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backupFile="1" defaultThemeVersion="166925"/>
  <mc:AlternateContent xmlns:mc="http://schemas.openxmlformats.org/markup-compatibility/2006">
    <mc:Choice Requires="x15">
      <x15ac:absPath xmlns:x15ac="http://schemas.microsoft.com/office/spreadsheetml/2010/11/ac" url="F:\ホームページファイル\"/>
    </mc:Choice>
  </mc:AlternateContent>
  <xr:revisionPtr revIDLastSave="0" documentId="13_ncr:1_{12058A1B-FC5E-40A5-9906-AAD399910CEF}" xr6:coauthVersionLast="47" xr6:coauthVersionMax="47" xr10:uidLastSave="{00000000-0000-0000-0000-000000000000}"/>
  <workbookProtection workbookAlgorithmName="SHA-512" workbookHashValue="OTXFgri0fMiTFVs8/WeHB0N4IGqhMfPQuZpsjwWlkIv2iMvTFxbl1iQWR32e+DAka3P48C4ZCKJBQ/A3lPuCEA==" workbookSaltValue="lx8zw2xtvZ7uMHQAVk0Cug==" workbookSpinCount="100000" lockStructure="1"/>
  <bookViews>
    <workbookView xWindow="28680" yWindow="-120" windowWidth="29040" windowHeight="16440" xr2:uid="{132EAAB1-42DB-4D46-ACE6-291D9D38DBC3}"/>
  </bookViews>
  <sheets>
    <sheet name="豚シート" sheetId="38" r:id="rId1"/>
    <sheet name="鶏シート" sheetId="37" r:id="rId2"/>
    <sheet name="独自温度" sheetId="32" r:id="rId3"/>
    <sheet name="豚モデル" sheetId="5" state="hidden" r:id="rId4"/>
    <sheet name="鶏モデル" sheetId="35" state="hidden" r:id="rId5"/>
    <sheet name="豚気温" sheetId="20" state="hidden" r:id="rId6"/>
    <sheet name="鶏気温" sheetId="34" state="hidden" r:id="rId7"/>
    <sheet name="参照セル豚" sheetId="19" state="hidden" r:id="rId8"/>
    <sheet name="参照セル鶏" sheetId="36" state="hidden" r:id="rId9"/>
  </sheets>
  <externalReferences>
    <externalReference r:id="rId10"/>
    <externalReference r:id="rId11"/>
    <externalReference r:id="rId12"/>
    <externalReference r:id="rId13"/>
    <externalReference r:id="rId14"/>
    <externalReference r:id="rId15"/>
    <externalReference r:id="rId16"/>
  </externalReferences>
  <definedNames>
    <definedName name="a">[1]Sheet2!#REF!</definedName>
    <definedName name="AAA">[2]Sheet2!#REF!</definedName>
    <definedName name="aaaaaa">[3]Sheet2!#REF!</definedName>
    <definedName name="abc">[4]Sheet2!#REF!</definedName>
    <definedName name="anscount" hidden="1">3</definedName>
    <definedName name="ass">[1]Sheet2!#REF!</definedName>
    <definedName name="b">[4]Sheet2!#REF!</definedName>
    <definedName name="d">[4]Sheet2!#REF!</definedName>
    <definedName name="df">[5]Sheet2!#REF!</definedName>
    <definedName name="f">[4]Sheet2!#REF!</definedName>
    <definedName name="LP">[4]Sheet2!#REF!</definedName>
    <definedName name="_xlnm.Print_Area" localSheetId="1">鶏シート!$D$5:$L$40</definedName>
    <definedName name="_xlnm.Print_Area" localSheetId="0">豚シート!$D$5:$N$40</definedName>
    <definedName name="qqq">[4]Sheet2!#REF!</definedName>
    <definedName name="z">[1]Sheet2!#REF!</definedName>
    <definedName name="あ">[4]Sheet2!#REF!</definedName>
    <definedName name="ああ">[1]Sheet2!#REF!</definedName>
    <definedName name="あああ">[4]Sheet2!#REF!</definedName>
    <definedName name="セラN施肥">[3]Sheet2!#REF!</definedName>
    <definedName name="ﾌﾞﾛｯｺﾘｰ設計">[6]Sheet2!#REF!</definedName>
    <definedName name="号車">[4]Sheet2!#REF!</definedName>
    <definedName name="設計">[6]Sheet2!#REF!</definedName>
    <definedName name="堆肥成分">[6]Sheet2!#REF!</definedName>
    <definedName name="抽出法">[2]Sheet2!#REF!</definedName>
    <definedName name="土">[6]Sheet2!#REF!</definedName>
    <definedName name="肥料費">[7]Sheet2!#REF!</definedName>
    <definedName name="名前" localSheetId="4">[6]Sheet2!#REF!</definedName>
    <definedName name="名前" localSheetId="3">[6]Sheet2!#REF!</definedName>
    <definedName name="名前">[6]Sheet2!#REF!</definedName>
    <definedName name="名前は">[5]Sheet2!#REF!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5" l="1"/>
  <c r="B5" i="5"/>
  <c r="P4" i="5" l="1"/>
  <c r="P5" i="5"/>
  <c r="P7" i="5"/>
  <c r="P6" i="5" s="1"/>
  <c r="K22" i="38"/>
  <c r="K21" i="38"/>
  <c r="K20" i="38"/>
  <c r="K19" i="38"/>
  <c r="P4" i="35"/>
  <c r="P7" i="35"/>
  <c r="P6" i="35" s="1"/>
  <c r="J22" i="37"/>
  <c r="J21" i="37"/>
  <c r="J20" i="37"/>
  <c r="J19" i="37"/>
  <c r="D7" i="35" l="1"/>
  <c r="D7" i="5"/>
  <c r="I4" i="36" l="1"/>
  <c r="I5" i="36" s="1"/>
  <c r="I6" i="36" s="1"/>
  <c r="I7" i="36" s="1"/>
  <c r="I8" i="36" s="1"/>
  <c r="I9" i="36" s="1"/>
  <c r="I10" i="36" s="1"/>
  <c r="I11" i="36" s="1"/>
  <c r="I12" i="36" s="1"/>
  <c r="I13" i="36" s="1"/>
  <c r="I14" i="36" s="1"/>
  <c r="I15" i="36" s="1"/>
  <c r="I16" i="36" s="1"/>
  <c r="I17" i="36" s="1"/>
  <c r="I18" i="36" s="1"/>
  <c r="I19" i="36" s="1"/>
  <c r="I20" i="36" s="1"/>
  <c r="I21" i="36" s="1"/>
  <c r="I22" i="36" s="1"/>
  <c r="I23" i="36" s="1"/>
  <c r="I24" i="36" s="1"/>
  <c r="I25" i="36" s="1"/>
  <c r="I26" i="36" s="1"/>
  <c r="I27" i="36" s="1"/>
  <c r="I28" i="36" s="1"/>
  <c r="I29" i="36" s="1"/>
  <c r="I30" i="36" s="1"/>
  <c r="I31" i="36" s="1"/>
  <c r="I32" i="36" s="1"/>
  <c r="I33" i="36" s="1"/>
  <c r="I34" i="36" s="1"/>
  <c r="I35" i="36" s="1"/>
  <c r="I36" i="36" s="1"/>
  <c r="I37" i="36" s="1"/>
  <c r="I38" i="36" s="1"/>
  <c r="I39" i="36" s="1"/>
  <c r="I40" i="36" s="1"/>
  <c r="I41" i="36" s="1"/>
  <c r="I42" i="36" s="1"/>
  <c r="I43" i="36" s="1"/>
  <c r="I44" i="36" s="1"/>
  <c r="I45" i="36" s="1"/>
  <c r="I46" i="36" s="1"/>
  <c r="I47" i="36" s="1"/>
  <c r="I48" i="36" s="1"/>
  <c r="I49" i="36" s="1"/>
  <c r="I50" i="36" s="1"/>
  <c r="I51" i="36" s="1"/>
  <c r="I52" i="36" s="1"/>
  <c r="I53" i="36" s="1"/>
  <c r="I54" i="36" s="1"/>
  <c r="I55" i="36" s="1"/>
  <c r="I56" i="36" s="1"/>
  <c r="I57" i="36" s="1"/>
  <c r="I58" i="36" s="1"/>
  <c r="I59" i="36" s="1"/>
  <c r="I60" i="36" s="1"/>
  <c r="I61" i="36" s="1"/>
  <c r="I62" i="36" s="1"/>
  <c r="I63" i="36" s="1"/>
  <c r="I64" i="36" s="1"/>
  <c r="I65" i="36" s="1"/>
  <c r="I66" i="36" s="1"/>
  <c r="I67" i="36" s="1"/>
  <c r="I68" i="36" s="1"/>
  <c r="I69" i="36" s="1"/>
  <c r="I70" i="36" s="1"/>
  <c r="I71" i="36" s="1"/>
  <c r="I72" i="36" s="1"/>
  <c r="I73" i="36" s="1"/>
  <c r="I74" i="36" s="1"/>
  <c r="I75" i="36" s="1"/>
  <c r="I76" i="36" s="1"/>
  <c r="I77" i="36" s="1"/>
  <c r="I78" i="36" s="1"/>
  <c r="I79" i="36" s="1"/>
  <c r="I80" i="36" s="1"/>
  <c r="I81" i="36" s="1"/>
  <c r="I82" i="36" s="1"/>
  <c r="I83" i="36" s="1"/>
  <c r="I84" i="36" s="1"/>
  <c r="I85" i="36" s="1"/>
  <c r="I86" i="36" s="1"/>
  <c r="I87" i="36" s="1"/>
  <c r="I88" i="36" s="1"/>
  <c r="I89" i="36" s="1"/>
  <c r="I90" i="36" s="1"/>
  <c r="I91" i="36" s="1"/>
  <c r="I92" i="36" s="1"/>
  <c r="I93" i="36" s="1"/>
  <c r="I94" i="36" s="1"/>
  <c r="I95" i="36" s="1"/>
  <c r="I96" i="36" s="1"/>
  <c r="I97" i="36" s="1"/>
  <c r="I98" i="36" s="1"/>
  <c r="I99" i="36" s="1"/>
  <c r="I100" i="36" s="1"/>
  <c r="I101" i="36" s="1"/>
  <c r="I102" i="36" s="1"/>
  <c r="I103" i="36" s="1"/>
  <c r="I104" i="36" s="1"/>
  <c r="I105" i="36" s="1"/>
  <c r="I106" i="36" s="1"/>
  <c r="I107" i="36" s="1"/>
  <c r="I108" i="36" s="1"/>
  <c r="I109" i="36" s="1"/>
  <c r="I110" i="36" s="1"/>
  <c r="I111" i="36" s="1"/>
  <c r="I112" i="36" s="1"/>
  <c r="I113" i="36" s="1"/>
  <c r="I114" i="36" s="1"/>
  <c r="I115" i="36" s="1"/>
  <c r="I116" i="36" s="1"/>
  <c r="I117" i="36" s="1"/>
  <c r="I118" i="36" s="1"/>
  <c r="I119" i="36" s="1"/>
  <c r="I120" i="36" s="1"/>
  <c r="I121" i="36" s="1"/>
  <c r="I122" i="36" s="1"/>
  <c r="I123" i="36" s="1"/>
  <c r="I124" i="36" s="1"/>
  <c r="I125" i="36" s="1"/>
  <c r="I126" i="36" s="1"/>
  <c r="I127" i="36" s="1"/>
  <c r="I128" i="36" s="1"/>
  <c r="I129" i="36" s="1"/>
  <c r="I130" i="36" s="1"/>
  <c r="I131" i="36" s="1"/>
  <c r="I132" i="36" s="1"/>
  <c r="I133" i="36" s="1"/>
  <c r="I134" i="36" s="1"/>
  <c r="I135" i="36" s="1"/>
  <c r="I136" i="36" s="1"/>
  <c r="I137" i="36" s="1"/>
  <c r="I138" i="36" s="1"/>
  <c r="I139" i="36" s="1"/>
  <c r="I140" i="36" s="1"/>
  <c r="I141" i="36" s="1"/>
  <c r="I142" i="36" s="1"/>
  <c r="I143" i="36" s="1"/>
  <c r="I144" i="36" s="1"/>
  <c r="I145" i="36" s="1"/>
  <c r="I146" i="36" s="1"/>
  <c r="I147" i="36" s="1"/>
  <c r="I148" i="36" s="1"/>
  <c r="I149" i="36" s="1"/>
  <c r="I150" i="36" s="1"/>
  <c r="I151" i="36" s="1"/>
  <c r="I152" i="36" s="1"/>
  <c r="I153" i="36" s="1"/>
  <c r="I154" i="36" s="1"/>
  <c r="I155" i="36" s="1"/>
  <c r="I156" i="36" s="1"/>
  <c r="I157" i="36" s="1"/>
  <c r="I158" i="36" s="1"/>
  <c r="I159" i="36" s="1"/>
  <c r="I160" i="36" s="1"/>
  <c r="I161" i="36" s="1"/>
  <c r="I162" i="36" s="1"/>
  <c r="I163" i="36" s="1"/>
  <c r="I164" i="36" s="1"/>
  <c r="I165" i="36" s="1"/>
  <c r="I166" i="36" s="1"/>
  <c r="I167" i="36" s="1"/>
  <c r="I168" i="36" s="1"/>
  <c r="I169" i="36" s="1"/>
  <c r="I170" i="36" s="1"/>
  <c r="I171" i="36" s="1"/>
  <c r="I172" i="36" s="1"/>
  <c r="I173" i="36" s="1"/>
  <c r="I174" i="36" s="1"/>
  <c r="I175" i="36" s="1"/>
  <c r="I176" i="36" s="1"/>
  <c r="I177" i="36" s="1"/>
  <c r="I178" i="36" s="1"/>
  <c r="I179" i="36" s="1"/>
  <c r="I180" i="36" s="1"/>
  <c r="I181" i="36" s="1"/>
  <c r="I182" i="36" s="1"/>
  <c r="I183" i="36" s="1"/>
  <c r="I184" i="36" s="1"/>
  <c r="I185" i="36" s="1"/>
  <c r="I186" i="36" s="1"/>
  <c r="I187" i="36" s="1"/>
  <c r="I188" i="36" s="1"/>
  <c r="I189" i="36" s="1"/>
  <c r="I190" i="36" s="1"/>
  <c r="I191" i="36" s="1"/>
  <c r="I192" i="36" s="1"/>
  <c r="I193" i="36" s="1"/>
  <c r="I194" i="36" s="1"/>
  <c r="I195" i="36" s="1"/>
  <c r="I196" i="36" s="1"/>
  <c r="I197" i="36" s="1"/>
  <c r="I198" i="36" s="1"/>
  <c r="I199" i="36" s="1"/>
  <c r="I200" i="36" s="1"/>
  <c r="I201" i="36" s="1"/>
  <c r="I202" i="36" s="1"/>
  <c r="I203" i="36" s="1"/>
  <c r="H5" i="36"/>
  <c r="H6" i="36" s="1"/>
  <c r="H7" i="36" s="1"/>
  <c r="H8" i="36" s="1"/>
  <c r="H9" i="36" s="1"/>
  <c r="H10" i="36" s="1"/>
  <c r="H11" i="36" s="1"/>
  <c r="H12" i="36" s="1"/>
  <c r="H13" i="36" s="1"/>
  <c r="H14" i="36" s="1"/>
  <c r="H15" i="36" s="1"/>
  <c r="H16" i="36" s="1"/>
  <c r="H17" i="36" s="1"/>
  <c r="H18" i="36" s="1"/>
  <c r="H19" i="36" s="1"/>
  <c r="H20" i="36" s="1"/>
  <c r="H21" i="36" s="1"/>
  <c r="H22" i="36" s="1"/>
  <c r="H23" i="36" s="1"/>
  <c r="H24" i="36" s="1"/>
  <c r="H25" i="36" s="1"/>
  <c r="H26" i="36" s="1"/>
  <c r="H27" i="36" s="1"/>
  <c r="H28" i="36" s="1"/>
  <c r="H29" i="36" s="1"/>
  <c r="H30" i="36" s="1"/>
  <c r="H31" i="36" s="1"/>
  <c r="H32" i="36" s="1"/>
  <c r="H33" i="36" s="1"/>
  <c r="H34" i="36" s="1"/>
  <c r="H35" i="36" s="1"/>
  <c r="H36" i="36" s="1"/>
  <c r="H37" i="36" s="1"/>
  <c r="H38" i="36" s="1"/>
  <c r="H39" i="36" s="1"/>
  <c r="H40" i="36" s="1"/>
  <c r="H41" i="36" s="1"/>
  <c r="H42" i="36" s="1"/>
  <c r="H43" i="36" s="1"/>
  <c r="H44" i="36" s="1"/>
  <c r="H45" i="36" s="1"/>
  <c r="H46" i="36" s="1"/>
  <c r="H47" i="36" s="1"/>
  <c r="H48" i="36" s="1"/>
  <c r="H49" i="36" s="1"/>
  <c r="H50" i="36" s="1"/>
  <c r="H51" i="36" s="1"/>
  <c r="H52" i="36" s="1"/>
  <c r="H53" i="36" s="1"/>
  <c r="H54" i="36" s="1"/>
  <c r="H55" i="36" s="1"/>
  <c r="H56" i="36" s="1"/>
  <c r="H57" i="36" s="1"/>
  <c r="H58" i="36" s="1"/>
  <c r="H59" i="36" s="1"/>
  <c r="H60" i="36" s="1"/>
  <c r="H61" i="36" s="1"/>
  <c r="H62" i="36" s="1"/>
  <c r="H63" i="36" s="1"/>
  <c r="H64" i="36" s="1"/>
  <c r="H65" i="36" s="1"/>
  <c r="H66" i="36" s="1"/>
  <c r="H67" i="36" s="1"/>
  <c r="H68" i="36" s="1"/>
  <c r="H69" i="36" s="1"/>
  <c r="H70" i="36" s="1"/>
  <c r="H71" i="36" s="1"/>
  <c r="H72" i="36" s="1"/>
  <c r="H73" i="36" s="1"/>
  <c r="H74" i="36" s="1"/>
  <c r="H75" i="36" s="1"/>
  <c r="H76" i="36" s="1"/>
  <c r="H77" i="36" s="1"/>
  <c r="H78" i="36" s="1"/>
  <c r="H79" i="36" s="1"/>
  <c r="H80" i="36" s="1"/>
  <c r="H81" i="36" s="1"/>
  <c r="H82" i="36" s="1"/>
  <c r="H83" i="36" s="1"/>
  <c r="H84" i="36" s="1"/>
  <c r="H85" i="36" s="1"/>
  <c r="H86" i="36" s="1"/>
  <c r="H87" i="36" s="1"/>
  <c r="H88" i="36" s="1"/>
  <c r="H89" i="36" s="1"/>
  <c r="H90" i="36" s="1"/>
  <c r="H91" i="36" s="1"/>
  <c r="H92" i="36" s="1"/>
  <c r="H93" i="36" s="1"/>
  <c r="H94" i="36" s="1"/>
  <c r="H95" i="36" s="1"/>
  <c r="H96" i="36" s="1"/>
  <c r="H97" i="36" s="1"/>
  <c r="H98" i="36" s="1"/>
  <c r="H99" i="36" s="1"/>
  <c r="H100" i="36" s="1"/>
  <c r="H101" i="36" s="1"/>
  <c r="H102" i="36" s="1"/>
  <c r="H103" i="36" s="1"/>
  <c r="H104" i="36" s="1"/>
  <c r="G5" i="36"/>
  <c r="G6" i="36" s="1"/>
  <c r="G7" i="36" s="1"/>
  <c r="G8" i="36" s="1"/>
  <c r="G9" i="36" s="1"/>
  <c r="G10" i="36" s="1"/>
  <c r="G11" i="36" s="1"/>
  <c r="G12" i="36" s="1"/>
  <c r="G13" i="36" s="1"/>
  <c r="G14" i="36" s="1"/>
  <c r="G15" i="36" s="1"/>
  <c r="G16" i="36" s="1"/>
  <c r="G17" i="36" s="1"/>
  <c r="G18" i="36" s="1"/>
  <c r="G19" i="36" s="1"/>
  <c r="G20" i="36" s="1"/>
  <c r="G21" i="36" s="1"/>
  <c r="G22" i="36" s="1"/>
  <c r="G23" i="36" s="1"/>
  <c r="G24" i="36" s="1"/>
  <c r="G25" i="36" s="1"/>
  <c r="G26" i="36" s="1"/>
  <c r="G27" i="36" s="1"/>
  <c r="G28" i="36" s="1"/>
  <c r="G29" i="36" s="1"/>
  <c r="G30" i="36" s="1"/>
  <c r="G31" i="36" s="1"/>
  <c r="G32" i="36" s="1"/>
  <c r="G33" i="36" s="1"/>
  <c r="G34" i="36" s="1"/>
  <c r="G35" i="36" s="1"/>
  <c r="G36" i="36" s="1"/>
  <c r="G37" i="36" s="1"/>
  <c r="G38" i="36" s="1"/>
  <c r="G39" i="36" s="1"/>
  <c r="G40" i="36" s="1"/>
  <c r="G41" i="36" s="1"/>
  <c r="G42" i="36" s="1"/>
  <c r="G43" i="36" s="1"/>
  <c r="G44" i="36" s="1"/>
  <c r="G45" i="36" s="1"/>
  <c r="G46" i="36" s="1"/>
  <c r="G47" i="36" s="1"/>
  <c r="G48" i="36" s="1"/>
  <c r="G49" i="36" s="1"/>
  <c r="G50" i="36" s="1"/>
  <c r="G51" i="36" s="1"/>
  <c r="G52" i="36" s="1"/>
  <c r="G53" i="36" s="1"/>
  <c r="G54" i="36" s="1"/>
  <c r="G55" i="36" s="1"/>
  <c r="G56" i="36" s="1"/>
  <c r="G57" i="36" s="1"/>
  <c r="G58" i="36" s="1"/>
  <c r="G59" i="36" s="1"/>
  <c r="G60" i="36" s="1"/>
  <c r="G61" i="36" s="1"/>
  <c r="G62" i="36" s="1"/>
  <c r="G63" i="36" s="1"/>
  <c r="G64" i="36" s="1"/>
  <c r="G65" i="36" s="1"/>
  <c r="G66" i="36" s="1"/>
  <c r="G67" i="36" s="1"/>
  <c r="G68" i="36" s="1"/>
  <c r="G69" i="36" s="1"/>
  <c r="G70" i="36" s="1"/>
  <c r="G71" i="36" s="1"/>
  <c r="G72" i="36" s="1"/>
  <c r="G73" i="36" s="1"/>
  <c r="G74" i="36" s="1"/>
  <c r="G75" i="36" s="1"/>
  <c r="G76" i="36" s="1"/>
  <c r="G77" i="36" s="1"/>
  <c r="G78" i="36" s="1"/>
  <c r="G79" i="36" s="1"/>
  <c r="G80" i="36" s="1"/>
  <c r="G81" i="36" s="1"/>
  <c r="G82" i="36" s="1"/>
  <c r="G83" i="36" s="1"/>
  <c r="G84" i="36" s="1"/>
  <c r="G85" i="36" s="1"/>
  <c r="G86" i="36" s="1"/>
  <c r="G87" i="36" s="1"/>
  <c r="G88" i="36" s="1"/>
  <c r="G89" i="36" s="1"/>
  <c r="G90" i="36" s="1"/>
  <c r="G91" i="36" s="1"/>
  <c r="G92" i="36" s="1"/>
  <c r="G93" i="36" s="1"/>
  <c r="G94" i="36" s="1"/>
  <c r="G95" i="36" s="1"/>
  <c r="G96" i="36" s="1"/>
  <c r="G97" i="36" s="1"/>
  <c r="G98" i="36" s="1"/>
  <c r="G99" i="36" s="1"/>
  <c r="G100" i="36" s="1"/>
  <c r="G101" i="36" s="1"/>
  <c r="G102" i="36" s="1"/>
  <c r="G103" i="36" s="1"/>
  <c r="G104" i="36" s="1"/>
  <c r="F5" i="36"/>
  <c r="F6" i="36" s="1"/>
  <c r="F7" i="36" s="1"/>
  <c r="F8" i="36" s="1"/>
  <c r="F9" i="36" s="1"/>
  <c r="F10" i="36" s="1"/>
  <c r="F11" i="36" s="1"/>
  <c r="F12" i="36" s="1"/>
  <c r="F13" i="36" s="1"/>
  <c r="F14" i="36" s="1"/>
  <c r="F15" i="36" s="1"/>
  <c r="F16" i="36" s="1"/>
  <c r="F17" i="36" s="1"/>
  <c r="F18" i="36" s="1"/>
  <c r="F19" i="36" s="1"/>
  <c r="F20" i="36" s="1"/>
  <c r="F21" i="36" s="1"/>
  <c r="F22" i="36" s="1"/>
  <c r="F23" i="36" s="1"/>
  <c r="F24" i="36" s="1"/>
  <c r="F25" i="36" s="1"/>
  <c r="F26" i="36" s="1"/>
  <c r="F27" i="36" s="1"/>
  <c r="F28" i="36" s="1"/>
  <c r="F29" i="36" s="1"/>
  <c r="F30" i="36" s="1"/>
  <c r="F31" i="36" s="1"/>
  <c r="F32" i="36" s="1"/>
  <c r="F33" i="36" s="1"/>
  <c r="F34" i="36" s="1"/>
  <c r="F35" i="36" s="1"/>
  <c r="F36" i="36" s="1"/>
  <c r="F37" i="36" s="1"/>
  <c r="F38" i="36" s="1"/>
  <c r="F39" i="36" s="1"/>
  <c r="F40" i="36" s="1"/>
  <c r="F41" i="36" s="1"/>
  <c r="F42" i="36" s="1"/>
  <c r="F43" i="36" s="1"/>
  <c r="F44" i="36" s="1"/>
  <c r="F45" i="36" s="1"/>
  <c r="F46" i="36" s="1"/>
  <c r="F47" i="36" s="1"/>
  <c r="F48" i="36" s="1"/>
  <c r="F49" i="36" s="1"/>
  <c r="F50" i="36" s="1"/>
  <c r="F51" i="36" s="1"/>
  <c r="F52" i="36" s="1"/>
  <c r="F53" i="36" s="1"/>
  <c r="F54" i="36" s="1"/>
  <c r="F55" i="36" s="1"/>
  <c r="F56" i="36" s="1"/>
  <c r="F57" i="36" s="1"/>
  <c r="F58" i="36" s="1"/>
  <c r="F59" i="36" s="1"/>
  <c r="F60" i="36" s="1"/>
  <c r="F61" i="36" s="1"/>
  <c r="F62" i="36" s="1"/>
  <c r="F63" i="36" s="1"/>
  <c r="F64" i="36" s="1"/>
  <c r="F65" i="36" s="1"/>
  <c r="F66" i="36" s="1"/>
  <c r="F67" i="36" s="1"/>
  <c r="F68" i="36" s="1"/>
  <c r="F69" i="36" s="1"/>
  <c r="F70" i="36" s="1"/>
  <c r="F71" i="36" s="1"/>
  <c r="F72" i="36" s="1"/>
  <c r="F73" i="36" s="1"/>
  <c r="F74" i="36" s="1"/>
  <c r="F75" i="36" s="1"/>
  <c r="F76" i="36" s="1"/>
  <c r="F77" i="36" s="1"/>
  <c r="F78" i="36" s="1"/>
  <c r="F79" i="36" s="1"/>
  <c r="F80" i="36" s="1"/>
  <c r="F81" i="36" s="1"/>
  <c r="F82" i="36" s="1"/>
  <c r="F83" i="36" s="1"/>
  <c r="F84" i="36" s="1"/>
  <c r="F85" i="36" s="1"/>
  <c r="F86" i="36" s="1"/>
  <c r="F87" i="36" s="1"/>
  <c r="F88" i="36" s="1"/>
  <c r="F89" i="36" s="1"/>
  <c r="F90" i="36" s="1"/>
  <c r="F91" i="36" s="1"/>
  <c r="F92" i="36" s="1"/>
  <c r="F93" i="36" s="1"/>
  <c r="F94" i="36" s="1"/>
  <c r="F95" i="36" s="1"/>
  <c r="F96" i="36" s="1"/>
  <c r="F97" i="36" s="1"/>
  <c r="F98" i="36" s="1"/>
  <c r="F99" i="36" s="1"/>
  <c r="F100" i="36" s="1"/>
  <c r="F101" i="36" s="1"/>
  <c r="F102" i="36" s="1"/>
  <c r="F103" i="36" s="1"/>
  <c r="F104" i="36" s="1"/>
  <c r="E4" i="36"/>
  <c r="E5" i="36" s="1"/>
  <c r="E6" i="36" s="1"/>
  <c r="E7" i="36" s="1"/>
  <c r="E8" i="36" s="1"/>
  <c r="E9" i="36" s="1"/>
  <c r="E10" i="36" s="1"/>
  <c r="E11" i="36" s="1"/>
  <c r="E12" i="36" s="1"/>
  <c r="E13" i="36" s="1"/>
  <c r="E14" i="36" s="1"/>
  <c r="E15" i="36" s="1"/>
  <c r="E16" i="36" s="1"/>
  <c r="E17" i="36" s="1"/>
  <c r="E18" i="36" s="1"/>
  <c r="E19" i="36" s="1"/>
  <c r="E20" i="36" s="1"/>
  <c r="E21" i="36" s="1"/>
  <c r="E22" i="36" s="1"/>
  <c r="E23" i="36" s="1"/>
  <c r="E24" i="36" s="1"/>
  <c r="E25" i="36" s="1"/>
  <c r="E26" i="36" s="1"/>
  <c r="E27" i="36" s="1"/>
  <c r="E28" i="36" s="1"/>
  <c r="E29" i="36" s="1"/>
  <c r="E30" i="36" s="1"/>
  <c r="E31" i="36" s="1"/>
  <c r="E32" i="36" s="1"/>
  <c r="E33" i="36" s="1"/>
  <c r="E34" i="36" s="1"/>
  <c r="E35" i="36" s="1"/>
  <c r="E36" i="36" s="1"/>
  <c r="E37" i="36" s="1"/>
  <c r="E38" i="36" s="1"/>
  <c r="E39" i="36" s="1"/>
  <c r="E40" i="36" s="1"/>
  <c r="E41" i="36" s="1"/>
  <c r="E42" i="36" s="1"/>
  <c r="E43" i="36" s="1"/>
  <c r="E44" i="36" s="1"/>
  <c r="E45" i="36" s="1"/>
  <c r="E46" i="36" s="1"/>
  <c r="E47" i="36" s="1"/>
  <c r="E48" i="36" s="1"/>
  <c r="E49" i="36" s="1"/>
  <c r="E50" i="36" s="1"/>
  <c r="E51" i="36" s="1"/>
  <c r="E52" i="36" s="1"/>
  <c r="E53" i="36" s="1"/>
  <c r="E54" i="36" s="1"/>
  <c r="E55" i="36" s="1"/>
  <c r="E56" i="36" s="1"/>
  <c r="E57" i="36" s="1"/>
  <c r="E58" i="36" s="1"/>
  <c r="E59" i="36" s="1"/>
  <c r="E60" i="36" s="1"/>
  <c r="E61" i="36" s="1"/>
  <c r="E62" i="36" s="1"/>
  <c r="E63" i="36" s="1"/>
  <c r="E64" i="36" s="1"/>
  <c r="E65" i="36" s="1"/>
  <c r="E66" i="36" s="1"/>
  <c r="E67" i="36" s="1"/>
  <c r="E68" i="36" s="1"/>
  <c r="E69" i="36" s="1"/>
  <c r="E70" i="36" s="1"/>
  <c r="E71" i="36" s="1"/>
  <c r="E72" i="36" s="1"/>
  <c r="E73" i="36" s="1"/>
  <c r="E74" i="36" s="1"/>
  <c r="E75" i="36" s="1"/>
  <c r="E76" i="36" s="1"/>
  <c r="E77" i="36" s="1"/>
  <c r="E78" i="36" s="1"/>
  <c r="E79" i="36" s="1"/>
  <c r="E80" i="36" s="1"/>
  <c r="E81" i="36" s="1"/>
  <c r="E82" i="36" s="1"/>
  <c r="E83" i="36" s="1"/>
  <c r="E84" i="36" s="1"/>
  <c r="E85" i="36" s="1"/>
  <c r="E86" i="36" s="1"/>
  <c r="E87" i="36" s="1"/>
  <c r="E88" i="36" s="1"/>
  <c r="E89" i="36" s="1"/>
  <c r="E90" i="36" s="1"/>
  <c r="E91" i="36" s="1"/>
  <c r="E92" i="36" s="1"/>
  <c r="E93" i="36" s="1"/>
  <c r="E94" i="36" s="1"/>
  <c r="E95" i="36" s="1"/>
  <c r="E96" i="36" s="1"/>
  <c r="E97" i="36" s="1"/>
  <c r="E98" i="36" s="1"/>
  <c r="E99" i="36" s="1"/>
  <c r="E100" i="36" s="1"/>
  <c r="E101" i="36" s="1"/>
  <c r="E102" i="36" s="1"/>
  <c r="E103" i="36" s="1"/>
  <c r="E104" i="36" s="1"/>
  <c r="E105" i="36" s="1"/>
  <c r="E106" i="36" s="1"/>
  <c r="E107" i="36" s="1"/>
  <c r="E108" i="36" s="1"/>
  <c r="E109" i="36" s="1"/>
  <c r="E110" i="36" s="1"/>
  <c r="E111" i="36" s="1"/>
  <c r="E112" i="36" s="1"/>
  <c r="E113" i="36" s="1"/>
  <c r="E114" i="36" s="1"/>
  <c r="E115" i="36" s="1"/>
  <c r="E116" i="36" s="1"/>
  <c r="E117" i="36" s="1"/>
  <c r="E118" i="36" s="1"/>
  <c r="E119" i="36" s="1"/>
  <c r="E120" i="36" s="1"/>
  <c r="E121" i="36" s="1"/>
  <c r="E122" i="36" s="1"/>
  <c r="E123" i="36" s="1"/>
  <c r="E124" i="36" s="1"/>
  <c r="E125" i="36" s="1"/>
  <c r="E126" i="36" s="1"/>
  <c r="E127" i="36" s="1"/>
  <c r="E128" i="36" s="1"/>
  <c r="E129" i="36" s="1"/>
  <c r="E130" i="36" s="1"/>
  <c r="E131" i="36" s="1"/>
  <c r="E132" i="36" s="1"/>
  <c r="E133" i="36" s="1"/>
  <c r="E134" i="36" s="1"/>
  <c r="E135" i="36" s="1"/>
  <c r="E136" i="36" s="1"/>
  <c r="E137" i="36" s="1"/>
  <c r="E138" i="36" s="1"/>
  <c r="E139" i="36" s="1"/>
  <c r="E140" i="36" s="1"/>
  <c r="E141" i="36" s="1"/>
  <c r="E142" i="36" s="1"/>
  <c r="E143" i="36" s="1"/>
  <c r="E144" i="36" s="1"/>
  <c r="E145" i="36" s="1"/>
  <c r="E146" i="36" s="1"/>
  <c r="E147" i="36" s="1"/>
  <c r="E148" i="36" s="1"/>
  <c r="E149" i="36" s="1"/>
  <c r="E150" i="36" s="1"/>
  <c r="E151" i="36" s="1"/>
  <c r="E152" i="36" s="1"/>
  <c r="E153" i="36" s="1"/>
  <c r="E154" i="36" s="1"/>
  <c r="E155" i="36" s="1"/>
  <c r="E156" i="36" s="1"/>
  <c r="E157" i="36" s="1"/>
  <c r="E158" i="36" s="1"/>
  <c r="E159" i="36" s="1"/>
  <c r="E160" i="36" s="1"/>
  <c r="E161" i="36" s="1"/>
  <c r="E162" i="36" s="1"/>
  <c r="E163" i="36" s="1"/>
  <c r="E164" i="36" s="1"/>
  <c r="E165" i="36" s="1"/>
  <c r="E166" i="36" s="1"/>
  <c r="E167" i="36" s="1"/>
  <c r="E168" i="36" s="1"/>
  <c r="E169" i="36" s="1"/>
  <c r="E170" i="36" s="1"/>
  <c r="E171" i="36" s="1"/>
  <c r="E172" i="36" s="1"/>
  <c r="E173" i="36" s="1"/>
  <c r="E174" i="36" s="1"/>
  <c r="E175" i="36" s="1"/>
  <c r="E176" i="36" s="1"/>
  <c r="E177" i="36" s="1"/>
  <c r="E178" i="36" s="1"/>
  <c r="E179" i="36" s="1"/>
  <c r="E180" i="36" s="1"/>
  <c r="E181" i="36" s="1"/>
  <c r="E182" i="36" s="1"/>
  <c r="E183" i="36" s="1"/>
  <c r="E184" i="36" s="1"/>
  <c r="E185" i="36" s="1"/>
  <c r="E186" i="36" s="1"/>
  <c r="E187" i="36" s="1"/>
  <c r="E188" i="36" s="1"/>
  <c r="E189" i="36" s="1"/>
  <c r="E190" i="36" s="1"/>
  <c r="E191" i="36" s="1"/>
  <c r="E192" i="36" s="1"/>
  <c r="E193" i="36" s="1"/>
  <c r="E194" i="36" s="1"/>
  <c r="E195" i="36" s="1"/>
  <c r="E196" i="36" s="1"/>
  <c r="E197" i="36" s="1"/>
  <c r="E198" i="36" s="1"/>
  <c r="E199" i="36" s="1"/>
  <c r="E200" i="36" s="1"/>
  <c r="E201" i="36" s="1"/>
  <c r="E202" i="36" s="1"/>
  <c r="E203" i="36" s="1"/>
  <c r="E204" i="36" s="1"/>
  <c r="AC41" i="35"/>
  <c r="AC40" i="35"/>
  <c r="AC39" i="35"/>
  <c r="AD38" i="35"/>
  <c r="AC38" i="35"/>
  <c r="AC37" i="35"/>
  <c r="D14" i="35"/>
  <c r="AB1100" i="34"/>
  <c r="AA1100" i="34"/>
  <c r="AB1099" i="34"/>
  <c r="AA1099" i="34"/>
  <c r="AB1098" i="34"/>
  <c r="AA1098" i="34"/>
  <c r="AB1097" i="34"/>
  <c r="AA1097" i="34"/>
  <c r="AB1096" i="34"/>
  <c r="AA1096" i="34"/>
  <c r="AB1095" i="34"/>
  <c r="AA1095" i="34"/>
  <c r="AB1094" i="34"/>
  <c r="AA1094" i="34"/>
  <c r="AB1093" i="34"/>
  <c r="AA1093" i="34"/>
  <c r="AB1092" i="34"/>
  <c r="AA1092" i="34"/>
  <c r="AB1091" i="34"/>
  <c r="AA1091" i="34"/>
  <c r="AB1090" i="34"/>
  <c r="AA1090" i="34"/>
  <c r="AB1089" i="34"/>
  <c r="AA1089" i="34"/>
  <c r="AB1088" i="34"/>
  <c r="AA1088" i="34"/>
  <c r="AB1087" i="34"/>
  <c r="AA1087" i="34"/>
  <c r="AB1086" i="34"/>
  <c r="AA1086" i="34"/>
  <c r="AB1085" i="34"/>
  <c r="AA1085" i="34"/>
  <c r="AB1084" i="34"/>
  <c r="AA1084" i="34"/>
  <c r="AB1083" i="34"/>
  <c r="AA1083" i="34"/>
  <c r="AB1082" i="34"/>
  <c r="AA1082" i="34"/>
  <c r="AB1081" i="34"/>
  <c r="AA1081" i="34"/>
  <c r="AB1080" i="34"/>
  <c r="AA1080" i="34"/>
  <c r="AB1079" i="34"/>
  <c r="AA1079" i="34"/>
  <c r="AB1078" i="34"/>
  <c r="AA1078" i="34"/>
  <c r="AB1077" i="34"/>
  <c r="AA1077" i="34"/>
  <c r="AB1076" i="34"/>
  <c r="AA1076" i="34"/>
  <c r="AB1075" i="34"/>
  <c r="AA1075" i="34"/>
  <c r="AB1074" i="34"/>
  <c r="AA1074" i="34"/>
  <c r="AB1073" i="34"/>
  <c r="AA1073" i="34"/>
  <c r="AB1072" i="34"/>
  <c r="AA1072" i="34"/>
  <c r="AB1071" i="34"/>
  <c r="AA1071" i="34"/>
  <c r="AB1070" i="34"/>
  <c r="AA1070" i="34"/>
  <c r="AB1069" i="34"/>
  <c r="AA1069" i="34"/>
  <c r="AB1068" i="34"/>
  <c r="AA1068" i="34"/>
  <c r="AB1067" i="34"/>
  <c r="AA1067" i="34"/>
  <c r="AB1066" i="34"/>
  <c r="AA1066" i="34"/>
  <c r="AB1065" i="34"/>
  <c r="AA1065" i="34"/>
  <c r="AB1064" i="34"/>
  <c r="AA1064" i="34"/>
  <c r="AB1063" i="34"/>
  <c r="AA1063" i="34"/>
  <c r="AB1062" i="34"/>
  <c r="AA1062" i="34"/>
  <c r="AB1061" i="34"/>
  <c r="AA1061" i="34"/>
  <c r="AB1060" i="34"/>
  <c r="AA1060" i="34"/>
  <c r="AB1059" i="34"/>
  <c r="AA1059" i="34"/>
  <c r="AB1058" i="34"/>
  <c r="AA1058" i="34"/>
  <c r="AB1057" i="34"/>
  <c r="AA1057" i="34"/>
  <c r="AB1056" i="34"/>
  <c r="AA1056" i="34"/>
  <c r="AB1055" i="34"/>
  <c r="AA1055" i="34"/>
  <c r="AB1054" i="34"/>
  <c r="AA1054" i="34"/>
  <c r="AB1053" i="34"/>
  <c r="AA1053" i="34"/>
  <c r="AB1052" i="34"/>
  <c r="AA1052" i="34"/>
  <c r="AB1051" i="34"/>
  <c r="AA1051" i="34"/>
  <c r="AB1050" i="34"/>
  <c r="AA1050" i="34"/>
  <c r="AB1049" i="34"/>
  <c r="AA1049" i="34"/>
  <c r="AB1048" i="34"/>
  <c r="AA1048" i="34"/>
  <c r="AB1047" i="34"/>
  <c r="AA1047" i="34"/>
  <c r="AB1046" i="34"/>
  <c r="AA1046" i="34"/>
  <c r="AB1045" i="34"/>
  <c r="AA1045" i="34"/>
  <c r="AB1044" i="34"/>
  <c r="AA1044" i="34"/>
  <c r="AB1043" i="34"/>
  <c r="AA1043" i="34"/>
  <c r="AB1042" i="34"/>
  <c r="AA1042" i="34"/>
  <c r="AB1041" i="34"/>
  <c r="AA1041" i="34"/>
  <c r="AB1040" i="34"/>
  <c r="AA1040" i="34"/>
  <c r="AB1039" i="34"/>
  <c r="AA1039" i="34"/>
  <c r="AB1038" i="34"/>
  <c r="AA1038" i="34"/>
  <c r="AB1037" i="34"/>
  <c r="AA1037" i="34"/>
  <c r="AB1036" i="34"/>
  <c r="AA1036" i="34"/>
  <c r="AB1035" i="34"/>
  <c r="AA1035" i="34"/>
  <c r="AB1034" i="34"/>
  <c r="AA1034" i="34"/>
  <c r="AB1033" i="34"/>
  <c r="AA1033" i="34"/>
  <c r="AB1032" i="34"/>
  <c r="AA1032" i="34"/>
  <c r="AB1031" i="34"/>
  <c r="AA1031" i="34"/>
  <c r="AB1030" i="34"/>
  <c r="AA1030" i="34"/>
  <c r="AB1029" i="34"/>
  <c r="AA1029" i="34"/>
  <c r="AB1028" i="34"/>
  <c r="AA1028" i="34"/>
  <c r="AB1027" i="34"/>
  <c r="AA1027" i="34"/>
  <c r="AB1026" i="34"/>
  <c r="AA1026" i="34"/>
  <c r="AB1025" i="34"/>
  <c r="AA1025" i="34"/>
  <c r="AB1024" i="34"/>
  <c r="AA1024" i="34"/>
  <c r="AB1023" i="34"/>
  <c r="AA1023" i="34"/>
  <c r="AB1022" i="34"/>
  <c r="AA1022" i="34"/>
  <c r="AB1021" i="34"/>
  <c r="AA1021" i="34"/>
  <c r="AB1020" i="34"/>
  <c r="AA1020" i="34"/>
  <c r="AB1019" i="34"/>
  <c r="AA1019" i="34"/>
  <c r="AB1018" i="34"/>
  <c r="AA1018" i="34"/>
  <c r="AB1017" i="34"/>
  <c r="AA1017" i="34"/>
  <c r="AB1016" i="34"/>
  <c r="AA1016" i="34"/>
  <c r="AB1015" i="34"/>
  <c r="AA1015" i="34"/>
  <c r="AB1014" i="34"/>
  <c r="AA1014" i="34"/>
  <c r="AB1013" i="34"/>
  <c r="AA1013" i="34"/>
  <c r="AB1012" i="34"/>
  <c r="AA1012" i="34"/>
  <c r="AB1011" i="34"/>
  <c r="AA1011" i="34"/>
  <c r="AB1010" i="34"/>
  <c r="AA1010" i="34"/>
  <c r="AB1009" i="34"/>
  <c r="AA1009" i="34"/>
  <c r="AB1008" i="34"/>
  <c r="AA1008" i="34"/>
  <c r="AB1007" i="34"/>
  <c r="AA1007" i="34"/>
  <c r="AB1006" i="34"/>
  <c r="AA1006" i="34"/>
  <c r="AB1005" i="34"/>
  <c r="AA1005" i="34"/>
  <c r="AB1004" i="34"/>
  <c r="AA1004" i="34"/>
  <c r="AB1003" i="34"/>
  <c r="AA1003" i="34"/>
  <c r="AB1002" i="34"/>
  <c r="AA1002" i="34"/>
  <c r="AB1001" i="34"/>
  <c r="AA1001" i="34"/>
  <c r="AB1000" i="34"/>
  <c r="AA1000" i="34"/>
  <c r="AB999" i="34"/>
  <c r="AA999" i="34"/>
  <c r="AB998" i="34"/>
  <c r="AA998" i="34"/>
  <c r="AB997" i="34"/>
  <c r="AA997" i="34"/>
  <c r="AB996" i="34"/>
  <c r="AA996" i="34"/>
  <c r="AB995" i="34"/>
  <c r="AA995" i="34"/>
  <c r="AB994" i="34"/>
  <c r="AA994" i="34"/>
  <c r="AB993" i="34"/>
  <c r="AA993" i="34"/>
  <c r="AB992" i="34"/>
  <c r="AA992" i="34"/>
  <c r="AB991" i="34"/>
  <c r="AA991" i="34"/>
  <c r="AB990" i="34"/>
  <c r="AA990" i="34"/>
  <c r="AB989" i="34"/>
  <c r="AA989" i="34"/>
  <c r="AB988" i="34"/>
  <c r="AA988" i="34"/>
  <c r="AB987" i="34"/>
  <c r="AA987" i="34"/>
  <c r="AB986" i="34"/>
  <c r="AA986" i="34"/>
  <c r="AB985" i="34"/>
  <c r="AA985" i="34"/>
  <c r="AB984" i="34"/>
  <c r="AA984" i="34"/>
  <c r="AB983" i="34"/>
  <c r="AA983" i="34"/>
  <c r="AB982" i="34"/>
  <c r="AA982" i="34"/>
  <c r="AB981" i="34"/>
  <c r="AA981" i="34"/>
  <c r="AB980" i="34"/>
  <c r="AA980" i="34"/>
  <c r="AB979" i="34"/>
  <c r="AA979" i="34"/>
  <c r="AB978" i="34"/>
  <c r="AA978" i="34"/>
  <c r="AB977" i="34"/>
  <c r="AA977" i="34"/>
  <c r="AB976" i="34"/>
  <c r="AA976" i="34"/>
  <c r="AB975" i="34"/>
  <c r="AA975" i="34"/>
  <c r="AB974" i="34"/>
  <c r="AA974" i="34"/>
  <c r="AB973" i="34"/>
  <c r="AA973" i="34"/>
  <c r="AB972" i="34"/>
  <c r="AA972" i="34"/>
  <c r="AB971" i="34"/>
  <c r="AA971" i="34"/>
  <c r="AB970" i="34"/>
  <c r="AA970" i="34"/>
  <c r="AB969" i="34"/>
  <c r="AA969" i="34"/>
  <c r="AB968" i="34"/>
  <c r="AA968" i="34"/>
  <c r="AB967" i="34"/>
  <c r="AA967" i="34"/>
  <c r="AB966" i="34"/>
  <c r="AA966" i="34"/>
  <c r="AB965" i="34"/>
  <c r="AA965" i="34"/>
  <c r="AB964" i="34"/>
  <c r="AA964" i="34"/>
  <c r="AB963" i="34"/>
  <c r="AA963" i="34"/>
  <c r="AB962" i="34"/>
  <c r="AA962" i="34"/>
  <c r="AB961" i="34"/>
  <c r="AA961" i="34"/>
  <c r="AB960" i="34"/>
  <c r="AA960" i="34"/>
  <c r="AB959" i="34"/>
  <c r="AA959" i="34"/>
  <c r="AB958" i="34"/>
  <c r="AA958" i="34"/>
  <c r="AB957" i="34"/>
  <c r="AA957" i="34"/>
  <c r="AB956" i="34"/>
  <c r="AA956" i="34"/>
  <c r="AB955" i="34"/>
  <c r="AA955" i="34"/>
  <c r="AB954" i="34"/>
  <c r="AA954" i="34"/>
  <c r="AB953" i="34"/>
  <c r="AA953" i="34"/>
  <c r="AB952" i="34"/>
  <c r="AA952" i="34"/>
  <c r="AB951" i="34"/>
  <c r="AA951" i="34"/>
  <c r="AB950" i="34"/>
  <c r="AA950" i="34"/>
  <c r="AB949" i="34"/>
  <c r="AA949" i="34"/>
  <c r="AB948" i="34"/>
  <c r="AA948" i="34"/>
  <c r="AB947" i="34"/>
  <c r="AA947" i="34"/>
  <c r="AB946" i="34"/>
  <c r="AA946" i="34"/>
  <c r="AB945" i="34"/>
  <c r="AA945" i="34"/>
  <c r="AB944" i="34"/>
  <c r="AA944" i="34"/>
  <c r="AB943" i="34"/>
  <c r="AA943" i="34"/>
  <c r="AB942" i="34"/>
  <c r="AA942" i="34"/>
  <c r="AB941" i="34"/>
  <c r="AA941" i="34"/>
  <c r="AB940" i="34"/>
  <c r="AA940" i="34"/>
  <c r="AB939" i="34"/>
  <c r="AA939" i="34"/>
  <c r="AB938" i="34"/>
  <c r="AA938" i="34"/>
  <c r="AB937" i="34"/>
  <c r="AA937" i="34"/>
  <c r="AB936" i="34"/>
  <c r="AA936" i="34"/>
  <c r="AB935" i="34"/>
  <c r="AA935" i="34"/>
  <c r="AB934" i="34"/>
  <c r="AA934" i="34"/>
  <c r="AB933" i="34"/>
  <c r="AA933" i="34"/>
  <c r="AB932" i="34"/>
  <c r="AA932" i="34"/>
  <c r="AB931" i="34"/>
  <c r="AA931" i="34"/>
  <c r="AB930" i="34"/>
  <c r="AA930" i="34"/>
  <c r="AB929" i="34"/>
  <c r="AA929" i="34"/>
  <c r="AB928" i="34"/>
  <c r="AA928" i="34"/>
  <c r="AB927" i="34"/>
  <c r="AA927" i="34"/>
  <c r="AB926" i="34"/>
  <c r="AA926" i="34"/>
  <c r="AB925" i="34"/>
  <c r="AA925" i="34"/>
  <c r="AB924" i="34"/>
  <c r="AA924" i="34"/>
  <c r="AB923" i="34"/>
  <c r="AA923" i="34"/>
  <c r="AB922" i="34"/>
  <c r="AA922" i="34"/>
  <c r="AB921" i="34"/>
  <c r="AA921" i="34"/>
  <c r="AB920" i="34"/>
  <c r="AA920" i="34"/>
  <c r="AB919" i="34"/>
  <c r="AA919" i="34"/>
  <c r="AB918" i="34"/>
  <c r="AA918" i="34"/>
  <c r="AB917" i="34"/>
  <c r="AA917" i="34"/>
  <c r="AB916" i="34"/>
  <c r="AA916" i="34"/>
  <c r="AB915" i="34"/>
  <c r="AA915" i="34"/>
  <c r="AB914" i="34"/>
  <c r="AA914" i="34"/>
  <c r="AB913" i="34"/>
  <c r="AA913" i="34"/>
  <c r="AB912" i="34"/>
  <c r="AA912" i="34"/>
  <c r="AB911" i="34"/>
  <c r="AA911" i="34"/>
  <c r="AB910" i="34"/>
  <c r="AA910" i="34"/>
  <c r="AB909" i="34"/>
  <c r="AA909" i="34"/>
  <c r="AB908" i="34"/>
  <c r="AA908" i="34"/>
  <c r="AB907" i="34"/>
  <c r="AA907" i="34"/>
  <c r="AB906" i="34"/>
  <c r="AA906" i="34"/>
  <c r="AB905" i="34"/>
  <c r="AA905" i="34"/>
  <c r="AB904" i="34"/>
  <c r="AA904" i="34"/>
  <c r="AB903" i="34"/>
  <c r="AA903" i="34"/>
  <c r="AB902" i="34"/>
  <c r="AA902" i="34"/>
  <c r="AB901" i="34"/>
  <c r="AA901" i="34"/>
  <c r="AB900" i="34"/>
  <c r="AA900" i="34"/>
  <c r="AB899" i="34"/>
  <c r="AA899" i="34"/>
  <c r="AB898" i="34"/>
  <c r="AA898" i="34"/>
  <c r="AB897" i="34"/>
  <c r="AA897" i="34"/>
  <c r="AB896" i="34"/>
  <c r="AA896" i="34"/>
  <c r="AB895" i="34"/>
  <c r="AA895" i="34"/>
  <c r="AB894" i="34"/>
  <c r="AA894" i="34"/>
  <c r="AB893" i="34"/>
  <c r="AA893" i="34"/>
  <c r="AB892" i="34"/>
  <c r="AA892" i="34"/>
  <c r="AB891" i="34"/>
  <c r="AA891" i="34"/>
  <c r="AB890" i="34"/>
  <c r="AA890" i="34"/>
  <c r="AB889" i="34"/>
  <c r="AA889" i="34"/>
  <c r="AB888" i="34"/>
  <c r="AA888" i="34"/>
  <c r="AB887" i="34"/>
  <c r="AA887" i="34"/>
  <c r="AB886" i="34"/>
  <c r="AA886" i="34"/>
  <c r="AB885" i="34"/>
  <c r="AA885" i="34"/>
  <c r="AB884" i="34"/>
  <c r="AA884" i="34"/>
  <c r="AB883" i="34"/>
  <c r="AA883" i="34"/>
  <c r="AB882" i="34"/>
  <c r="AA882" i="34"/>
  <c r="AB881" i="34"/>
  <c r="AA881" i="34"/>
  <c r="AB880" i="34"/>
  <c r="AA880" i="34"/>
  <c r="AB879" i="34"/>
  <c r="AA879" i="34"/>
  <c r="AB878" i="34"/>
  <c r="AA878" i="34"/>
  <c r="AB877" i="34"/>
  <c r="AA877" i="34"/>
  <c r="AB876" i="34"/>
  <c r="AA876" i="34"/>
  <c r="AB875" i="34"/>
  <c r="AA875" i="34"/>
  <c r="AB874" i="34"/>
  <c r="AA874" i="34"/>
  <c r="AB873" i="34"/>
  <c r="AA873" i="34"/>
  <c r="AB872" i="34"/>
  <c r="AA872" i="34"/>
  <c r="AB871" i="34"/>
  <c r="AA871" i="34"/>
  <c r="AB870" i="34"/>
  <c r="AA870" i="34"/>
  <c r="AB869" i="34"/>
  <c r="AA869" i="34"/>
  <c r="AB868" i="34"/>
  <c r="AA868" i="34"/>
  <c r="AB867" i="34"/>
  <c r="AA867" i="34"/>
  <c r="AB866" i="34"/>
  <c r="AA866" i="34"/>
  <c r="AB865" i="34"/>
  <c r="AA865" i="34"/>
  <c r="AB864" i="34"/>
  <c r="AA864" i="34"/>
  <c r="AB863" i="34"/>
  <c r="AA863" i="34"/>
  <c r="AB862" i="34"/>
  <c r="AA862" i="34"/>
  <c r="AB861" i="34"/>
  <c r="AA861" i="34"/>
  <c r="AB860" i="34"/>
  <c r="AA860" i="34"/>
  <c r="AB859" i="34"/>
  <c r="AA859" i="34"/>
  <c r="AB858" i="34"/>
  <c r="AA858" i="34"/>
  <c r="AB857" i="34"/>
  <c r="AA857" i="34"/>
  <c r="AB856" i="34"/>
  <c r="AA856" i="34"/>
  <c r="AB855" i="34"/>
  <c r="AA855" i="34"/>
  <c r="AB854" i="34"/>
  <c r="AA854" i="34"/>
  <c r="AB853" i="34"/>
  <c r="AA853" i="34"/>
  <c r="AB852" i="34"/>
  <c r="AA852" i="34"/>
  <c r="AB851" i="34"/>
  <c r="AA851" i="34"/>
  <c r="AB850" i="34"/>
  <c r="AA850" i="34"/>
  <c r="AB849" i="34"/>
  <c r="AA849" i="34"/>
  <c r="AB848" i="34"/>
  <c r="AA848" i="34"/>
  <c r="AB847" i="34"/>
  <c r="AA847" i="34"/>
  <c r="AB846" i="34"/>
  <c r="AA846" i="34"/>
  <c r="AB845" i="34"/>
  <c r="AA845" i="34"/>
  <c r="AB844" i="34"/>
  <c r="AA844" i="34"/>
  <c r="AB843" i="34"/>
  <c r="AA843" i="34"/>
  <c r="AB842" i="34"/>
  <c r="AA842" i="34"/>
  <c r="AB841" i="34"/>
  <c r="AA841" i="34"/>
  <c r="AB840" i="34"/>
  <c r="AA840" i="34"/>
  <c r="AB839" i="34"/>
  <c r="AA839" i="34"/>
  <c r="AB838" i="34"/>
  <c r="AA838" i="34"/>
  <c r="AB837" i="34"/>
  <c r="AA837" i="34"/>
  <c r="AB836" i="34"/>
  <c r="AA836" i="34"/>
  <c r="AB835" i="34"/>
  <c r="AA835" i="34"/>
  <c r="AB834" i="34"/>
  <c r="AA834" i="34"/>
  <c r="AB833" i="34"/>
  <c r="AA833" i="34"/>
  <c r="AB832" i="34"/>
  <c r="AA832" i="34"/>
  <c r="AB831" i="34"/>
  <c r="AA831" i="34"/>
  <c r="AB830" i="34"/>
  <c r="AA830" i="34"/>
  <c r="AB829" i="34"/>
  <c r="AA829" i="34"/>
  <c r="AB828" i="34"/>
  <c r="AA828" i="34"/>
  <c r="AB827" i="34"/>
  <c r="AA827" i="34"/>
  <c r="AB826" i="34"/>
  <c r="AA826" i="34"/>
  <c r="AB825" i="34"/>
  <c r="AA825" i="34"/>
  <c r="AB824" i="34"/>
  <c r="AA824" i="34"/>
  <c r="AB823" i="34"/>
  <c r="AA823" i="34"/>
  <c r="AB822" i="34"/>
  <c r="AA822" i="34"/>
  <c r="AB821" i="34"/>
  <c r="AA821" i="34"/>
  <c r="AB820" i="34"/>
  <c r="AA820" i="34"/>
  <c r="AB819" i="34"/>
  <c r="AA819" i="34"/>
  <c r="AB818" i="34"/>
  <c r="AA818" i="34"/>
  <c r="AB817" i="34"/>
  <c r="AA817" i="34"/>
  <c r="AB816" i="34"/>
  <c r="AA816" i="34"/>
  <c r="AB815" i="34"/>
  <c r="AA815" i="34"/>
  <c r="AB814" i="34"/>
  <c r="AA814" i="34"/>
  <c r="AB813" i="34"/>
  <c r="AA813" i="34"/>
  <c r="AB812" i="34"/>
  <c r="AA812" i="34"/>
  <c r="AB811" i="34"/>
  <c r="AA811" i="34"/>
  <c r="AB810" i="34"/>
  <c r="AA810" i="34"/>
  <c r="AB809" i="34"/>
  <c r="AA809" i="34"/>
  <c r="AB808" i="34"/>
  <c r="AA808" i="34"/>
  <c r="AB807" i="34"/>
  <c r="AA807" i="34"/>
  <c r="AB806" i="34"/>
  <c r="AA806" i="34"/>
  <c r="AB805" i="34"/>
  <c r="AA805" i="34"/>
  <c r="AB804" i="34"/>
  <c r="AA804" i="34"/>
  <c r="AB803" i="34"/>
  <c r="AA803" i="34"/>
  <c r="AB802" i="34"/>
  <c r="AA802" i="34"/>
  <c r="AB801" i="34"/>
  <c r="AA801" i="34"/>
  <c r="AB800" i="34"/>
  <c r="AA800" i="34"/>
  <c r="AB799" i="34"/>
  <c r="AA799" i="34"/>
  <c r="AB798" i="34"/>
  <c r="AA798" i="34"/>
  <c r="AB797" i="34"/>
  <c r="AA797" i="34"/>
  <c r="AB796" i="34"/>
  <c r="AA796" i="34"/>
  <c r="AB795" i="34"/>
  <c r="AA795" i="34"/>
  <c r="AB794" i="34"/>
  <c r="AA794" i="34"/>
  <c r="AB793" i="34"/>
  <c r="AA793" i="34"/>
  <c r="AB792" i="34"/>
  <c r="AA792" i="34"/>
  <c r="AB791" i="34"/>
  <c r="AA791" i="34"/>
  <c r="AB790" i="34"/>
  <c r="AA790" i="34"/>
  <c r="AB789" i="34"/>
  <c r="AA789" i="34"/>
  <c r="AB788" i="34"/>
  <c r="AA788" i="34"/>
  <c r="AB787" i="34"/>
  <c r="AA787" i="34"/>
  <c r="AB786" i="34"/>
  <c r="AA786" i="34"/>
  <c r="AB785" i="34"/>
  <c r="AA785" i="34"/>
  <c r="AB784" i="34"/>
  <c r="AA784" i="34"/>
  <c r="AB783" i="34"/>
  <c r="AA783" i="34"/>
  <c r="AB782" i="34"/>
  <c r="AA782" i="34"/>
  <c r="AB781" i="34"/>
  <c r="AA781" i="34"/>
  <c r="AB780" i="34"/>
  <c r="AA780" i="34"/>
  <c r="AB779" i="34"/>
  <c r="AA779" i="34"/>
  <c r="AB778" i="34"/>
  <c r="AA778" i="34"/>
  <c r="AB777" i="34"/>
  <c r="AA777" i="34"/>
  <c r="AB776" i="34"/>
  <c r="AA776" i="34"/>
  <c r="AB775" i="34"/>
  <c r="AA775" i="34"/>
  <c r="AB774" i="34"/>
  <c r="AA774" i="34"/>
  <c r="AB773" i="34"/>
  <c r="AA773" i="34"/>
  <c r="AB772" i="34"/>
  <c r="AA772" i="34"/>
  <c r="AB771" i="34"/>
  <c r="AA771" i="34"/>
  <c r="AB770" i="34"/>
  <c r="AA770" i="34"/>
  <c r="AB769" i="34"/>
  <c r="AA769" i="34"/>
  <c r="AB768" i="34"/>
  <c r="AA768" i="34"/>
  <c r="AB767" i="34"/>
  <c r="AA767" i="34"/>
  <c r="AB766" i="34"/>
  <c r="AA766" i="34"/>
  <c r="AB765" i="34"/>
  <c r="AA765" i="34"/>
  <c r="AB764" i="34"/>
  <c r="AA764" i="34"/>
  <c r="AB763" i="34"/>
  <c r="AA763" i="34"/>
  <c r="AB762" i="34"/>
  <c r="AA762" i="34"/>
  <c r="AB761" i="34"/>
  <c r="AA761" i="34"/>
  <c r="AB760" i="34"/>
  <c r="AA760" i="34"/>
  <c r="AB759" i="34"/>
  <c r="AA759" i="34"/>
  <c r="AB758" i="34"/>
  <c r="AA758" i="34"/>
  <c r="AB757" i="34"/>
  <c r="AA757" i="34"/>
  <c r="AB756" i="34"/>
  <c r="AA756" i="34"/>
  <c r="AB755" i="34"/>
  <c r="AA755" i="34"/>
  <c r="AB754" i="34"/>
  <c r="AA754" i="34"/>
  <c r="AB753" i="34"/>
  <c r="AA753" i="34"/>
  <c r="AB752" i="34"/>
  <c r="AA752" i="34"/>
  <c r="AB751" i="34"/>
  <c r="AA751" i="34"/>
  <c r="AB750" i="34"/>
  <c r="AA750" i="34"/>
  <c r="AB749" i="34"/>
  <c r="AA749" i="34"/>
  <c r="AB748" i="34"/>
  <c r="AA748" i="34"/>
  <c r="AB747" i="34"/>
  <c r="AA747" i="34"/>
  <c r="AB746" i="34"/>
  <c r="AA746" i="34"/>
  <c r="AB745" i="34"/>
  <c r="AA745" i="34"/>
  <c r="AB744" i="34"/>
  <c r="AA744" i="34"/>
  <c r="AB743" i="34"/>
  <c r="AA743" i="34"/>
  <c r="AB742" i="34"/>
  <c r="AA742" i="34"/>
  <c r="AB741" i="34"/>
  <c r="AA741" i="34"/>
  <c r="AB740" i="34"/>
  <c r="AA740" i="34"/>
  <c r="AB739" i="34"/>
  <c r="AA739" i="34"/>
  <c r="AB738" i="34"/>
  <c r="AA738" i="34"/>
  <c r="AB737" i="34"/>
  <c r="AA737" i="34"/>
  <c r="AB736" i="34"/>
  <c r="AA736" i="34"/>
  <c r="AB735" i="34"/>
  <c r="AA735" i="34"/>
  <c r="AB734" i="34"/>
  <c r="AA734" i="34"/>
  <c r="AB733" i="34"/>
  <c r="AA733" i="34"/>
  <c r="AB732" i="34"/>
  <c r="AA732" i="34"/>
  <c r="AB731" i="34"/>
  <c r="AA731" i="34"/>
  <c r="AB730" i="34"/>
  <c r="AA730" i="34"/>
  <c r="AB729" i="34"/>
  <c r="AA729" i="34"/>
  <c r="AB728" i="34"/>
  <c r="AA728" i="34"/>
  <c r="AB727" i="34"/>
  <c r="AA727" i="34"/>
  <c r="AB726" i="34"/>
  <c r="AA726" i="34"/>
  <c r="AB725" i="34"/>
  <c r="AA725" i="34"/>
  <c r="AB724" i="34"/>
  <c r="AA724" i="34"/>
  <c r="AB723" i="34"/>
  <c r="AA723" i="34"/>
  <c r="AB722" i="34"/>
  <c r="AA722" i="34"/>
  <c r="AB721" i="34"/>
  <c r="AA721" i="34"/>
  <c r="AB720" i="34"/>
  <c r="AA720" i="34"/>
  <c r="AB719" i="34"/>
  <c r="AA719" i="34"/>
  <c r="AB718" i="34"/>
  <c r="AA718" i="34"/>
  <c r="AB717" i="34"/>
  <c r="AA717" i="34"/>
  <c r="AB716" i="34"/>
  <c r="AA716" i="34"/>
  <c r="AB715" i="34"/>
  <c r="AA715" i="34"/>
  <c r="AB714" i="34"/>
  <c r="AA714" i="34"/>
  <c r="AB713" i="34"/>
  <c r="AA713" i="34"/>
  <c r="AB712" i="34"/>
  <c r="AA712" i="34"/>
  <c r="AB711" i="34"/>
  <c r="AA711" i="34"/>
  <c r="AB710" i="34"/>
  <c r="AA710" i="34"/>
  <c r="AB709" i="34"/>
  <c r="AA709" i="34"/>
  <c r="AB708" i="34"/>
  <c r="AA708" i="34"/>
  <c r="AB707" i="34"/>
  <c r="AA707" i="34"/>
  <c r="AB706" i="34"/>
  <c r="AA706" i="34"/>
  <c r="AB705" i="34"/>
  <c r="AA705" i="34"/>
  <c r="AB704" i="34"/>
  <c r="AA704" i="34"/>
  <c r="AB703" i="34"/>
  <c r="AA703" i="34"/>
  <c r="AB702" i="34"/>
  <c r="AA702" i="34"/>
  <c r="AB701" i="34"/>
  <c r="AA701" i="34"/>
  <c r="AB700" i="34"/>
  <c r="AA700" i="34"/>
  <c r="AB699" i="34"/>
  <c r="AA699" i="34"/>
  <c r="AB698" i="34"/>
  <c r="AA698" i="34"/>
  <c r="AB697" i="34"/>
  <c r="AA697" i="34"/>
  <c r="AB696" i="34"/>
  <c r="AA696" i="34"/>
  <c r="AB695" i="34"/>
  <c r="AA695" i="34"/>
  <c r="AB694" i="34"/>
  <c r="AA694" i="34"/>
  <c r="AB693" i="34"/>
  <c r="AA693" i="34"/>
  <c r="AB692" i="34"/>
  <c r="AA692" i="34"/>
  <c r="AB691" i="34"/>
  <c r="AA691" i="34"/>
  <c r="AB690" i="34"/>
  <c r="AA690" i="34"/>
  <c r="AB689" i="34"/>
  <c r="AA689" i="34"/>
  <c r="AB688" i="34"/>
  <c r="AA688" i="34"/>
  <c r="AB687" i="34"/>
  <c r="AA687" i="34"/>
  <c r="AB686" i="34"/>
  <c r="AA686" i="34"/>
  <c r="AB685" i="34"/>
  <c r="AA685" i="34"/>
  <c r="AB684" i="34"/>
  <c r="AA684" i="34"/>
  <c r="AB683" i="34"/>
  <c r="AA683" i="34"/>
  <c r="AB682" i="34"/>
  <c r="AA682" i="34"/>
  <c r="AB681" i="34"/>
  <c r="AA681" i="34"/>
  <c r="AB680" i="34"/>
  <c r="AA680" i="34"/>
  <c r="AB679" i="34"/>
  <c r="AA679" i="34"/>
  <c r="AB678" i="34"/>
  <c r="AA678" i="34"/>
  <c r="AB677" i="34"/>
  <c r="AA677" i="34"/>
  <c r="AB676" i="34"/>
  <c r="AA676" i="34"/>
  <c r="AB675" i="34"/>
  <c r="AA675" i="34"/>
  <c r="AB674" i="34"/>
  <c r="AA674" i="34"/>
  <c r="AB673" i="34"/>
  <c r="AA673" i="34"/>
  <c r="AB672" i="34"/>
  <c r="AA672" i="34"/>
  <c r="AB671" i="34"/>
  <c r="AA671" i="34"/>
  <c r="AB670" i="34"/>
  <c r="AA670" i="34"/>
  <c r="AB669" i="34"/>
  <c r="AA669" i="34"/>
  <c r="AB668" i="34"/>
  <c r="AA668" i="34"/>
  <c r="AB667" i="34"/>
  <c r="AA667" i="34"/>
  <c r="AB666" i="34"/>
  <c r="AA666" i="34"/>
  <c r="AB665" i="34"/>
  <c r="AA665" i="34"/>
  <c r="AB664" i="34"/>
  <c r="AA664" i="34"/>
  <c r="AB663" i="34"/>
  <c r="AA663" i="34"/>
  <c r="AB662" i="34"/>
  <c r="AA662" i="34"/>
  <c r="AB661" i="34"/>
  <c r="AA661" i="34"/>
  <c r="AB660" i="34"/>
  <c r="AA660" i="34"/>
  <c r="AB659" i="34"/>
  <c r="AA659" i="34"/>
  <c r="AB658" i="34"/>
  <c r="AA658" i="34"/>
  <c r="AB657" i="34"/>
  <c r="AA657" i="34"/>
  <c r="AB656" i="34"/>
  <c r="AA656" i="34"/>
  <c r="AB655" i="34"/>
  <c r="AA655" i="34"/>
  <c r="AB654" i="34"/>
  <c r="AA654" i="34"/>
  <c r="AB653" i="34"/>
  <c r="AA653" i="34"/>
  <c r="AB652" i="34"/>
  <c r="AA652" i="34"/>
  <c r="AB651" i="34"/>
  <c r="AA651" i="34"/>
  <c r="AB650" i="34"/>
  <c r="AA650" i="34"/>
  <c r="AB649" i="34"/>
  <c r="AA649" i="34"/>
  <c r="AB648" i="34"/>
  <c r="AA648" i="34"/>
  <c r="AB647" i="34"/>
  <c r="AA647" i="34"/>
  <c r="AB646" i="34"/>
  <c r="AA646" i="34"/>
  <c r="AB645" i="34"/>
  <c r="AA645" i="34"/>
  <c r="AB644" i="34"/>
  <c r="AA644" i="34"/>
  <c r="AB643" i="34"/>
  <c r="AA643" i="34"/>
  <c r="AB642" i="34"/>
  <c r="AA642" i="34"/>
  <c r="AB641" i="34"/>
  <c r="AA641" i="34"/>
  <c r="AB640" i="34"/>
  <c r="AA640" i="34"/>
  <c r="AB639" i="34"/>
  <c r="AA639" i="34"/>
  <c r="AB638" i="34"/>
  <c r="AA638" i="34"/>
  <c r="AB637" i="34"/>
  <c r="AA637" i="34"/>
  <c r="AB636" i="34"/>
  <c r="AA636" i="34"/>
  <c r="AB635" i="34"/>
  <c r="AA635" i="34"/>
  <c r="AB634" i="34"/>
  <c r="AA634" i="34"/>
  <c r="AB633" i="34"/>
  <c r="AA633" i="34"/>
  <c r="AB632" i="34"/>
  <c r="AA632" i="34"/>
  <c r="AB631" i="34"/>
  <c r="AA631" i="34"/>
  <c r="AB630" i="34"/>
  <c r="AA630" i="34"/>
  <c r="AB629" i="34"/>
  <c r="AA629" i="34"/>
  <c r="AB628" i="34"/>
  <c r="AA628" i="34"/>
  <c r="AB627" i="34"/>
  <c r="AA627" i="34"/>
  <c r="AB626" i="34"/>
  <c r="AA626" i="34"/>
  <c r="AB625" i="34"/>
  <c r="AA625" i="34"/>
  <c r="AB624" i="34"/>
  <c r="AA624" i="34"/>
  <c r="AB623" i="34"/>
  <c r="AA623" i="34"/>
  <c r="AB622" i="34"/>
  <c r="AA622" i="34"/>
  <c r="AB621" i="34"/>
  <c r="AA621" i="34"/>
  <c r="AB620" i="34"/>
  <c r="AA620" i="34"/>
  <c r="AB619" i="34"/>
  <c r="AA619" i="34"/>
  <c r="AB618" i="34"/>
  <c r="AA618" i="34"/>
  <c r="AB617" i="34"/>
  <c r="AA617" i="34"/>
  <c r="AB616" i="34"/>
  <c r="AA616" i="34"/>
  <c r="AB615" i="34"/>
  <c r="AA615" i="34"/>
  <c r="AB614" i="34"/>
  <c r="AA614" i="34"/>
  <c r="AB613" i="34"/>
  <c r="AA613" i="34"/>
  <c r="AB612" i="34"/>
  <c r="AA612" i="34"/>
  <c r="AB611" i="34"/>
  <c r="AA611" i="34"/>
  <c r="AB610" i="34"/>
  <c r="AA610" i="34"/>
  <c r="AB609" i="34"/>
  <c r="AA609" i="34"/>
  <c r="AB608" i="34"/>
  <c r="AA608" i="34"/>
  <c r="AB607" i="34"/>
  <c r="AA607" i="34"/>
  <c r="AB606" i="34"/>
  <c r="AA606" i="34"/>
  <c r="AB605" i="34"/>
  <c r="AA605" i="34"/>
  <c r="AB604" i="34"/>
  <c r="AA604" i="34"/>
  <c r="AB603" i="34"/>
  <c r="AA603" i="34"/>
  <c r="AB602" i="34"/>
  <c r="AA602" i="34"/>
  <c r="AB601" i="34"/>
  <c r="AA601" i="34"/>
  <c r="AB600" i="34"/>
  <c r="AA600" i="34"/>
  <c r="AB599" i="34"/>
  <c r="AA599" i="34"/>
  <c r="AB598" i="34"/>
  <c r="AA598" i="34"/>
  <c r="AB597" i="34"/>
  <c r="AA597" i="34"/>
  <c r="AB596" i="34"/>
  <c r="AA596" i="34"/>
  <c r="AB595" i="34"/>
  <c r="AA595" i="34"/>
  <c r="AB594" i="34"/>
  <c r="AA594" i="34"/>
  <c r="AB593" i="34"/>
  <c r="AA593" i="34"/>
  <c r="AB592" i="34"/>
  <c r="AA592" i="34"/>
  <c r="AB591" i="34"/>
  <c r="AA591" i="34"/>
  <c r="AB590" i="34"/>
  <c r="AA590" i="34"/>
  <c r="AB589" i="34"/>
  <c r="AA589" i="34"/>
  <c r="AB588" i="34"/>
  <c r="AA588" i="34"/>
  <c r="AB587" i="34"/>
  <c r="AA587" i="34"/>
  <c r="AB586" i="34"/>
  <c r="AA586" i="34"/>
  <c r="AB585" i="34"/>
  <c r="AA585" i="34"/>
  <c r="AB584" i="34"/>
  <c r="AA584" i="34"/>
  <c r="AB583" i="34"/>
  <c r="AA583" i="34"/>
  <c r="AB582" i="34"/>
  <c r="AA582" i="34"/>
  <c r="AB581" i="34"/>
  <c r="AA581" i="34"/>
  <c r="AB580" i="34"/>
  <c r="AA580" i="34"/>
  <c r="AB579" i="34"/>
  <c r="AA579" i="34"/>
  <c r="AB578" i="34"/>
  <c r="AA578" i="34"/>
  <c r="AB577" i="34"/>
  <c r="AA577" i="34"/>
  <c r="AB576" i="34"/>
  <c r="AA576" i="34"/>
  <c r="AB575" i="34"/>
  <c r="AA575" i="34"/>
  <c r="AB574" i="34"/>
  <c r="AA574" i="34"/>
  <c r="AB573" i="34"/>
  <c r="AA573" i="34"/>
  <c r="AB572" i="34"/>
  <c r="AA572" i="34"/>
  <c r="AB571" i="34"/>
  <c r="AA571" i="34"/>
  <c r="AB570" i="34"/>
  <c r="AA570" i="34"/>
  <c r="AB569" i="34"/>
  <c r="AA569" i="34"/>
  <c r="AB568" i="34"/>
  <c r="AA568" i="34"/>
  <c r="AB567" i="34"/>
  <c r="AA567" i="34"/>
  <c r="AB566" i="34"/>
  <c r="AA566" i="34"/>
  <c r="AB565" i="34"/>
  <c r="AA565" i="34"/>
  <c r="AB564" i="34"/>
  <c r="AA564" i="34"/>
  <c r="AB563" i="34"/>
  <c r="AA563" i="34"/>
  <c r="AB562" i="34"/>
  <c r="AA562" i="34"/>
  <c r="AB561" i="34"/>
  <c r="AA561" i="34"/>
  <c r="AB560" i="34"/>
  <c r="AA560" i="34"/>
  <c r="AB559" i="34"/>
  <c r="AA559" i="34"/>
  <c r="AB558" i="34"/>
  <c r="AA558" i="34"/>
  <c r="AB557" i="34"/>
  <c r="AA557" i="34"/>
  <c r="AB556" i="34"/>
  <c r="AA556" i="34"/>
  <c r="AB555" i="34"/>
  <c r="AA555" i="34"/>
  <c r="AB554" i="34"/>
  <c r="AA554" i="34"/>
  <c r="AB553" i="34"/>
  <c r="AA553" i="34"/>
  <c r="AB552" i="34"/>
  <c r="AA552" i="34"/>
  <c r="AB551" i="34"/>
  <c r="AA551" i="34"/>
  <c r="AB550" i="34"/>
  <c r="AA550" i="34"/>
  <c r="AB549" i="34"/>
  <c r="AA549" i="34"/>
  <c r="AB548" i="34"/>
  <c r="AA548" i="34"/>
  <c r="AB547" i="34"/>
  <c r="AA547" i="34"/>
  <c r="AB546" i="34"/>
  <c r="AA546" i="34"/>
  <c r="AB545" i="34"/>
  <c r="AA545" i="34"/>
  <c r="AB544" i="34"/>
  <c r="AA544" i="34"/>
  <c r="AB543" i="34"/>
  <c r="AA543" i="34"/>
  <c r="AB542" i="34"/>
  <c r="AA542" i="34"/>
  <c r="AB541" i="34"/>
  <c r="AA541" i="34"/>
  <c r="AB540" i="34"/>
  <c r="AA540" i="34"/>
  <c r="AB539" i="34"/>
  <c r="AA539" i="34"/>
  <c r="AB538" i="34"/>
  <c r="AA538" i="34"/>
  <c r="AB537" i="34"/>
  <c r="AA537" i="34"/>
  <c r="AB536" i="34"/>
  <c r="AA536" i="34"/>
  <c r="AB535" i="34"/>
  <c r="AA535" i="34"/>
  <c r="AB534" i="34"/>
  <c r="AA534" i="34"/>
  <c r="AB533" i="34"/>
  <c r="AA533" i="34"/>
  <c r="AB532" i="34"/>
  <c r="AA532" i="34"/>
  <c r="AB531" i="34"/>
  <c r="AA531" i="34"/>
  <c r="AB530" i="34"/>
  <c r="AA530" i="34"/>
  <c r="AB529" i="34"/>
  <c r="AA529" i="34"/>
  <c r="AB528" i="34"/>
  <c r="AA528" i="34"/>
  <c r="AB527" i="34"/>
  <c r="AA527" i="34"/>
  <c r="AB526" i="34"/>
  <c r="AA526" i="34"/>
  <c r="AB525" i="34"/>
  <c r="AA525" i="34"/>
  <c r="AB524" i="34"/>
  <c r="AA524" i="34"/>
  <c r="AB523" i="34"/>
  <c r="AA523" i="34"/>
  <c r="AB522" i="34"/>
  <c r="AA522" i="34"/>
  <c r="AB521" i="34"/>
  <c r="AA521" i="34"/>
  <c r="AB520" i="34"/>
  <c r="AA520" i="34"/>
  <c r="AB519" i="34"/>
  <c r="AA519" i="34"/>
  <c r="AB518" i="34"/>
  <c r="AA518" i="34"/>
  <c r="AB517" i="34"/>
  <c r="AA517" i="34"/>
  <c r="AB516" i="34"/>
  <c r="AA516" i="34"/>
  <c r="AB515" i="34"/>
  <c r="AA515" i="34"/>
  <c r="AB514" i="34"/>
  <c r="AA514" i="34"/>
  <c r="AB513" i="34"/>
  <c r="AA513" i="34"/>
  <c r="AB512" i="34"/>
  <c r="AA512" i="34"/>
  <c r="AB511" i="34"/>
  <c r="AA511" i="34"/>
  <c r="AB510" i="34"/>
  <c r="AA510" i="34"/>
  <c r="AB509" i="34"/>
  <c r="AA509" i="34"/>
  <c r="AB508" i="34"/>
  <c r="AA508" i="34"/>
  <c r="AB507" i="34"/>
  <c r="AA507" i="34"/>
  <c r="AB506" i="34"/>
  <c r="AA506" i="34"/>
  <c r="AB505" i="34"/>
  <c r="AA505" i="34"/>
  <c r="AB504" i="34"/>
  <c r="AA504" i="34"/>
  <c r="AB503" i="34"/>
  <c r="AA503" i="34"/>
  <c r="AB502" i="34"/>
  <c r="AA502" i="34"/>
  <c r="AB501" i="34"/>
  <c r="AA501" i="34"/>
  <c r="AB500" i="34"/>
  <c r="AA500" i="34"/>
  <c r="AB499" i="34"/>
  <c r="AA499" i="34"/>
  <c r="AB498" i="34"/>
  <c r="AA498" i="34"/>
  <c r="AB497" i="34"/>
  <c r="AA497" i="34"/>
  <c r="AB496" i="34"/>
  <c r="AA496" i="34"/>
  <c r="AB495" i="34"/>
  <c r="AA495" i="34"/>
  <c r="AB494" i="34"/>
  <c r="AA494" i="34"/>
  <c r="AB493" i="34"/>
  <c r="AA493" i="34"/>
  <c r="AB492" i="34"/>
  <c r="AA492" i="34"/>
  <c r="AB491" i="34"/>
  <c r="AA491" i="34"/>
  <c r="AB490" i="34"/>
  <c r="AA490" i="34"/>
  <c r="AB489" i="34"/>
  <c r="AA489" i="34"/>
  <c r="AB488" i="34"/>
  <c r="AA488" i="34"/>
  <c r="AB487" i="34"/>
  <c r="AA487" i="34"/>
  <c r="AB486" i="34"/>
  <c r="AA486" i="34"/>
  <c r="AB485" i="34"/>
  <c r="AA485" i="34"/>
  <c r="AB484" i="34"/>
  <c r="AA484" i="34"/>
  <c r="AB483" i="34"/>
  <c r="AA483" i="34"/>
  <c r="AB482" i="34"/>
  <c r="AA482" i="34"/>
  <c r="AB481" i="34"/>
  <c r="AA481" i="34"/>
  <c r="AB480" i="34"/>
  <c r="AA480" i="34"/>
  <c r="AB479" i="34"/>
  <c r="AA479" i="34"/>
  <c r="AB478" i="34"/>
  <c r="AA478" i="34"/>
  <c r="AB477" i="34"/>
  <c r="AA477" i="34"/>
  <c r="AB476" i="34"/>
  <c r="AA476" i="34"/>
  <c r="AB475" i="34"/>
  <c r="AA475" i="34"/>
  <c r="AB474" i="34"/>
  <c r="AA474" i="34"/>
  <c r="AB473" i="34"/>
  <c r="AA473" i="34"/>
  <c r="AB472" i="34"/>
  <c r="AA472" i="34"/>
  <c r="AB471" i="34"/>
  <c r="AA471" i="34"/>
  <c r="AB470" i="34"/>
  <c r="AA470" i="34"/>
  <c r="AB469" i="34"/>
  <c r="AA469" i="34"/>
  <c r="AB468" i="34"/>
  <c r="AA468" i="34"/>
  <c r="AB467" i="34"/>
  <c r="AA467" i="34"/>
  <c r="AB466" i="34"/>
  <c r="AA466" i="34"/>
  <c r="AB465" i="34"/>
  <c r="AA465" i="34"/>
  <c r="AB464" i="34"/>
  <c r="AA464" i="34"/>
  <c r="AB463" i="34"/>
  <c r="AA463" i="34"/>
  <c r="AB462" i="34"/>
  <c r="AA462" i="34"/>
  <c r="AB461" i="34"/>
  <c r="AA461" i="34"/>
  <c r="AB460" i="34"/>
  <c r="AA460" i="34"/>
  <c r="AB459" i="34"/>
  <c r="AA459" i="34"/>
  <c r="AB458" i="34"/>
  <c r="AA458" i="34"/>
  <c r="AB457" i="34"/>
  <c r="AA457" i="34"/>
  <c r="AB456" i="34"/>
  <c r="AA456" i="34"/>
  <c r="AB455" i="34"/>
  <c r="AA455" i="34"/>
  <c r="AB454" i="34"/>
  <c r="AA454" i="34"/>
  <c r="AB453" i="34"/>
  <c r="AA453" i="34"/>
  <c r="AB452" i="34"/>
  <c r="AA452" i="34"/>
  <c r="AB451" i="34"/>
  <c r="AA451" i="34"/>
  <c r="AB450" i="34"/>
  <c r="AA450" i="34"/>
  <c r="AB449" i="34"/>
  <c r="AA449" i="34"/>
  <c r="AB448" i="34"/>
  <c r="AA448" i="34"/>
  <c r="AB447" i="34"/>
  <c r="AA447" i="34"/>
  <c r="AB446" i="34"/>
  <c r="AA446" i="34"/>
  <c r="AB445" i="34"/>
  <c r="AA445" i="34"/>
  <c r="AB444" i="34"/>
  <c r="AA444" i="34"/>
  <c r="AB443" i="34"/>
  <c r="AA443" i="34"/>
  <c r="AB442" i="34"/>
  <c r="AA442" i="34"/>
  <c r="AB441" i="34"/>
  <c r="AA441" i="34"/>
  <c r="AB440" i="34"/>
  <c r="AA440" i="34"/>
  <c r="AB439" i="34"/>
  <c r="AA439" i="34"/>
  <c r="AB438" i="34"/>
  <c r="AA438" i="34"/>
  <c r="AB437" i="34"/>
  <c r="AA437" i="34"/>
  <c r="AB436" i="34"/>
  <c r="AA436" i="34"/>
  <c r="AB435" i="34"/>
  <c r="AA435" i="34"/>
  <c r="AB434" i="34"/>
  <c r="AA434" i="34"/>
  <c r="AB433" i="34"/>
  <c r="AA433" i="34"/>
  <c r="AB432" i="34"/>
  <c r="AA432" i="34"/>
  <c r="AB431" i="34"/>
  <c r="AA431" i="34"/>
  <c r="AB430" i="34"/>
  <c r="AA430" i="34"/>
  <c r="AB429" i="34"/>
  <c r="AA429" i="34"/>
  <c r="AB428" i="34"/>
  <c r="AA428" i="34"/>
  <c r="AB427" i="34"/>
  <c r="AA427" i="34"/>
  <c r="AB426" i="34"/>
  <c r="AA426" i="34"/>
  <c r="AB425" i="34"/>
  <c r="AA425" i="34"/>
  <c r="AB424" i="34"/>
  <c r="AA424" i="34"/>
  <c r="AB423" i="34"/>
  <c r="AA423" i="34"/>
  <c r="AB422" i="34"/>
  <c r="AA422" i="34"/>
  <c r="AB421" i="34"/>
  <c r="AA421" i="34"/>
  <c r="AB420" i="34"/>
  <c r="AA420" i="34"/>
  <c r="AB419" i="34"/>
  <c r="AA419" i="34"/>
  <c r="AB418" i="34"/>
  <c r="AA418" i="34"/>
  <c r="AB417" i="34"/>
  <c r="AA417" i="34"/>
  <c r="AB416" i="34"/>
  <c r="AA416" i="34"/>
  <c r="AB415" i="34"/>
  <c r="AA415" i="34"/>
  <c r="AB414" i="34"/>
  <c r="AA414" i="34"/>
  <c r="AB413" i="34"/>
  <c r="AA413" i="34"/>
  <c r="AB412" i="34"/>
  <c r="AA412" i="34"/>
  <c r="AB411" i="34"/>
  <c r="AA411" i="34"/>
  <c r="AB410" i="34"/>
  <c r="AA410" i="34"/>
  <c r="AB409" i="34"/>
  <c r="AA409" i="34"/>
  <c r="AB408" i="34"/>
  <c r="AA408" i="34"/>
  <c r="AB407" i="34"/>
  <c r="AA407" i="34"/>
  <c r="AB406" i="34"/>
  <c r="AA406" i="34"/>
  <c r="AB405" i="34"/>
  <c r="AA405" i="34"/>
  <c r="AB404" i="34"/>
  <c r="AA404" i="34"/>
  <c r="AB403" i="34"/>
  <c r="AA403" i="34"/>
  <c r="AB402" i="34"/>
  <c r="AA402" i="34"/>
  <c r="AB401" i="34"/>
  <c r="AA401" i="34"/>
  <c r="AB400" i="34"/>
  <c r="AA400" i="34"/>
  <c r="AB399" i="34"/>
  <c r="AA399" i="34"/>
  <c r="AB398" i="34"/>
  <c r="AA398" i="34"/>
  <c r="AB397" i="34"/>
  <c r="AA397" i="34"/>
  <c r="AB396" i="34"/>
  <c r="AA396" i="34"/>
  <c r="AB395" i="34"/>
  <c r="AA395" i="34"/>
  <c r="AB394" i="34"/>
  <c r="AA394" i="34"/>
  <c r="AB393" i="34"/>
  <c r="AA393" i="34"/>
  <c r="AB392" i="34"/>
  <c r="AA392" i="34"/>
  <c r="AB391" i="34"/>
  <c r="AA391" i="34"/>
  <c r="AB390" i="34"/>
  <c r="AA390" i="34"/>
  <c r="AB389" i="34"/>
  <c r="AA389" i="34"/>
  <c r="AB388" i="34"/>
  <c r="AA388" i="34"/>
  <c r="AB387" i="34"/>
  <c r="AA387" i="34"/>
  <c r="AB386" i="34"/>
  <c r="AA386" i="34"/>
  <c r="AB385" i="34"/>
  <c r="AA385" i="34"/>
  <c r="AB384" i="34"/>
  <c r="AA384" i="34"/>
  <c r="AB383" i="34"/>
  <c r="AA383" i="34"/>
  <c r="AB382" i="34"/>
  <c r="AA382" i="34"/>
  <c r="AB381" i="34"/>
  <c r="AA381" i="34"/>
  <c r="AB380" i="34"/>
  <c r="AA380" i="34"/>
  <c r="AB379" i="34"/>
  <c r="AA379" i="34"/>
  <c r="AB378" i="34"/>
  <c r="AA378" i="34"/>
  <c r="AB377" i="34"/>
  <c r="AA377" i="34"/>
  <c r="AB376" i="34"/>
  <c r="AA376" i="34"/>
  <c r="AB375" i="34"/>
  <c r="AA375" i="34"/>
  <c r="AB374" i="34"/>
  <c r="AA374" i="34"/>
  <c r="AB373" i="34"/>
  <c r="AA373" i="34"/>
  <c r="AB372" i="34"/>
  <c r="AA372" i="34"/>
  <c r="AB371" i="34"/>
  <c r="AA371" i="34"/>
  <c r="AB370" i="34"/>
  <c r="AA370" i="34"/>
  <c r="AB369" i="34"/>
  <c r="AA369" i="34"/>
  <c r="AB368" i="34"/>
  <c r="AA368" i="34"/>
  <c r="AB367" i="34"/>
  <c r="AA367" i="34"/>
  <c r="AB366" i="34"/>
  <c r="AA366" i="34"/>
  <c r="AB365" i="34"/>
  <c r="AA365" i="34"/>
  <c r="AB364" i="34"/>
  <c r="AA364" i="34"/>
  <c r="AB363" i="34"/>
  <c r="AA363" i="34"/>
  <c r="AB362" i="34"/>
  <c r="AA362" i="34"/>
  <c r="AB361" i="34"/>
  <c r="AA361" i="34"/>
  <c r="AB360" i="34"/>
  <c r="AA360" i="34"/>
  <c r="AB359" i="34"/>
  <c r="AA359" i="34"/>
  <c r="AB358" i="34"/>
  <c r="AA358" i="34"/>
  <c r="AB357" i="34"/>
  <c r="AA357" i="34"/>
  <c r="AB356" i="34"/>
  <c r="AA356" i="34"/>
  <c r="AB355" i="34"/>
  <c r="AA355" i="34"/>
  <c r="AB354" i="34"/>
  <c r="AA354" i="34"/>
  <c r="AB353" i="34"/>
  <c r="AA353" i="34"/>
  <c r="AB352" i="34"/>
  <c r="AA352" i="34"/>
  <c r="AB351" i="34"/>
  <c r="AA351" i="34"/>
  <c r="AB350" i="34"/>
  <c r="AA350" i="34"/>
  <c r="AB349" i="34"/>
  <c r="AA349" i="34"/>
  <c r="AB348" i="34"/>
  <c r="AA348" i="34"/>
  <c r="AB347" i="34"/>
  <c r="AA347" i="34"/>
  <c r="AB346" i="34"/>
  <c r="AA346" i="34"/>
  <c r="AB345" i="34"/>
  <c r="AA345" i="34"/>
  <c r="AB344" i="34"/>
  <c r="AA344" i="34"/>
  <c r="AB343" i="34"/>
  <c r="AA343" i="34"/>
  <c r="AB342" i="34"/>
  <c r="AA342" i="34"/>
  <c r="AB341" i="34"/>
  <c r="AA341" i="34"/>
  <c r="AB340" i="34"/>
  <c r="AA340" i="34"/>
  <c r="AB339" i="34"/>
  <c r="AA339" i="34"/>
  <c r="AB338" i="34"/>
  <c r="AA338" i="34"/>
  <c r="AB337" i="34"/>
  <c r="AA337" i="34"/>
  <c r="AB336" i="34"/>
  <c r="AA336" i="34"/>
  <c r="AB335" i="34"/>
  <c r="AA335" i="34"/>
  <c r="AB334" i="34"/>
  <c r="AA334" i="34"/>
  <c r="AB333" i="34"/>
  <c r="AA333" i="34"/>
  <c r="AB332" i="34"/>
  <c r="AA332" i="34"/>
  <c r="AB331" i="34"/>
  <c r="AA331" i="34"/>
  <c r="AB330" i="34"/>
  <c r="AA330" i="34"/>
  <c r="AB329" i="34"/>
  <c r="AA329" i="34"/>
  <c r="AB328" i="34"/>
  <c r="AA328" i="34"/>
  <c r="AB327" i="34"/>
  <c r="AA327" i="34"/>
  <c r="AB326" i="34"/>
  <c r="AA326" i="34"/>
  <c r="AB325" i="34"/>
  <c r="AA325" i="34"/>
  <c r="AB324" i="34"/>
  <c r="AA324" i="34"/>
  <c r="AB323" i="34"/>
  <c r="AA323" i="34"/>
  <c r="AB322" i="34"/>
  <c r="AA322" i="34"/>
  <c r="AB321" i="34"/>
  <c r="AA321" i="34"/>
  <c r="AB320" i="34"/>
  <c r="AA320" i="34"/>
  <c r="AB319" i="34"/>
  <c r="AA319" i="34"/>
  <c r="AB318" i="34"/>
  <c r="AA318" i="34"/>
  <c r="AB317" i="34"/>
  <c r="AA317" i="34"/>
  <c r="AB316" i="34"/>
  <c r="AA316" i="34"/>
  <c r="AB315" i="34"/>
  <c r="AA315" i="34"/>
  <c r="AB314" i="34"/>
  <c r="AA314" i="34"/>
  <c r="AB313" i="34"/>
  <c r="AA313" i="34"/>
  <c r="AB312" i="34"/>
  <c r="AA312" i="34"/>
  <c r="AB311" i="34"/>
  <c r="AA311" i="34"/>
  <c r="AB310" i="34"/>
  <c r="AA310" i="34"/>
  <c r="AB309" i="34"/>
  <c r="AA309" i="34"/>
  <c r="AB308" i="34"/>
  <c r="AA308" i="34"/>
  <c r="AB307" i="34"/>
  <c r="AA307" i="34"/>
  <c r="AB306" i="34"/>
  <c r="AA306" i="34"/>
  <c r="AB305" i="34"/>
  <c r="AA305" i="34"/>
  <c r="AB304" i="34"/>
  <c r="AA304" i="34"/>
  <c r="AB303" i="34"/>
  <c r="AA303" i="34"/>
  <c r="AB302" i="34"/>
  <c r="AA302" i="34"/>
  <c r="AB301" i="34"/>
  <c r="AA301" i="34"/>
  <c r="AB300" i="34"/>
  <c r="AA300" i="34"/>
  <c r="AB299" i="34"/>
  <c r="AA299" i="34"/>
  <c r="AB298" i="34"/>
  <c r="AA298" i="34"/>
  <c r="AB297" i="34"/>
  <c r="AA297" i="34"/>
  <c r="AB296" i="34"/>
  <c r="AA296" i="34"/>
  <c r="AB295" i="34"/>
  <c r="AA295" i="34"/>
  <c r="AB294" i="34"/>
  <c r="AA294" i="34"/>
  <c r="AB293" i="34"/>
  <c r="AA293" i="34"/>
  <c r="AB292" i="34"/>
  <c r="AA292" i="34"/>
  <c r="AB291" i="34"/>
  <c r="AA291" i="34"/>
  <c r="AB290" i="34"/>
  <c r="AA290" i="34"/>
  <c r="AB289" i="34"/>
  <c r="AA289" i="34"/>
  <c r="AB288" i="34"/>
  <c r="AA288" i="34"/>
  <c r="AB287" i="34"/>
  <c r="AA287" i="34"/>
  <c r="AB286" i="34"/>
  <c r="AA286" i="34"/>
  <c r="AB285" i="34"/>
  <c r="AA285" i="34"/>
  <c r="AB284" i="34"/>
  <c r="AA284" i="34"/>
  <c r="AB283" i="34"/>
  <c r="AA283" i="34"/>
  <c r="AB282" i="34"/>
  <c r="AA282" i="34"/>
  <c r="AB281" i="34"/>
  <c r="AA281" i="34"/>
  <c r="AB280" i="34"/>
  <c r="AA280" i="34"/>
  <c r="AB279" i="34"/>
  <c r="AA279" i="34"/>
  <c r="AB278" i="34"/>
  <c r="AA278" i="34"/>
  <c r="AB277" i="34"/>
  <c r="AA277" i="34"/>
  <c r="AB276" i="34"/>
  <c r="AA276" i="34"/>
  <c r="AB275" i="34"/>
  <c r="AA275" i="34"/>
  <c r="AB274" i="34"/>
  <c r="AA274" i="34"/>
  <c r="AB273" i="34"/>
  <c r="AA273" i="34"/>
  <c r="AB272" i="34"/>
  <c r="AA272" i="34"/>
  <c r="AB271" i="34"/>
  <c r="AA271" i="34"/>
  <c r="AB270" i="34"/>
  <c r="AA270" i="34"/>
  <c r="AB269" i="34"/>
  <c r="AA269" i="34"/>
  <c r="AB268" i="34"/>
  <c r="AA268" i="34"/>
  <c r="AB267" i="34"/>
  <c r="AA267" i="34"/>
  <c r="AB266" i="34"/>
  <c r="AA266" i="34"/>
  <c r="AB265" i="34"/>
  <c r="AA265" i="34"/>
  <c r="AB264" i="34"/>
  <c r="AA264" i="34"/>
  <c r="AB263" i="34"/>
  <c r="AA263" i="34"/>
  <c r="AB262" i="34"/>
  <c r="AA262" i="34"/>
  <c r="AB261" i="34"/>
  <c r="AA261" i="34"/>
  <c r="AB260" i="34"/>
  <c r="AA260" i="34"/>
  <c r="AB259" i="34"/>
  <c r="AA259" i="34"/>
  <c r="AB258" i="34"/>
  <c r="AA258" i="34"/>
  <c r="AB257" i="34"/>
  <c r="AA257" i="34"/>
  <c r="AB256" i="34"/>
  <c r="AA256" i="34"/>
  <c r="AB255" i="34"/>
  <c r="AA255" i="34"/>
  <c r="AB254" i="34"/>
  <c r="AA254" i="34"/>
  <c r="AB253" i="34"/>
  <c r="AA253" i="34"/>
  <c r="AB252" i="34"/>
  <c r="AA252" i="34"/>
  <c r="AB251" i="34"/>
  <c r="AA251" i="34"/>
  <c r="AB250" i="34"/>
  <c r="AA250" i="34"/>
  <c r="AB249" i="34"/>
  <c r="AA249" i="34"/>
  <c r="AB248" i="34"/>
  <c r="AA248" i="34"/>
  <c r="AB247" i="34"/>
  <c r="AA247" i="34"/>
  <c r="AB246" i="34"/>
  <c r="AA246" i="34"/>
  <c r="AB245" i="34"/>
  <c r="AA245" i="34"/>
  <c r="AB244" i="34"/>
  <c r="AA244" i="34"/>
  <c r="AB243" i="34"/>
  <c r="AA243" i="34"/>
  <c r="AB242" i="34"/>
  <c r="AA242" i="34"/>
  <c r="AB241" i="34"/>
  <c r="AA241" i="34"/>
  <c r="AB240" i="34"/>
  <c r="AA240" i="34"/>
  <c r="AB239" i="34"/>
  <c r="AA239" i="34"/>
  <c r="AB238" i="34"/>
  <c r="AA238" i="34"/>
  <c r="AB237" i="34"/>
  <c r="AA237" i="34"/>
  <c r="AB236" i="34"/>
  <c r="AA236" i="34"/>
  <c r="AB235" i="34"/>
  <c r="AA235" i="34"/>
  <c r="AB234" i="34"/>
  <c r="AA234" i="34"/>
  <c r="AB233" i="34"/>
  <c r="AA233" i="34"/>
  <c r="AB232" i="34"/>
  <c r="AA232" i="34"/>
  <c r="AB231" i="34"/>
  <c r="AA231" i="34"/>
  <c r="AB230" i="34"/>
  <c r="AA230" i="34"/>
  <c r="AB229" i="34"/>
  <c r="AA229" i="34"/>
  <c r="AB228" i="34"/>
  <c r="AA228" i="34"/>
  <c r="AB227" i="34"/>
  <c r="AA227" i="34"/>
  <c r="AB226" i="34"/>
  <c r="AA226" i="34"/>
  <c r="AB225" i="34"/>
  <c r="AA225" i="34"/>
  <c r="AB224" i="34"/>
  <c r="AA224" i="34"/>
  <c r="AB223" i="34"/>
  <c r="AA223" i="34"/>
  <c r="AB222" i="34"/>
  <c r="AA222" i="34"/>
  <c r="AB221" i="34"/>
  <c r="AA221" i="34"/>
  <c r="AB220" i="34"/>
  <c r="AA220" i="34"/>
  <c r="AB219" i="34"/>
  <c r="AA219" i="34"/>
  <c r="AB218" i="34"/>
  <c r="AA218" i="34"/>
  <c r="AB217" i="34"/>
  <c r="AA217" i="34"/>
  <c r="AB216" i="34"/>
  <c r="AA216" i="34"/>
  <c r="AB215" i="34"/>
  <c r="AA215" i="34"/>
  <c r="AB214" i="34"/>
  <c r="AA214" i="34"/>
  <c r="AB213" i="34"/>
  <c r="AA213" i="34"/>
  <c r="AB212" i="34"/>
  <c r="AA212" i="34"/>
  <c r="AB211" i="34"/>
  <c r="AA211" i="34"/>
  <c r="AB210" i="34"/>
  <c r="AA210" i="34"/>
  <c r="AB209" i="34"/>
  <c r="AA209" i="34"/>
  <c r="AB208" i="34"/>
  <c r="AA208" i="34"/>
  <c r="AB207" i="34"/>
  <c r="AA207" i="34"/>
  <c r="AB206" i="34"/>
  <c r="AA206" i="34"/>
  <c r="AB205" i="34"/>
  <c r="AA205" i="34"/>
  <c r="AB204" i="34"/>
  <c r="AA204" i="34"/>
  <c r="AB203" i="34"/>
  <c r="AA203" i="34"/>
  <c r="AB202" i="34"/>
  <c r="AA202" i="34"/>
  <c r="AB201" i="34"/>
  <c r="AA201" i="34"/>
  <c r="AB200" i="34"/>
  <c r="AA200" i="34"/>
  <c r="AB199" i="34"/>
  <c r="AA199" i="34"/>
  <c r="AB198" i="34"/>
  <c r="AA198" i="34"/>
  <c r="AB197" i="34"/>
  <c r="AA197" i="34"/>
  <c r="AB196" i="34"/>
  <c r="AA196" i="34"/>
  <c r="AB195" i="34"/>
  <c r="AA195" i="34"/>
  <c r="AB194" i="34"/>
  <c r="AA194" i="34"/>
  <c r="AB193" i="34"/>
  <c r="AA193" i="34"/>
  <c r="AB192" i="34"/>
  <c r="AA192" i="34"/>
  <c r="AB191" i="34"/>
  <c r="AA191" i="34"/>
  <c r="AB190" i="34"/>
  <c r="AA190" i="34"/>
  <c r="AB189" i="34"/>
  <c r="AA189" i="34"/>
  <c r="AB188" i="34"/>
  <c r="AA188" i="34"/>
  <c r="AB187" i="34"/>
  <c r="AA187" i="34"/>
  <c r="AB186" i="34"/>
  <c r="AA186" i="34"/>
  <c r="AB185" i="34"/>
  <c r="AA185" i="34"/>
  <c r="AB184" i="34"/>
  <c r="AA184" i="34"/>
  <c r="AB183" i="34"/>
  <c r="AA183" i="34"/>
  <c r="AB182" i="34"/>
  <c r="AA182" i="34"/>
  <c r="AB181" i="34"/>
  <c r="AA181" i="34"/>
  <c r="AB180" i="34"/>
  <c r="AA180" i="34"/>
  <c r="AB179" i="34"/>
  <c r="AA179" i="34"/>
  <c r="AB178" i="34"/>
  <c r="AA178" i="34"/>
  <c r="AB177" i="34"/>
  <c r="AA177" i="34"/>
  <c r="AB176" i="34"/>
  <c r="AA176" i="34"/>
  <c r="AB175" i="34"/>
  <c r="AA175" i="34"/>
  <c r="AB174" i="34"/>
  <c r="AA174" i="34"/>
  <c r="AB173" i="34"/>
  <c r="AA173" i="34"/>
  <c r="AB172" i="34"/>
  <c r="AA172" i="34"/>
  <c r="AB171" i="34"/>
  <c r="AA171" i="34"/>
  <c r="AB170" i="34"/>
  <c r="AA170" i="34"/>
  <c r="AB169" i="34"/>
  <c r="AA169" i="34"/>
  <c r="AB168" i="34"/>
  <c r="AA168" i="34"/>
  <c r="AB167" i="34"/>
  <c r="AA167" i="34"/>
  <c r="AB166" i="34"/>
  <c r="AA166" i="34"/>
  <c r="AB165" i="34"/>
  <c r="AA165" i="34"/>
  <c r="AB164" i="34"/>
  <c r="AA164" i="34"/>
  <c r="AB163" i="34"/>
  <c r="AA163" i="34"/>
  <c r="AB162" i="34"/>
  <c r="AA162" i="34"/>
  <c r="AB161" i="34"/>
  <c r="AA161" i="34"/>
  <c r="AB160" i="34"/>
  <c r="AA160" i="34"/>
  <c r="AB159" i="34"/>
  <c r="AA159" i="34"/>
  <c r="AB158" i="34"/>
  <c r="AA158" i="34"/>
  <c r="AB157" i="34"/>
  <c r="AA157" i="34"/>
  <c r="AB156" i="34"/>
  <c r="AA156" i="34"/>
  <c r="AB155" i="34"/>
  <c r="AA155" i="34"/>
  <c r="AB154" i="34"/>
  <c r="AA154" i="34"/>
  <c r="AB153" i="34"/>
  <c r="AA153" i="34"/>
  <c r="AB152" i="34"/>
  <c r="AA152" i="34"/>
  <c r="AB151" i="34"/>
  <c r="AA151" i="34"/>
  <c r="AB150" i="34"/>
  <c r="AA150" i="34"/>
  <c r="AB149" i="34"/>
  <c r="AA149" i="34"/>
  <c r="AB148" i="34"/>
  <c r="AA148" i="34"/>
  <c r="AB147" i="34"/>
  <c r="AA147" i="34"/>
  <c r="AB146" i="34"/>
  <c r="AA146" i="34"/>
  <c r="AB145" i="34"/>
  <c r="AA145" i="34"/>
  <c r="AB144" i="34"/>
  <c r="AA144" i="34"/>
  <c r="AB143" i="34"/>
  <c r="AA143" i="34"/>
  <c r="AB142" i="34"/>
  <c r="AA142" i="34"/>
  <c r="AB141" i="34"/>
  <c r="AA141" i="34"/>
  <c r="AB140" i="34"/>
  <c r="AA140" i="34"/>
  <c r="AB139" i="34"/>
  <c r="AA139" i="34"/>
  <c r="AB138" i="34"/>
  <c r="AA138" i="34"/>
  <c r="AB137" i="34"/>
  <c r="AA137" i="34"/>
  <c r="AB136" i="34"/>
  <c r="AA136" i="34"/>
  <c r="AB135" i="34"/>
  <c r="AA135" i="34"/>
  <c r="AB134" i="34"/>
  <c r="AA134" i="34"/>
  <c r="AB133" i="34"/>
  <c r="AA133" i="34"/>
  <c r="AB132" i="34"/>
  <c r="AA132" i="34"/>
  <c r="AB131" i="34"/>
  <c r="AA131" i="34"/>
  <c r="AB130" i="34"/>
  <c r="AA130" i="34"/>
  <c r="AB129" i="34"/>
  <c r="AA129" i="34"/>
  <c r="AB128" i="34"/>
  <c r="AA128" i="34"/>
  <c r="AB127" i="34"/>
  <c r="AA127" i="34"/>
  <c r="AB126" i="34"/>
  <c r="AA126" i="34"/>
  <c r="AB125" i="34"/>
  <c r="AA125" i="34"/>
  <c r="AB124" i="34"/>
  <c r="AA124" i="34"/>
  <c r="AB123" i="34"/>
  <c r="AA123" i="34"/>
  <c r="AB122" i="34"/>
  <c r="AA122" i="34"/>
  <c r="AB121" i="34"/>
  <c r="AA121" i="34"/>
  <c r="AB120" i="34"/>
  <c r="AA120" i="34"/>
  <c r="AB119" i="34"/>
  <c r="AA119" i="34"/>
  <c r="AB118" i="34"/>
  <c r="AA118" i="34"/>
  <c r="AB117" i="34"/>
  <c r="AA117" i="34"/>
  <c r="AB116" i="34"/>
  <c r="AA116" i="34"/>
  <c r="AB115" i="34"/>
  <c r="AA115" i="34"/>
  <c r="AB114" i="34"/>
  <c r="AA114" i="34"/>
  <c r="AB113" i="34"/>
  <c r="AA113" i="34"/>
  <c r="AB112" i="34"/>
  <c r="AA112" i="34"/>
  <c r="AB111" i="34"/>
  <c r="AA111" i="34"/>
  <c r="AB110" i="34"/>
  <c r="AA110" i="34"/>
  <c r="AB109" i="34"/>
  <c r="AA109" i="34"/>
  <c r="AB108" i="34"/>
  <c r="AA108" i="34"/>
  <c r="AB107" i="34"/>
  <c r="AA107" i="34"/>
  <c r="AB106" i="34"/>
  <c r="AA106" i="34"/>
  <c r="AB105" i="34"/>
  <c r="AA105" i="34"/>
  <c r="AB104" i="34"/>
  <c r="AA104" i="34"/>
  <c r="AB103" i="34"/>
  <c r="AA103" i="34"/>
  <c r="AB102" i="34"/>
  <c r="AA102" i="34"/>
  <c r="AB101" i="34"/>
  <c r="AA101" i="34"/>
  <c r="AB100" i="34"/>
  <c r="AA100" i="34"/>
  <c r="AB99" i="34"/>
  <c r="AA99" i="34"/>
  <c r="AB98" i="34"/>
  <c r="AA98" i="34"/>
  <c r="AB97" i="34"/>
  <c r="AA97" i="34"/>
  <c r="AB96" i="34"/>
  <c r="AA96" i="34"/>
  <c r="AB95" i="34"/>
  <c r="AA95" i="34"/>
  <c r="AB94" i="34"/>
  <c r="AA94" i="34"/>
  <c r="AB93" i="34"/>
  <c r="AA93" i="34"/>
  <c r="AB92" i="34"/>
  <c r="AA92" i="34"/>
  <c r="AB91" i="34"/>
  <c r="AA91" i="34"/>
  <c r="AB90" i="34"/>
  <c r="AA90" i="34"/>
  <c r="AB89" i="34"/>
  <c r="AA89" i="34"/>
  <c r="AB88" i="34"/>
  <c r="AA88" i="34"/>
  <c r="AB87" i="34"/>
  <c r="AA87" i="34"/>
  <c r="AB86" i="34"/>
  <c r="AA86" i="34"/>
  <c r="AB85" i="34"/>
  <c r="AA85" i="34"/>
  <c r="AB84" i="34"/>
  <c r="AA84" i="34"/>
  <c r="AB83" i="34"/>
  <c r="AA83" i="34"/>
  <c r="AB82" i="34"/>
  <c r="AA82" i="34"/>
  <c r="AB81" i="34"/>
  <c r="AA81" i="34"/>
  <c r="AB80" i="34"/>
  <c r="AA80" i="34"/>
  <c r="AB79" i="34"/>
  <c r="AA79" i="34"/>
  <c r="AB78" i="34"/>
  <c r="AA78" i="34"/>
  <c r="AB77" i="34"/>
  <c r="AA77" i="34"/>
  <c r="AB76" i="34"/>
  <c r="AA76" i="34"/>
  <c r="AB75" i="34"/>
  <c r="AA75" i="34"/>
  <c r="AB74" i="34"/>
  <c r="AA74" i="34"/>
  <c r="AB73" i="34"/>
  <c r="AA73" i="34"/>
  <c r="AB72" i="34"/>
  <c r="AA72" i="34"/>
  <c r="AB71" i="34"/>
  <c r="AA71" i="34"/>
  <c r="AB70" i="34"/>
  <c r="AA70" i="34"/>
  <c r="AB69" i="34"/>
  <c r="AA69" i="34"/>
  <c r="AB68" i="34"/>
  <c r="AA68" i="34"/>
  <c r="AB67" i="34"/>
  <c r="AA67" i="34"/>
  <c r="AB66" i="34"/>
  <c r="AA66" i="34"/>
  <c r="AB65" i="34"/>
  <c r="AA65" i="34"/>
  <c r="AB64" i="34"/>
  <c r="AA64" i="34"/>
  <c r="AB63" i="34"/>
  <c r="AA63" i="34"/>
  <c r="AB62" i="34"/>
  <c r="AA62" i="34"/>
  <c r="AB61" i="34"/>
  <c r="AA61" i="34"/>
  <c r="AB60" i="34"/>
  <c r="AA60" i="34"/>
  <c r="AB59" i="34"/>
  <c r="AA59" i="34"/>
  <c r="AB58" i="34"/>
  <c r="AA58" i="34"/>
  <c r="AB57" i="34"/>
  <c r="AA57" i="34"/>
  <c r="AB56" i="34"/>
  <c r="AA56" i="34"/>
  <c r="AB55" i="34"/>
  <c r="AA55" i="34"/>
  <c r="AB54" i="34"/>
  <c r="AA54" i="34"/>
  <c r="AB53" i="34"/>
  <c r="AA53" i="34"/>
  <c r="AB52" i="34"/>
  <c r="AA52" i="34"/>
  <c r="AB51" i="34"/>
  <c r="AA51" i="34"/>
  <c r="AB50" i="34"/>
  <c r="AA50" i="34"/>
  <c r="AB49" i="34"/>
  <c r="AA49" i="34"/>
  <c r="AB48" i="34"/>
  <c r="AA48" i="34"/>
  <c r="AB47" i="34"/>
  <c r="AA47" i="34"/>
  <c r="AB46" i="34"/>
  <c r="AA46" i="34"/>
  <c r="AB45" i="34"/>
  <c r="AA45" i="34"/>
  <c r="AB44" i="34"/>
  <c r="AA44" i="34"/>
  <c r="AB43" i="34"/>
  <c r="AA43" i="34"/>
  <c r="AB42" i="34"/>
  <c r="AA42" i="34"/>
  <c r="AB41" i="34"/>
  <c r="AA41" i="34"/>
  <c r="AB40" i="34"/>
  <c r="AA40" i="34"/>
  <c r="AB39" i="34"/>
  <c r="AA39" i="34"/>
  <c r="AB38" i="34"/>
  <c r="AA38" i="34"/>
  <c r="AB37" i="34"/>
  <c r="AA37" i="34"/>
  <c r="AB36" i="34"/>
  <c r="AA36" i="34"/>
  <c r="AB35" i="34"/>
  <c r="AA35" i="34"/>
  <c r="AB34" i="34"/>
  <c r="AA34" i="34"/>
  <c r="AB33" i="34"/>
  <c r="AA33" i="34"/>
  <c r="AB32" i="34"/>
  <c r="AA32" i="34"/>
  <c r="AB31" i="34"/>
  <c r="AA31" i="34"/>
  <c r="AB30" i="34"/>
  <c r="AA30" i="34"/>
  <c r="AB29" i="34"/>
  <c r="AA29" i="34"/>
  <c r="AB28" i="34"/>
  <c r="AA28" i="34"/>
  <c r="AB27" i="34"/>
  <c r="AA27" i="34"/>
  <c r="AB26" i="34"/>
  <c r="AA26" i="34"/>
  <c r="AB25" i="34"/>
  <c r="AA25" i="34"/>
  <c r="AB24" i="34"/>
  <c r="AA24" i="34"/>
  <c r="AB23" i="34"/>
  <c r="AA23" i="34"/>
  <c r="AB22" i="34"/>
  <c r="AA22" i="34"/>
  <c r="AB21" i="34"/>
  <c r="AA21" i="34"/>
  <c r="AB20" i="34"/>
  <c r="AA20" i="34"/>
  <c r="AB19" i="34"/>
  <c r="AA19" i="34"/>
  <c r="AB18" i="34"/>
  <c r="AA18" i="34"/>
  <c r="AB17" i="34"/>
  <c r="AA17" i="34"/>
  <c r="AB16" i="34"/>
  <c r="AA16" i="34"/>
  <c r="AB15" i="34"/>
  <c r="AA15" i="34"/>
  <c r="AB14" i="34"/>
  <c r="AA14" i="34"/>
  <c r="AB13" i="34"/>
  <c r="AA13" i="34"/>
  <c r="AB12" i="34"/>
  <c r="AA12" i="34"/>
  <c r="AB11" i="34"/>
  <c r="AA11" i="34"/>
  <c r="AB10" i="34"/>
  <c r="AA10" i="34"/>
  <c r="AB9" i="34"/>
  <c r="AA9" i="34"/>
  <c r="AB8" i="34"/>
  <c r="AA8" i="34"/>
  <c r="AB7" i="34"/>
  <c r="AA7" i="34"/>
  <c r="AB6" i="34"/>
  <c r="AA6" i="34"/>
  <c r="AA737" i="20"/>
  <c r="AB737" i="20"/>
  <c r="AA738" i="20"/>
  <c r="AB738" i="20"/>
  <c r="AA739" i="20"/>
  <c r="AB739" i="20"/>
  <c r="AA740" i="20"/>
  <c r="AB740" i="20"/>
  <c r="AA741" i="20"/>
  <c r="AB741" i="20"/>
  <c r="AA742" i="20"/>
  <c r="AB742" i="20"/>
  <c r="AA743" i="20"/>
  <c r="AB743" i="20"/>
  <c r="AA744" i="20"/>
  <c r="AB744" i="20"/>
  <c r="AA745" i="20"/>
  <c r="AB745" i="20"/>
  <c r="AA746" i="20"/>
  <c r="AB746" i="20"/>
  <c r="AA747" i="20"/>
  <c r="AB747" i="20"/>
  <c r="AA748" i="20"/>
  <c r="AB748" i="20"/>
  <c r="AA749" i="20"/>
  <c r="AB749" i="20"/>
  <c r="AA750" i="20"/>
  <c r="AB750" i="20"/>
  <c r="AA751" i="20"/>
  <c r="AB751" i="20"/>
  <c r="AA752" i="20"/>
  <c r="AB752" i="20"/>
  <c r="AA753" i="20"/>
  <c r="AB753" i="20"/>
  <c r="AA754" i="20"/>
  <c r="AB754" i="20"/>
  <c r="AA755" i="20"/>
  <c r="AB755" i="20"/>
  <c r="AA756" i="20"/>
  <c r="AB756" i="20"/>
  <c r="AA757" i="20"/>
  <c r="AB757" i="20"/>
  <c r="AA758" i="20"/>
  <c r="AB758" i="20"/>
  <c r="AA759" i="20"/>
  <c r="AB759" i="20"/>
  <c r="AA760" i="20"/>
  <c r="AB760" i="20"/>
  <c r="AA761" i="20"/>
  <c r="AB761" i="20"/>
  <c r="AA762" i="20"/>
  <c r="AB762" i="20"/>
  <c r="AA763" i="20"/>
  <c r="AB763" i="20"/>
  <c r="AA764" i="20"/>
  <c r="AB764" i="20"/>
  <c r="AA765" i="20"/>
  <c r="AB765" i="20"/>
  <c r="AA766" i="20"/>
  <c r="AB766" i="20"/>
  <c r="AA767" i="20"/>
  <c r="AB767" i="20"/>
  <c r="AA768" i="20"/>
  <c r="AB768" i="20"/>
  <c r="AA769" i="20"/>
  <c r="AB769" i="20"/>
  <c r="AA770" i="20"/>
  <c r="AB770" i="20"/>
  <c r="AA771" i="20"/>
  <c r="AB771" i="20"/>
  <c r="AA772" i="20"/>
  <c r="AB772" i="20"/>
  <c r="AA773" i="20"/>
  <c r="AB773" i="20"/>
  <c r="AA774" i="20"/>
  <c r="AB774" i="20"/>
  <c r="AA775" i="20"/>
  <c r="AB775" i="20"/>
  <c r="AA776" i="20"/>
  <c r="AB776" i="20"/>
  <c r="AA777" i="20"/>
  <c r="AB777" i="20"/>
  <c r="AA778" i="20"/>
  <c r="AB778" i="20"/>
  <c r="AA779" i="20"/>
  <c r="AB779" i="20"/>
  <c r="AA780" i="20"/>
  <c r="AB780" i="20"/>
  <c r="AA781" i="20"/>
  <c r="AB781" i="20"/>
  <c r="AA782" i="20"/>
  <c r="AB782" i="20"/>
  <c r="AA783" i="20"/>
  <c r="AB783" i="20"/>
  <c r="AA784" i="20"/>
  <c r="AB784" i="20"/>
  <c r="AA785" i="20"/>
  <c r="AB785" i="20"/>
  <c r="AA786" i="20"/>
  <c r="AB786" i="20"/>
  <c r="AA787" i="20"/>
  <c r="AB787" i="20"/>
  <c r="AA788" i="20"/>
  <c r="AB788" i="20"/>
  <c r="AA789" i="20"/>
  <c r="AB789" i="20"/>
  <c r="AA790" i="20"/>
  <c r="AB790" i="20"/>
  <c r="AA791" i="20"/>
  <c r="AB791" i="20"/>
  <c r="AA792" i="20"/>
  <c r="AB792" i="20"/>
  <c r="AA793" i="20"/>
  <c r="AB793" i="20"/>
  <c r="AA794" i="20"/>
  <c r="AB794" i="20"/>
  <c r="AA795" i="20"/>
  <c r="AB795" i="20"/>
  <c r="AA796" i="20"/>
  <c r="AB796" i="20"/>
  <c r="AA797" i="20"/>
  <c r="AB797" i="20"/>
  <c r="AA798" i="20"/>
  <c r="AB798" i="20"/>
  <c r="AA799" i="20"/>
  <c r="AB799" i="20"/>
  <c r="AA800" i="20"/>
  <c r="AB800" i="20"/>
  <c r="AA801" i="20"/>
  <c r="AB801" i="20"/>
  <c r="AA802" i="20"/>
  <c r="AB802" i="20"/>
  <c r="AA803" i="20"/>
  <c r="AB803" i="20"/>
  <c r="AA804" i="20"/>
  <c r="AB804" i="20"/>
  <c r="AA805" i="20"/>
  <c r="AB805" i="20"/>
  <c r="AA806" i="20"/>
  <c r="AB806" i="20"/>
  <c r="AA807" i="20"/>
  <c r="AB807" i="20"/>
  <c r="AA808" i="20"/>
  <c r="AB808" i="20"/>
  <c r="AA809" i="20"/>
  <c r="AB809" i="20"/>
  <c r="AA810" i="20"/>
  <c r="AB810" i="20"/>
  <c r="AA811" i="20"/>
  <c r="AB811" i="20"/>
  <c r="AA812" i="20"/>
  <c r="AB812" i="20"/>
  <c r="AA813" i="20"/>
  <c r="AB813" i="20"/>
  <c r="AA814" i="20"/>
  <c r="AB814" i="20"/>
  <c r="AA815" i="20"/>
  <c r="AB815" i="20"/>
  <c r="AA816" i="20"/>
  <c r="AB816" i="20"/>
  <c r="AA817" i="20"/>
  <c r="AB817" i="20"/>
  <c r="AA818" i="20"/>
  <c r="AB818" i="20"/>
  <c r="AA819" i="20"/>
  <c r="AB819" i="20"/>
  <c r="AA820" i="20"/>
  <c r="AB820" i="20"/>
  <c r="AA821" i="20"/>
  <c r="AB821" i="20"/>
  <c r="AA822" i="20"/>
  <c r="AB822" i="20"/>
  <c r="AA823" i="20"/>
  <c r="AB823" i="20"/>
  <c r="AA824" i="20"/>
  <c r="AB824" i="20"/>
  <c r="AA825" i="20"/>
  <c r="AB825" i="20"/>
  <c r="AA826" i="20"/>
  <c r="AB826" i="20"/>
  <c r="AA827" i="20"/>
  <c r="AB827" i="20"/>
  <c r="AA828" i="20"/>
  <c r="AB828" i="20"/>
  <c r="AA829" i="20"/>
  <c r="AB829" i="20"/>
  <c r="AA830" i="20"/>
  <c r="AB830" i="20"/>
  <c r="AA831" i="20"/>
  <c r="AB831" i="20"/>
  <c r="AA832" i="20"/>
  <c r="AB832" i="20"/>
  <c r="AA833" i="20"/>
  <c r="AB833" i="20"/>
  <c r="AA834" i="20"/>
  <c r="AB834" i="20"/>
  <c r="AA835" i="20"/>
  <c r="AB835" i="20"/>
  <c r="AA836" i="20"/>
  <c r="AB836" i="20"/>
  <c r="AA837" i="20"/>
  <c r="AB837" i="20"/>
  <c r="AA838" i="20"/>
  <c r="AB838" i="20"/>
  <c r="AA839" i="20"/>
  <c r="AB839" i="20"/>
  <c r="AA840" i="20"/>
  <c r="AB840" i="20"/>
  <c r="AA841" i="20"/>
  <c r="AB841" i="20"/>
  <c r="AA842" i="20"/>
  <c r="AB842" i="20"/>
  <c r="AA843" i="20"/>
  <c r="AB843" i="20"/>
  <c r="AA844" i="20"/>
  <c r="AB844" i="20"/>
  <c r="AA845" i="20"/>
  <c r="AB845" i="20"/>
  <c r="AA846" i="20"/>
  <c r="AB846" i="20"/>
  <c r="AA847" i="20"/>
  <c r="AB847" i="20"/>
  <c r="AA848" i="20"/>
  <c r="AB848" i="20"/>
  <c r="AA849" i="20"/>
  <c r="AB849" i="20"/>
  <c r="AA850" i="20"/>
  <c r="AB850" i="20"/>
  <c r="AA851" i="20"/>
  <c r="AB851" i="20"/>
  <c r="AA852" i="20"/>
  <c r="AB852" i="20"/>
  <c r="AA853" i="20"/>
  <c r="AB853" i="20"/>
  <c r="AA854" i="20"/>
  <c r="AB854" i="20"/>
  <c r="AA855" i="20"/>
  <c r="AB855" i="20"/>
  <c r="AA856" i="20"/>
  <c r="AB856" i="20"/>
  <c r="AA857" i="20"/>
  <c r="AB857" i="20"/>
  <c r="AA858" i="20"/>
  <c r="AB858" i="20"/>
  <c r="AA859" i="20"/>
  <c r="AB859" i="20"/>
  <c r="AA860" i="20"/>
  <c r="AB860" i="20"/>
  <c r="AA861" i="20"/>
  <c r="AB861" i="20"/>
  <c r="AA862" i="20"/>
  <c r="AB862" i="20"/>
  <c r="AA863" i="20"/>
  <c r="AB863" i="20"/>
  <c r="AA864" i="20"/>
  <c r="AB864" i="20"/>
  <c r="AA865" i="20"/>
  <c r="AB865" i="20"/>
  <c r="AA866" i="20"/>
  <c r="AB866" i="20"/>
  <c r="AA867" i="20"/>
  <c r="AB867" i="20"/>
  <c r="AA868" i="20"/>
  <c r="AB868" i="20"/>
  <c r="AA869" i="20"/>
  <c r="AB869" i="20"/>
  <c r="AA870" i="20"/>
  <c r="AB870" i="20"/>
  <c r="AA871" i="20"/>
  <c r="AB871" i="20"/>
  <c r="AA872" i="20"/>
  <c r="AB872" i="20"/>
  <c r="AA873" i="20"/>
  <c r="AB873" i="20"/>
  <c r="AA874" i="20"/>
  <c r="AB874" i="20"/>
  <c r="AA875" i="20"/>
  <c r="AB875" i="20"/>
  <c r="AA876" i="20"/>
  <c r="AB876" i="20"/>
  <c r="AA877" i="20"/>
  <c r="AB877" i="20"/>
  <c r="AA878" i="20"/>
  <c r="AB878" i="20"/>
  <c r="AA879" i="20"/>
  <c r="AB879" i="20"/>
  <c r="AA880" i="20"/>
  <c r="AB880" i="20"/>
  <c r="AA881" i="20"/>
  <c r="AB881" i="20"/>
  <c r="AA882" i="20"/>
  <c r="AB882" i="20"/>
  <c r="AA883" i="20"/>
  <c r="AB883" i="20"/>
  <c r="AA884" i="20"/>
  <c r="AB884" i="20"/>
  <c r="AA885" i="20"/>
  <c r="AB885" i="20"/>
  <c r="AA886" i="20"/>
  <c r="AB886" i="20"/>
  <c r="AA887" i="20"/>
  <c r="AB887" i="20"/>
  <c r="AA888" i="20"/>
  <c r="AB888" i="20"/>
  <c r="AA889" i="20"/>
  <c r="AB889" i="20"/>
  <c r="AA890" i="20"/>
  <c r="AB890" i="20"/>
  <c r="AA891" i="20"/>
  <c r="AB891" i="20"/>
  <c r="AA892" i="20"/>
  <c r="AB892" i="20"/>
  <c r="AA893" i="20"/>
  <c r="AB893" i="20"/>
  <c r="AA894" i="20"/>
  <c r="AB894" i="20"/>
  <c r="AA895" i="20"/>
  <c r="AB895" i="20"/>
  <c r="AA896" i="20"/>
  <c r="AB896" i="20"/>
  <c r="AA897" i="20"/>
  <c r="AB897" i="20"/>
  <c r="AA898" i="20"/>
  <c r="AB898" i="20"/>
  <c r="AA899" i="20"/>
  <c r="AB899" i="20"/>
  <c r="AA900" i="20"/>
  <c r="AB900" i="20"/>
  <c r="AA901" i="20"/>
  <c r="AB901" i="20"/>
  <c r="AA902" i="20"/>
  <c r="AB902" i="20"/>
  <c r="AA903" i="20"/>
  <c r="AB903" i="20"/>
  <c r="AA904" i="20"/>
  <c r="AB904" i="20"/>
  <c r="AA905" i="20"/>
  <c r="AB905" i="20"/>
  <c r="AA906" i="20"/>
  <c r="AB906" i="20"/>
  <c r="AA907" i="20"/>
  <c r="AB907" i="20"/>
  <c r="AA908" i="20"/>
  <c r="AB908" i="20"/>
  <c r="AA909" i="20"/>
  <c r="AB909" i="20"/>
  <c r="AA910" i="20"/>
  <c r="AB910" i="20"/>
  <c r="AA911" i="20"/>
  <c r="AB911" i="20"/>
  <c r="AA912" i="20"/>
  <c r="AB912" i="20"/>
  <c r="AA913" i="20"/>
  <c r="AB913" i="20"/>
  <c r="AA914" i="20"/>
  <c r="AB914" i="20"/>
  <c r="AA915" i="20"/>
  <c r="AB915" i="20"/>
  <c r="AA916" i="20"/>
  <c r="AB916" i="20"/>
  <c r="AA917" i="20"/>
  <c r="AB917" i="20"/>
  <c r="AA918" i="20"/>
  <c r="AB918" i="20"/>
  <c r="AA919" i="20"/>
  <c r="AB919" i="20"/>
  <c r="AA920" i="20"/>
  <c r="AB920" i="20"/>
  <c r="AA921" i="20"/>
  <c r="AB921" i="20"/>
  <c r="AA922" i="20"/>
  <c r="AB922" i="20"/>
  <c r="AA923" i="20"/>
  <c r="AB923" i="20"/>
  <c r="AA924" i="20"/>
  <c r="AB924" i="20"/>
  <c r="AA925" i="20"/>
  <c r="AB925" i="20"/>
  <c r="AA926" i="20"/>
  <c r="AB926" i="20"/>
  <c r="AA927" i="20"/>
  <c r="AB927" i="20"/>
  <c r="AA928" i="20"/>
  <c r="AB928" i="20"/>
  <c r="AA929" i="20"/>
  <c r="AB929" i="20"/>
  <c r="AA930" i="20"/>
  <c r="AB930" i="20"/>
  <c r="AA931" i="20"/>
  <c r="AB931" i="20"/>
  <c r="AA932" i="20"/>
  <c r="AB932" i="20"/>
  <c r="AA933" i="20"/>
  <c r="AB933" i="20"/>
  <c r="AA934" i="20"/>
  <c r="AB934" i="20"/>
  <c r="AA935" i="20"/>
  <c r="AB935" i="20"/>
  <c r="AA936" i="20"/>
  <c r="AB936" i="20"/>
  <c r="AA937" i="20"/>
  <c r="AB937" i="20"/>
  <c r="AA938" i="20"/>
  <c r="AB938" i="20"/>
  <c r="AA939" i="20"/>
  <c r="AB939" i="20"/>
  <c r="AA940" i="20"/>
  <c r="AB940" i="20"/>
  <c r="AA941" i="20"/>
  <c r="AB941" i="20"/>
  <c r="AA942" i="20"/>
  <c r="AB942" i="20"/>
  <c r="AA943" i="20"/>
  <c r="AB943" i="20"/>
  <c r="AA944" i="20"/>
  <c r="AB944" i="20"/>
  <c r="AA945" i="20"/>
  <c r="AB945" i="20"/>
  <c r="AA946" i="20"/>
  <c r="AB946" i="20"/>
  <c r="AA947" i="20"/>
  <c r="AB947" i="20"/>
  <c r="AA948" i="20"/>
  <c r="AB948" i="20"/>
  <c r="AA949" i="20"/>
  <c r="AB949" i="20"/>
  <c r="AA950" i="20"/>
  <c r="AB950" i="20"/>
  <c r="AA951" i="20"/>
  <c r="AB951" i="20"/>
  <c r="AA952" i="20"/>
  <c r="AB952" i="20"/>
  <c r="AA953" i="20"/>
  <c r="AB953" i="20"/>
  <c r="AA954" i="20"/>
  <c r="AB954" i="20"/>
  <c r="AA955" i="20"/>
  <c r="AB955" i="20"/>
  <c r="AA956" i="20"/>
  <c r="AB956" i="20"/>
  <c r="AA957" i="20"/>
  <c r="AB957" i="20"/>
  <c r="AA958" i="20"/>
  <c r="AB958" i="20"/>
  <c r="AA959" i="20"/>
  <c r="AB959" i="20"/>
  <c r="AA960" i="20"/>
  <c r="AB960" i="20"/>
  <c r="AA961" i="20"/>
  <c r="AB961" i="20"/>
  <c r="AA962" i="20"/>
  <c r="AB962" i="20"/>
  <c r="AA963" i="20"/>
  <c r="AB963" i="20"/>
  <c r="AA964" i="20"/>
  <c r="AB964" i="20"/>
  <c r="AA965" i="20"/>
  <c r="AB965" i="20"/>
  <c r="AA966" i="20"/>
  <c r="AB966" i="20"/>
  <c r="AA967" i="20"/>
  <c r="AB967" i="20"/>
  <c r="AA968" i="20"/>
  <c r="AB968" i="20"/>
  <c r="AA969" i="20"/>
  <c r="AB969" i="20"/>
  <c r="AA970" i="20"/>
  <c r="AB970" i="20"/>
  <c r="AA971" i="20"/>
  <c r="AB971" i="20"/>
  <c r="AA972" i="20"/>
  <c r="AB972" i="20"/>
  <c r="AA973" i="20"/>
  <c r="AB973" i="20"/>
  <c r="AA974" i="20"/>
  <c r="AB974" i="20"/>
  <c r="AA975" i="20"/>
  <c r="AB975" i="20"/>
  <c r="AA976" i="20"/>
  <c r="AB976" i="20"/>
  <c r="AA977" i="20"/>
  <c r="AB977" i="20"/>
  <c r="AA978" i="20"/>
  <c r="AB978" i="20"/>
  <c r="AA979" i="20"/>
  <c r="AB979" i="20"/>
  <c r="AA980" i="20"/>
  <c r="AB980" i="20"/>
  <c r="AA981" i="20"/>
  <c r="AB981" i="20"/>
  <c r="AA982" i="20"/>
  <c r="AB982" i="20"/>
  <c r="AA983" i="20"/>
  <c r="AB983" i="20"/>
  <c r="AA984" i="20"/>
  <c r="AB984" i="20"/>
  <c r="AA985" i="20"/>
  <c r="AB985" i="20"/>
  <c r="AA986" i="20"/>
  <c r="AB986" i="20"/>
  <c r="AA987" i="20"/>
  <c r="AB987" i="20"/>
  <c r="AA988" i="20"/>
  <c r="AB988" i="20"/>
  <c r="AA989" i="20"/>
  <c r="AB989" i="20"/>
  <c r="AA990" i="20"/>
  <c r="AB990" i="20"/>
  <c r="AA991" i="20"/>
  <c r="AB991" i="20"/>
  <c r="AA992" i="20"/>
  <c r="AB992" i="20"/>
  <c r="AA993" i="20"/>
  <c r="AB993" i="20"/>
  <c r="AA994" i="20"/>
  <c r="AB994" i="20"/>
  <c r="AA995" i="20"/>
  <c r="AB995" i="20"/>
  <c r="AA996" i="20"/>
  <c r="AB996" i="20"/>
  <c r="AA997" i="20"/>
  <c r="AB997" i="20"/>
  <c r="AA998" i="20"/>
  <c r="AB998" i="20"/>
  <c r="AA999" i="20"/>
  <c r="AB999" i="20"/>
  <c r="AA1000" i="20"/>
  <c r="AB1000" i="20"/>
  <c r="AA1001" i="20"/>
  <c r="AB1001" i="20"/>
  <c r="AA1002" i="20"/>
  <c r="AB1002" i="20"/>
  <c r="AA1003" i="20"/>
  <c r="AB1003" i="20"/>
  <c r="AA1004" i="20"/>
  <c r="AB1004" i="20"/>
  <c r="AA1005" i="20"/>
  <c r="AB1005" i="20"/>
  <c r="AA1006" i="20"/>
  <c r="AB1006" i="20"/>
  <c r="AA1007" i="20"/>
  <c r="AB1007" i="20"/>
  <c r="AA1008" i="20"/>
  <c r="AB1008" i="20"/>
  <c r="AA1009" i="20"/>
  <c r="AB1009" i="20"/>
  <c r="AA1010" i="20"/>
  <c r="AB1010" i="20"/>
  <c r="AA1011" i="20"/>
  <c r="AB1011" i="20"/>
  <c r="AA1012" i="20"/>
  <c r="AB1012" i="20"/>
  <c r="AA1013" i="20"/>
  <c r="AB1013" i="20"/>
  <c r="AA1014" i="20"/>
  <c r="AB1014" i="20"/>
  <c r="AA1015" i="20"/>
  <c r="AB1015" i="20"/>
  <c r="AA1016" i="20"/>
  <c r="AB1016" i="20"/>
  <c r="AA1017" i="20"/>
  <c r="AB1017" i="20"/>
  <c r="AA1018" i="20"/>
  <c r="AB1018" i="20"/>
  <c r="AA1019" i="20"/>
  <c r="AB1019" i="20"/>
  <c r="AA1020" i="20"/>
  <c r="AB1020" i="20"/>
  <c r="AA1021" i="20"/>
  <c r="AB1021" i="20"/>
  <c r="AA1022" i="20"/>
  <c r="AB1022" i="20"/>
  <c r="AA1023" i="20"/>
  <c r="AB1023" i="20"/>
  <c r="AA1024" i="20"/>
  <c r="AB1024" i="20"/>
  <c r="AA1025" i="20"/>
  <c r="AB1025" i="20"/>
  <c r="AA1026" i="20"/>
  <c r="AB1026" i="20"/>
  <c r="AA1027" i="20"/>
  <c r="AB1027" i="20"/>
  <c r="AA1028" i="20"/>
  <c r="AB1028" i="20"/>
  <c r="AA1029" i="20"/>
  <c r="AB1029" i="20"/>
  <c r="AA1030" i="20"/>
  <c r="AB1030" i="20"/>
  <c r="AA1031" i="20"/>
  <c r="AB1031" i="20"/>
  <c r="AA1032" i="20"/>
  <c r="AB1032" i="20"/>
  <c r="AA1033" i="20"/>
  <c r="AB1033" i="20"/>
  <c r="AA1034" i="20"/>
  <c r="AB1034" i="20"/>
  <c r="AA1035" i="20"/>
  <c r="AB1035" i="20"/>
  <c r="AA1036" i="20"/>
  <c r="AB1036" i="20"/>
  <c r="AA1037" i="20"/>
  <c r="AB1037" i="20"/>
  <c r="AA1038" i="20"/>
  <c r="AB1038" i="20"/>
  <c r="AA1039" i="20"/>
  <c r="AB1039" i="20"/>
  <c r="AA1040" i="20"/>
  <c r="AB1040" i="20"/>
  <c r="AA1041" i="20"/>
  <c r="AB1041" i="20"/>
  <c r="AA1042" i="20"/>
  <c r="AB1042" i="20"/>
  <c r="AA1043" i="20"/>
  <c r="AB1043" i="20"/>
  <c r="AA1044" i="20"/>
  <c r="AB1044" i="20"/>
  <c r="AA1045" i="20"/>
  <c r="AB1045" i="20"/>
  <c r="AA1046" i="20"/>
  <c r="AB1046" i="20"/>
  <c r="AA1047" i="20"/>
  <c r="AB1047" i="20"/>
  <c r="AA1048" i="20"/>
  <c r="AB1048" i="20"/>
  <c r="AA1049" i="20"/>
  <c r="AB1049" i="20"/>
  <c r="AA1050" i="20"/>
  <c r="AB1050" i="20"/>
  <c r="AA1051" i="20"/>
  <c r="AB1051" i="20"/>
  <c r="AA1052" i="20"/>
  <c r="AB1052" i="20"/>
  <c r="AA1053" i="20"/>
  <c r="AB1053" i="20"/>
  <c r="AA1054" i="20"/>
  <c r="AB1054" i="20"/>
  <c r="AA1055" i="20"/>
  <c r="AB1055" i="20"/>
  <c r="AA1056" i="20"/>
  <c r="AB1056" i="20"/>
  <c r="AA1057" i="20"/>
  <c r="AB1057" i="20"/>
  <c r="AA1058" i="20"/>
  <c r="AB1058" i="20"/>
  <c r="AA1059" i="20"/>
  <c r="AB1059" i="20"/>
  <c r="AA1060" i="20"/>
  <c r="AB1060" i="20"/>
  <c r="AA1061" i="20"/>
  <c r="AB1061" i="20"/>
  <c r="AA1062" i="20"/>
  <c r="AB1062" i="20"/>
  <c r="AA1063" i="20"/>
  <c r="AB1063" i="20"/>
  <c r="AA1064" i="20"/>
  <c r="AB1064" i="20"/>
  <c r="AA1065" i="20"/>
  <c r="AB1065" i="20"/>
  <c r="AA1066" i="20"/>
  <c r="AB1066" i="20"/>
  <c r="AA1067" i="20"/>
  <c r="AB1067" i="20"/>
  <c r="AA1068" i="20"/>
  <c r="AB1068" i="20"/>
  <c r="AA1069" i="20"/>
  <c r="AB1069" i="20"/>
  <c r="AA1070" i="20"/>
  <c r="AB1070" i="20"/>
  <c r="AA1071" i="20"/>
  <c r="AB1071" i="20"/>
  <c r="AA1072" i="20"/>
  <c r="AB1072" i="20"/>
  <c r="AA1073" i="20"/>
  <c r="AB1073" i="20"/>
  <c r="AA1074" i="20"/>
  <c r="AB1074" i="20"/>
  <c r="AA1075" i="20"/>
  <c r="AB1075" i="20"/>
  <c r="AA1076" i="20"/>
  <c r="AB1076" i="20"/>
  <c r="AA1077" i="20"/>
  <c r="AB1077" i="20"/>
  <c r="AA1078" i="20"/>
  <c r="AB1078" i="20"/>
  <c r="AA1079" i="20"/>
  <c r="AB1079" i="20"/>
  <c r="AA1080" i="20"/>
  <c r="AB1080" i="20"/>
  <c r="AA1081" i="20"/>
  <c r="AB1081" i="20"/>
  <c r="AA1082" i="20"/>
  <c r="AB1082" i="20"/>
  <c r="AA1083" i="20"/>
  <c r="AB1083" i="20"/>
  <c r="AA1084" i="20"/>
  <c r="AB1084" i="20"/>
  <c r="AA1085" i="20"/>
  <c r="AB1085" i="20"/>
  <c r="AA1086" i="20"/>
  <c r="AB1086" i="20"/>
  <c r="AA1087" i="20"/>
  <c r="AB1087" i="20"/>
  <c r="AA1088" i="20"/>
  <c r="AB1088" i="20"/>
  <c r="AA1089" i="20"/>
  <c r="AB1089" i="20"/>
  <c r="AA1090" i="20"/>
  <c r="AB1090" i="20"/>
  <c r="AA1091" i="20"/>
  <c r="AB1091" i="20"/>
  <c r="AA1092" i="20"/>
  <c r="AB1092" i="20"/>
  <c r="AA1093" i="20"/>
  <c r="AB1093" i="20"/>
  <c r="AA1094" i="20"/>
  <c r="AB1094" i="20"/>
  <c r="AA1095" i="20"/>
  <c r="AB1095" i="20"/>
  <c r="AA1096" i="20"/>
  <c r="AB1096" i="20"/>
  <c r="AA1097" i="20"/>
  <c r="AB1097" i="20"/>
  <c r="AA1098" i="20"/>
  <c r="AB1098" i="20"/>
  <c r="AA1099" i="20"/>
  <c r="AB1099" i="20"/>
  <c r="AA1100" i="20"/>
  <c r="AB1100" i="20"/>
  <c r="AB736" i="20"/>
  <c r="AA736" i="20"/>
  <c r="AA372" i="20"/>
  <c r="AB372" i="20"/>
  <c r="AA373" i="20"/>
  <c r="AB373" i="20"/>
  <c r="AA374" i="20"/>
  <c r="AB374" i="20"/>
  <c r="AA375" i="20"/>
  <c r="AB375" i="20"/>
  <c r="AA376" i="20"/>
  <c r="AB376" i="20"/>
  <c r="AA377" i="20"/>
  <c r="AB377" i="20"/>
  <c r="AA378" i="20"/>
  <c r="AB378" i="20"/>
  <c r="AA379" i="20"/>
  <c r="AB379" i="20"/>
  <c r="AA380" i="20"/>
  <c r="AB380" i="20"/>
  <c r="AA381" i="20"/>
  <c r="AB381" i="20"/>
  <c r="AA382" i="20"/>
  <c r="AB382" i="20"/>
  <c r="AA383" i="20"/>
  <c r="AB383" i="20"/>
  <c r="AA384" i="20"/>
  <c r="AB384" i="20"/>
  <c r="AA385" i="20"/>
  <c r="AB385" i="20"/>
  <c r="AA386" i="20"/>
  <c r="AB386" i="20"/>
  <c r="AA387" i="20"/>
  <c r="AB387" i="20"/>
  <c r="AA388" i="20"/>
  <c r="AB388" i="20"/>
  <c r="AA389" i="20"/>
  <c r="AB389" i="20"/>
  <c r="AA390" i="20"/>
  <c r="AB390" i="20"/>
  <c r="AA391" i="20"/>
  <c r="AB391" i="20"/>
  <c r="AA392" i="20"/>
  <c r="AB392" i="20"/>
  <c r="AA393" i="20"/>
  <c r="AB393" i="20"/>
  <c r="AA394" i="20"/>
  <c r="AB394" i="20"/>
  <c r="AA395" i="20"/>
  <c r="AB395" i="20"/>
  <c r="AA396" i="20"/>
  <c r="AB396" i="20"/>
  <c r="AA397" i="20"/>
  <c r="AB397" i="20"/>
  <c r="AA398" i="20"/>
  <c r="AB398" i="20"/>
  <c r="AA399" i="20"/>
  <c r="AB399" i="20"/>
  <c r="AA400" i="20"/>
  <c r="AB400" i="20"/>
  <c r="AA401" i="20"/>
  <c r="AB401" i="20"/>
  <c r="AA402" i="20"/>
  <c r="AB402" i="20"/>
  <c r="AA403" i="20"/>
  <c r="AB403" i="20"/>
  <c r="AA404" i="20"/>
  <c r="AB404" i="20"/>
  <c r="AA405" i="20"/>
  <c r="AB405" i="20"/>
  <c r="AA406" i="20"/>
  <c r="AB406" i="20"/>
  <c r="AA407" i="20"/>
  <c r="AB407" i="20"/>
  <c r="AA408" i="20"/>
  <c r="AB408" i="20"/>
  <c r="AA409" i="20"/>
  <c r="AB409" i="20"/>
  <c r="AA410" i="20"/>
  <c r="AB410" i="20"/>
  <c r="AA411" i="20"/>
  <c r="AB411" i="20"/>
  <c r="AA412" i="20"/>
  <c r="AB412" i="20"/>
  <c r="AA413" i="20"/>
  <c r="AB413" i="20"/>
  <c r="AA414" i="20"/>
  <c r="AB414" i="20"/>
  <c r="AA415" i="20"/>
  <c r="AB415" i="20"/>
  <c r="AA416" i="20"/>
  <c r="AB416" i="20"/>
  <c r="AA417" i="20"/>
  <c r="AB417" i="20"/>
  <c r="AA418" i="20"/>
  <c r="AB418" i="20"/>
  <c r="AA419" i="20"/>
  <c r="AB419" i="20"/>
  <c r="AA420" i="20"/>
  <c r="AB420" i="20"/>
  <c r="AA421" i="20"/>
  <c r="AB421" i="20"/>
  <c r="AA422" i="20"/>
  <c r="AB422" i="20"/>
  <c r="AA423" i="20"/>
  <c r="AB423" i="20"/>
  <c r="AA424" i="20"/>
  <c r="AB424" i="20"/>
  <c r="AA425" i="20"/>
  <c r="AB425" i="20"/>
  <c r="AA426" i="20"/>
  <c r="AB426" i="20"/>
  <c r="AA427" i="20"/>
  <c r="AB427" i="20"/>
  <c r="AA428" i="20"/>
  <c r="AB428" i="20"/>
  <c r="AA429" i="20"/>
  <c r="AB429" i="20"/>
  <c r="AA430" i="20"/>
  <c r="AB430" i="20"/>
  <c r="AA431" i="20"/>
  <c r="AB431" i="20"/>
  <c r="AA432" i="20"/>
  <c r="AB432" i="20"/>
  <c r="AA433" i="20"/>
  <c r="AB433" i="20"/>
  <c r="AA434" i="20"/>
  <c r="AB434" i="20"/>
  <c r="AA435" i="20"/>
  <c r="AB435" i="20"/>
  <c r="AA436" i="20"/>
  <c r="AB436" i="20"/>
  <c r="AA437" i="20"/>
  <c r="AB437" i="20"/>
  <c r="AA438" i="20"/>
  <c r="AB438" i="20"/>
  <c r="AA439" i="20"/>
  <c r="AB439" i="20"/>
  <c r="AA440" i="20"/>
  <c r="AB440" i="20"/>
  <c r="AA441" i="20"/>
  <c r="AB441" i="20"/>
  <c r="AA442" i="20"/>
  <c r="AB442" i="20"/>
  <c r="AA443" i="20"/>
  <c r="AB443" i="20"/>
  <c r="AA444" i="20"/>
  <c r="AB444" i="20"/>
  <c r="AA445" i="20"/>
  <c r="AB445" i="20"/>
  <c r="AA446" i="20"/>
  <c r="AB446" i="20"/>
  <c r="AA447" i="20"/>
  <c r="AB447" i="20"/>
  <c r="AA448" i="20"/>
  <c r="AB448" i="20"/>
  <c r="AA449" i="20"/>
  <c r="AB449" i="20"/>
  <c r="AA450" i="20"/>
  <c r="AB450" i="20"/>
  <c r="AA451" i="20"/>
  <c r="AB451" i="20"/>
  <c r="AA452" i="20"/>
  <c r="AB452" i="20"/>
  <c r="AA453" i="20"/>
  <c r="AB453" i="20"/>
  <c r="AA454" i="20"/>
  <c r="AB454" i="20"/>
  <c r="AA455" i="20"/>
  <c r="AB455" i="20"/>
  <c r="AA456" i="20"/>
  <c r="AB456" i="20"/>
  <c r="AA457" i="20"/>
  <c r="AB457" i="20"/>
  <c r="AA458" i="20"/>
  <c r="AB458" i="20"/>
  <c r="AA459" i="20"/>
  <c r="AB459" i="20"/>
  <c r="AA460" i="20"/>
  <c r="AB460" i="20"/>
  <c r="AA461" i="20"/>
  <c r="AB461" i="20"/>
  <c r="AA462" i="20"/>
  <c r="AB462" i="20"/>
  <c r="AA463" i="20"/>
  <c r="AB463" i="20"/>
  <c r="AA464" i="20"/>
  <c r="AB464" i="20"/>
  <c r="AA465" i="20"/>
  <c r="AB465" i="20"/>
  <c r="AA466" i="20"/>
  <c r="AB466" i="20"/>
  <c r="AA467" i="20"/>
  <c r="AB467" i="20"/>
  <c r="AA468" i="20"/>
  <c r="AB468" i="20"/>
  <c r="AA469" i="20"/>
  <c r="AB469" i="20"/>
  <c r="AA470" i="20"/>
  <c r="AB470" i="20"/>
  <c r="AA471" i="20"/>
  <c r="AB471" i="20"/>
  <c r="AA472" i="20"/>
  <c r="AB472" i="20"/>
  <c r="AA473" i="20"/>
  <c r="AB473" i="20"/>
  <c r="AA474" i="20"/>
  <c r="AB474" i="20"/>
  <c r="AA475" i="20"/>
  <c r="AB475" i="20"/>
  <c r="AA476" i="20"/>
  <c r="AB476" i="20"/>
  <c r="AA477" i="20"/>
  <c r="AB477" i="20"/>
  <c r="AA478" i="20"/>
  <c r="AB478" i="20"/>
  <c r="AA479" i="20"/>
  <c r="AB479" i="20"/>
  <c r="AA480" i="20"/>
  <c r="AB480" i="20"/>
  <c r="AA481" i="20"/>
  <c r="AB481" i="20"/>
  <c r="AA482" i="20"/>
  <c r="AB482" i="20"/>
  <c r="AA483" i="20"/>
  <c r="AB483" i="20"/>
  <c r="AA484" i="20"/>
  <c r="AB484" i="20"/>
  <c r="AA485" i="20"/>
  <c r="AB485" i="20"/>
  <c r="AA486" i="20"/>
  <c r="AB486" i="20"/>
  <c r="AA487" i="20"/>
  <c r="AB487" i="20"/>
  <c r="AA488" i="20"/>
  <c r="AB488" i="20"/>
  <c r="AA489" i="20"/>
  <c r="AB489" i="20"/>
  <c r="AA490" i="20"/>
  <c r="AB490" i="20"/>
  <c r="AA491" i="20"/>
  <c r="AB491" i="20"/>
  <c r="AA492" i="20"/>
  <c r="AB492" i="20"/>
  <c r="AA493" i="20"/>
  <c r="AB493" i="20"/>
  <c r="AA494" i="20"/>
  <c r="AB494" i="20"/>
  <c r="AA495" i="20"/>
  <c r="AB495" i="20"/>
  <c r="AA496" i="20"/>
  <c r="AB496" i="20"/>
  <c r="AA497" i="20"/>
  <c r="AB497" i="20"/>
  <c r="AA498" i="20"/>
  <c r="AB498" i="20"/>
  <c r="AA499" i="20"/>
  <c r="AB499" i="20"/>
  <c r="AA500" i="20"/>
  <c r="AB500" i="20"/>
  <c r="AA501" i="20"/>
  <c r="AB501" i="20"/>
  <c r="AA502" i="20"/>
  <c r="AB502" i="20"/>
  <c r="AA503" i="20"/>
  <c r="AB503" i="20"/>
  <c r="AA504" i="20"/>
  <c r="AB504" i="20"/>
  <c r="AA505" i="20"/>
  <c r="AB505" i="20"/>
  <c r="AA506" i="20"/>
  <c r="AB506" i="20"/>
  <c r="AA507" i="20"/>
  <c r="AB507" i="20"/>
  <c r="AA508" i="20"/>
  <c r="AB508" i="20"/>
  <c r="AA509" i="20"/>
  <c r="AB509" i="20"/>
  <c r="AA510" i="20"/>
  <c r="AB510" i="20"/>
  <c r="AA511" i="20"/>
  <c r="AB511" i="20"/>
  <c r="AA512" i="20"/>
  <c r="AB512" i="20"/>
  <c r="AA513" i="20"/>
  <c r="AB513" i="20"/>
  <c r="AA514" i="20"/>
  <c r="AB514" i="20"/>
  <c r="AA515" i="20"/>
  <c r="AB515" i="20"/>
  <c r="AA516" i="20"/>
  <c r="AB516" i="20"/>
  <c r="AA517" i="20"/>
  <c r="AB517" i="20"/>
  <c r="AA518" i="20"/>
  <c r="AB518" i="20"/>
  <c r="AA519" i="20"/>
  <c r="AB519" i="20"/>
  <c r="AA520" i="20"/>
  <c r="AB520" i="20"/>
  <c r="AA521" i="20"/>
  <c r="AB521" i="20"/>
  <c r="AA522" i="20"/>
  <c r="AB522" i="20"/>
  <c r="AA523" i="20"/>
  <c r="AB523" i="20"/>
  <c r="AA524" i="20"/>
  <c r="AB524" i="20"/>
  <c r="AA525" i="20"/>
  <c r="AB525" i="20"/>
  <c r="AA526" i="20"/>
  <c r="AB526" i="20"/>
  <c r="AA527" i="20"/>
  <c r="AB527" i="20"/>
  <c r="AA528" i="20"/>
  <c r="AB528" i="20"/>
  <c r="AA529" i="20"/>
  <c r="AB529" i="20"/>
  <c r="AA530" i="20"/>
  <c r="AB530" i="20"/>
  <c r="AA531" i="20"/>
  <c r="AB531" i="20"/>
  <c r="AA532" i="20"/>
  <c r="AB532" i="20"/>
  <c r="AA533" i="20"/>
  <c r="AB533" i="20"/>
  <c r="AA534" i="20"/>
  <c r="AB534" i="20"/>
  <c r="AA535" i="20"/>
  <c r="AB535" i="20"/>
  <c r="AA536" i="20"/>
  <c r="AB536" i="20"/>
  <c r="AA537" i="20"/>
  <c r="AB537" i="20"/>
  <c r="AA538" i="20"/>
  <c r="AB538" i="20"/>
  <c r="AA539" i="20"/>
  <c r="AB539" i="20"/>
  <c r="AA540" i="20"/>
  <c r="AB540" i="20"/>
  <c r="AA541" i="20"/>
  <c r="AB541" i="20"/>
  <c r="AA542" i="20"/>
  <c r="AB542" i="20"/>
  <c r="AA543" i="20"/>
  <c r="AB543" i="20"/>
  <c r="AA544" i="20"/>
  <c r="AB544" i="20"/>
  <c r="AA545" i="20"/>
  <c r="AB545" i="20"/>
  <c r="AA546" i="20"/>
  <c r="AB546" i="20"/>
  <c r="AA547" i="20"/>
  <c r="AB547" i="20"/>
  <c r="AA548" i="20"/>
  <c r="AB548" i="20"/>
  <c r="AA549" i="20"/>
  <c r="AB549" i="20"/>
  <c r="AA550" i="20"/>
  <c r="AB550" i="20"/>
  <c r="AA551" i="20"/>
  <c r="AB551" i="20"/>
  <c r="AA552" i="20"/>
  <c r="AB552" i="20"/>
  <c r="AA553" i="20"/>
  <c r="AB553" i="20"/>
  <c r="AA554" i="20"/>
  <c r="AB554" i="20"/>
  <c r="AA555" i="20"/>
  <c r="AB555" i="20"/>
  <c r="AA556" i="20"/>
  <c r="AB556" i="20"/>
  <c r="AA557" i="20"/>
  <c r="AB557" i="20"/>
  <c r="AA558" i="20"/>
  <c r="AB558" i="20"/>
  <c r="AA559" i="20"/>
  <c r="AB559" i="20"/>
  <c r="AA560" i="20"/>
  <c r="AB560" i="20"/>
  <c r="AA561" i="20"/>
  <c r="AB561" i="20"/>
  <c r="AA562" i="20"/>
  <c r="AB562" i="20"/>
  <c r="AA563" i="20"/>
  <c r="AB563" i="20"/>
  <c r="AA564" i="20"/>
  <c r="AB564" i="20"/>
  <c r="AA565" i="20"/>
  <c r="AB565" i="20"/>
  <c r="AA566" i="20"/>
  <c r="AB566" i="20"/>
  <c r="AA567" i="20"/>
  <c r="AB567" i="20"/>
  <c r="AA568" i="20"/>
  <c r="AB568" i="20"/>
  <c r="AA569" i="20"/>
  <c r="AB569" i="20"/>
  <c r="AA570" i="20"/>
  <c r="AB570" i="20"/>
  <c r="AA571" i="20"/>
  <c r="AB571" i="20"/>
  <c r="AA572" i="20"/>
  <c r="AB572" i="20"/>
  <c r="AA573" i="20"/>
  <c r="AB573" i="20"/>
  <c r="AA574" i="20"/>
  <c r="AB574" i="20"/>
  <c r="AA575" i="20"/>
  <c r="AB575" i="20"/>
  <c r="AA576" i="20"/>
  <c r="AB576" i="20"/>
  <c r="AA577" i="20"/>
  <c r="AB577" i="20"/>
  <c r="AA578" i="20"/>
  <c r="AB578" i="20"/>
  <c r="AA579" i="20"/>
  <c r="AB579" i="20"/>
  <c r="AA580" i="20"/>
  <c r="AB580" i="20"/>
  <c r="AA581" i="20"/>
  <c r="AB581" i="20"/>
  <c r="AA582" i="20"/>
  <c r="AB582" i="20"/>
  <c r="AA583" i="20"/>
  <c r="AB583" i="20"/>
  <c r="AA584" i="20"/>
  <c r="AB584" i="20"/>
  <c r="AA585" i="20"/>
  <c r="AB585" i="20"/>
  <c r="AA586" i="20"/>
  <c r="AB586" i="20"/>
  <c r="AA587" i="20"/>
  <c r="AB587" i="20"/>
  <c r="AA588" i="20"/>
  <c r="AB588" i="20"/>
  <c r="AA589" i="20"/>
  <c r="AB589" i="20"/>
  <c r="AA590" i="20"/>
  <c r="AB590" i="20"/>
  <c r="AA591" i="20"/>
  <c r="AB591" i="20"/>
  <c r="AA592" i="20"/>
  <c r="AB592" i="20"/>
  <c r="AA593" i="20"/>
  <c r="AB593" i="20"/>
  <c r="AA594" i="20"/>
  <c r="AB594" i="20"/>
  <c r="AA595" i="20"/>
  <c r="AB595" i="20"/>
  <c r="AA596" i="20"/>
  <c r="AB596" i="20"/>
  <c r="AA597" i="20"/>
  <c r="AB597" i="20"/>
  <c r="AA598" i="20"/>
  <c r="AB598" i="20"/>
  <c r="AA599" i="20"/>
  <c r="AB599" i="20"/>
  <c r="AA600" i="20"/>
  <c r="AB600" i="20"/>
  <c r="AA601" i="20"/>
  <c r="AB601" i="20"/>
  <c r="AA602" i="20"/>
  <c r="AB602" i="20"/>
  <c r="AA603" i="20"/>
  <c r="AB603" i="20"/>
  <c r="AA604" i="20"/>
  <c r="AB604" i="20"/>
  <c r="AA605" i="20"/>
  <c r="AB605" i="20"/>
  <c r="AA606" i="20"/>
  <c r="AB606" i="20"/>
  <c r="AA607" i="20"/>
  <c r="AB607" i="20"/>
  <c r="AA608" i="20"/>
  <c r="AB608" i="20"/>
  <c r="AA609" i="20"/>
  <c r="AB609" i="20"/>
  <c r="AA610" i="20"/>
  <c r="AB610" i="20"/>
  <c r="AA611" i="20"/>
  <c r="AB611" i="20"/>
  <c r="AA612" i="20"/>
  <c r="AB612" i="20"/>
  <c r="AA613" i="20"/>
  <c r="AB613" i="20"/>
  <c r="AA614" i="20"/>
  <c r="AB614" i="20"/>
  <c r="AA615" i="20"/>
  <c r="AB615" i="20"/>
  <c r="AA616" i="20"/>
  <c r="AB616" i="20"/>
  <c r="AA617" i="20"/>
  <c r="AB617" i="20"/>
  <c r="AA618" i="20"/>
  <c r="AB618" i="20"/>
  <c r="AA619" i="20"/>
  <c r="AB619" i="20"/>
  <c r="AA620" i="20"/>
  <c r="AB620" i="20"/>
  <c r="AA621" i="20"/>
  <c r="AB621" i="20"/>
  <c r="AA622" i="20"/>
  <c r="AB622" i="20"/>
  <c r="AA623" i="20"/>
  <c r="AB623" i="20"/>
  <c r="AA624" i="20"/>
  <c r="AB624" i="20"/>
  <c r="AA625" i="20"/>
  <c r="AB625" i="20"/>
  <c r="AA626" i="20"/>
  <c r="AB626" i="20"/>
  <c r="AA627" i="20"/>
  <c r="AB627" i="20"/>
  <c r="AA628" i="20"/>
  <c r="AB628" i="20"/>
  <c r="AA629" i="20"/>
  <c r="AB629" i="20"/>
  <c r="AA630" i="20"/>
  <c r="AB630" i="20"/>
  <c r="AA631" i="20"/>
  <c r="AB631" i="20"/>
  <c r="AA632" i="20"/>
  <c r="AB632" i="20"/>
  <c r="AA633" i="20"/>
  <c r="AB633" i="20"/>
  <c r="AA634" i="20"/>
  <c r="AB634" i="20"/>
  <c r="AA635" i="20"/>
  <c r="AB635" i="20"/>
  <c r="AA636" i="20"/>
  <c r="AB636" i="20"/>
  <c r="AA637" i="20"/>
  <c r="AB637" i="20"/>
  <c r="AA638" i="20"/>
  <c r="AB638" i="20"/>
  <c r="AA639" i="20"/>
  <c r="AB639" i="20"/>
  <c r="AA640" i="20"/>
  <c r="AB640" i="20"/>
  <c r="AA641" i="20"/>
  <c r="AB641" i="20"/>
  <c r="AA642" i="20"/>
  <c r="AB642" i="20"/>
  <c r="AA643" i="20"/>
  <c r="AB643" i="20"/>
  <c r="AA644" i="20"/>
  <c r="AB644" i="20"/>
  <c r="AA645" i="20"/>
  <c r="AB645" i="20"/>
  <c r="AA646" i="20"/>
  <c r="AB646" i="20"/>
  <c r="AA647" i="20"/>
  <c r="AB647" i="20"/>
  <c r="AA648" i="20"/>
  <c r="AB648" i="20"/>
  <c r="AA649" i="20"/>
  <c r="AB649" i="20"/>
  <c r="AA650" i="20"/>
  <c r="AB650" i="20"/>
  <c r="AA651" i="20"/>
  <c r="AB651" i="20"/>
  <c r="AA652" i="20"/>
  <c r="AB652" i="20"/>
  <c r="AA653" i="20"/>
  <c r="AB653" i="20"/>
  <c r="AA654" i="20"/>
  <c r="AB654" i="20"/>
  <c r="AA655" i="20"/>
  <c r="AB655" i="20"/>
  <c r="AA656" i="20"/>
  <c r="AB656" i="20"/>
  <c r="AA657" i="20"/>
  <c r="AB657" i="20"/>
  <c r="AA658" i="20"/>
  <c r="AB658" i="20"/>
  <c r="AA659" i="20"/>
  <c r="AB659" i="20"/>
  <c r="AA660" i="20"/>
  <c r="AB660" i="20"/>
  <c r="AA661" i="20"/>
  <c r="AB661" i="20"/>
  <c r="AA662" i="20"/>
  <c r="AB662" i="20"/>
  <c r="AA663" i="20"/>
  <c r="AB663" i="20"/>
  <c r="AA664" i="20"/>
  <c r="AB664" i="20"/>
  <c r="AA665" i="20"/>
  <c r="AB665" i="20"/>
  <c r="AA666" i="20"/>
  <c r="AB666" i="20"/>
  <c r="AA667" i="20"/>
  <c r="AB667" i="20"/>
  <c r="AA668" i="20"/>
  <c r="AB668" i="20"/>
  <c r="AA669" i="20"/>
  <c r="AB669" i="20"/>
  <c r="AA670" i="20"/>
  <c r="AB670" i="20"/>
  <c r="AA671" i="20"/>
  <c r="AB671" i="20"/>
  <c r="AA672" i="20"/>
  <c r="AB672" i="20"/>
  <c r="AA673" i="20"/>
  <c r="AB673" i="20"/>
  <c r="AA674" i="20"/>
  <c r="AB674" i="20"/>
  <c r="AA675" i="20"/>
  <c r="AB675" i="20"/>
  <c r="AA676" i="20"/>
  <c r="AB676" i="20"/>
  <c r="AA677" i="20"/>
  <c r="AB677" i="20"/>
  <c r="AA678" i="20"/>
  <c r="AB678" i="20"/>
  <c r="AA679" i="20"/>
  <c r="AB679" i="20"/>
  <c r="AA680" i="20"/>
  <c r="AB680" i="20"/>
  <c r="AA681" i="20"/>
  <c r="AB681" i="20"/>
  <c r="AA682" i="20"/>
  <c r="AB682" i="20"/>
  <c r="AA683" i="20"/>
  <c r="AB683" i="20"/>
  <c r="AA684" i="20"/>
  <c r="AB684" i="20"/>
  <c r="AA685" i="20"/>
  <c r="AB685" i="20"/>
  <c r="AA686" i="20"/>
  <c r="AB686" i="20"/>
  <c r="AA687" i="20"/>
  <c r="AB687" i="20"/>
  <c r="AA688" i="20"/>
  <c r="AB688" i="20"/>
  <c r="AA689" i="20"/>
  <c r="AB689" i="20"/>
  <c r="AA690" i="20"/>
  <c r="AB690" i="20"/>
  <c r="AA691" i="20"/>
  <c r="AB691" i="20"/>
  <c r="AA692" i="20"/>
  <c r="AB692" i="20"/>
  <c r="AA693" i="20"/>
  <c r="AB693" i="20"/>
  <c r="AA694" i="20"/>
  <c r="AB694" i="20"/>
  <c r="AA695" i="20"/>
  <c r="AB695" i="20"/>
  <c r="AA696" i="20"/>
  <c r="AB696" i="20"/>
  <c r="AA697" i="20"/>
  <c r="AB697" i="20"/>
  <c r="AA698" i="20"/>
  <c r="AB698" i="20"/>
  <c r="AA699" i="20"/>
  <c r="AB699" i="20"/>
  <c r="AA700" i="20"/>
  <c r="AB700" i="20"/>
  <c r="AA701" i="20"/>
  <c r="AB701" i="20"/>
  <c r="AA702" i="20"/>
  <c r="AB702" i="20"/>
  <c r="AA703" i="20"/>
  <c r="AB703" i="20"/>
  <c r="AA704" i="20"/>
  <c r="AB704" i="20"/>
  <c r="AA705" i="20"/>
  <c r="AB705" i="20"/>
  <c r="AA706" i="20"/>
  <c r="AB706" i="20"/>
  <c r="AA707" i="20"/>
  <c r="AB707" i="20"/>
  <c r="AA708" i="20"/>
  <c r="AB708" i="20"/>
  <c r="AA709" i="20"/>
  <c r="AB709" i="20"/>
  <c r="AA710" i="20"/>
  <c r="AB710" i="20"/>
  <c r="AA711" i="20"/>
  <c r="AB711" i="20"/>
  <c r="AA712" i="20"/>
  <c r="AB712" i="20"/>
  <c r="AA713" i="20"/>
  <c r="AB713" i="20"/>
  <c r="AA714" i="20"/>
  <c r="AB714" i="20"/>
  <c r="AA715" i="20"/>
  <c r="AB715" i="20"/>
  <c r="AA716" i="20"/>
  <c r="AB716" i="20"/>
  <c r="AA717" i="20"/>
  <c r="AB717" i="20"/>
  <c r="AA718" i="20"/>
  <c r="AB718" i="20"/>
  <c r="AA719" i="20"/>
  <c r="AB719" i="20"/>
  <c r="AA720" i="20"/>
  <c r="AB720" i="20"/>
  <c r="AA721" i="20"/>
  <c r="AB721" i="20"/>
  <c r="AA722" i="20"/>
  <c r="AB722" i="20"/>
  <c r="AA723" i="20"/>
  <c r="AB723" i="20"/>
  <c r="AA724" i="20"/>
  <c r="AB724" i="20"/>
  <c r="AA725" i="20"/>
  <c r="AB725" i="20"/>
  <c r="AA726" i="20"/>
  <c r="AB726" i="20"/>
  <c r="AA727" i="20"/>
  <c r="AB727" i="20"/>
  <c r="AA728" i="20"/>
  <c r="AB728" i="20"/>
  <c r="AA729" i="20"/>
  <c r="AB729" i="20"/>
  <c r="AA730" i="20"/>
  <c r="AB730" i="20"/>
  <c r="AA731" i="20"/>
  <c r="AB731" i="20"/>
  <c r="AA732" i="20"/>
  <c r="AB732" i="20"/>
  <c r="AA733" i="20"/>
  <c r="AB733" i="20"/>
  <c r="AA734" i="20"/>
  <c r="AB734" i="20"/>
  <c r="AA735" i="20"/>
  <c r="AB735" i="20"/>
  <c r="AB371" i="20"/>
  <c r="AA371" i="20"/>
  <c r="AC41" i="5"/>
  <c r="AC40" i="5"/>
  <c r="AD38" i="5"/>
  <c r="AC38" i="5"/>
  <c r="AG39" i="5"/>
  <c r="AC39" i="5"/>
  <c r="AC37" i="5"/>
  <c r="H5" i="19"/>
  <c r="H6" i="19" s="1"/>
  <c r="H7" i="19" s="1"/>
  <c r="H8" i="19" s="1"/>
  <c r="H9" i="19" s="1"/>
  <c r="H10" i="19" s="1"/>
  <c r="H11" i="19" s="1"/>
  <c r="H12" i="19" s="1"/>
  <c r="H13" i="19" s="1"/>
  <c r="H14" i="19" s="1"/>
  <c r="H15" i="19" s="1"/>
  <c r="H16" i="19" s="1"/>
  <c r="H17" i="19" s="1"/>
  <c r="H18" i="19" s="1"/>
  <c r="H19" i="19" s="1"/>
  <c r="H20" i="19" s="1"/>
  <c r="H21" i="19" s="1"/>
  <c r="H22" i="19" s="1"/>
  <c r="H23" i="19" s="1"/>
  <c r="H24" i="19" s="1"/>
  <c r="H25" i="19" s="1"/>
  <c r="H26" i="19" s="1"/>
  <c r="H27" i="19" s="1"/>
  <c r="H28" i="19" s="1"/>
  <c r="H29" i="19" s="1"/>
  <c r="H30" i="19" s="1"/>
  <c r="H31" i="19" s="1"/>
  <c r="H32" i="19" s="1"/>
  <c r="H33" i="19" s="1"/>
  <c r="H34" i="19" s="1"/>
  <c r="H35" i="19" s="1"/>
  <c r="H36" i="19" s="1"/>
  <c r="H37" i="19" s="1"/>
  <c r="H38" i="19" s="1"/>
  <c r="H39" i="19" s="1"/>
  <c r="H40" i="19" s="1"/>
  <c r="H41" i="19" s="1"/>
  <c r="H42" i="19" s="1"/>
  <c r="H43" i="19" s="1"/>
  <c r="H44" i="19" s="1"/>
  <c r="H45" i="19" s="1"/>
  <c r="H46" i="19" s="1"/>
  <c r="H47" i="19" s="1"/>
  <c r="H48" i="19" s="1"/>
  <c r="H49" i="19" s="1"/>
  <c r="H50" i="19" s="1"/>
  <c r="H51" i="19" s="1"/>
  <c r="H52" i="19" s="1"/>
  <c r="H53" i="19" s="1"/>
  <c r="H54" i="19" s="1"/>
  <c r="H55" i="19" s="1"/>
  <c r="H56" i="19" s="1"/>
  <c r="H57" i="19" s="1"/>
  <c r="H58" i="19" s="1"/>
  <c r="H59" i="19" s="1"/>
  <c r="H60" i="19" s="1"/>
  <c r="H61" i="19" s="1"/>
  <c r="H62" i="19" s="1"/>
  <c r="H63" i="19" s="1"/>
  <c r="H64" i="19" s="1"/>
  <c r="H65" i="19" s="1"/>
  <c r="H66" i="19" s="1"/>
  <c r="H67" i="19" s="1"/>
  <c r="H68" i="19" s="1"/>
  <c r="H69" i="19" s="1"/>
  <c r="H70" i="19" s="1"/>
  <c r="H71" i="19" s="1"/>
  <c r="H72" i="19" s="1"/>
  <c r="H73" i="19" s="1"/>
  <c r="H74" i="19" s="1"/>
  <c r="H75" i="19" s="1"/>
  <c r="H76" i="19" s="1"/>
  <c r="H77" i="19" s="1"/>
  <c r="H78" i="19" s="1"/>
  <c r="H79" i="19" s="1"/>
  <c r="H80" i="19" s="1"/>
  <c r="H81" i="19" s="1"/>
  <c r="H82" i="19" s="1"/>
  <c r="H83" i="19" s="1"/>
  <c r="H84" i="19" s="1"/>
  <c r="H85" i="19" s="1"/>
  <c r="H86" i="19" s="1"/>
  <c r="H87" i="19" s="1"/>
  <c r="H88" i="19" s="1"/>
  <c r="H89" i="19" s="1"/>
  <c r="H90" i="19" s="1"/>
  <c r="H91" i="19" s="1"/>
  <c r="H92" i="19" s="1"/>
  <c r="H93" i="19" s="1"/>
  <c r="H94" i="19" s="1"/>
  <c r="H95" i="19" s="1"/>
  <c r="H96" i="19" s="1"/>
  <c r="H97" i="19" s="1"/>
  <c r="H98" i="19" s="1"/>
  <c r="H99" i="19" s="1"/>
  <c r="H100" i="19" s="1"/>
  <c r="H101" i="19" s="1"/>
  <c r="H102" i="19" s="1"/>
  <c r="H103" i="19" s="1"/>
  <c r="H104" i="19" s="1"/>
  <c r="G5" i="19"/>
  <c r="G6" i="19" s="1"/>
  <c r="G7" i="19" s="1"/>
  <c r="G8" i="19" s="1"/>
  <c r="G9" i="19" s="1"/>
  <c r="G10" i="19" s="1"/>
  <c r="G11" i="19" s="1"/>
  <c r="G12" i="19" s="1"/>
  <c r="G13" i="19" s="1"/>
  <c r="G14" i="19" s="1"/>
  <c r="G15" i="19" s="1"/>
  <c r="G16" i="19" s="1"/>
  <c r="G17" i="19" s="1"/>
  <c r="G18" i="19" s="1"/>
  <c r="G19" i="19" s="1"/>
  <c r="G20" i="19" s="1"/>
  <c r="G21" i="19" s="1"/>
  <c r="G22" i="19" s="1"/>
  <c r="G23" i="19" s="1"/>
  <c r="G24" i="19" s="1"/>
  <c r="G25" i="19" s="1"/>
  <c r="G26" i="19" s="1"/>
  <c r="G27" i="19" s="1"/>
  <c r="G28" i="19" s="1"/>
  <c r="G29" i="19" s="1"/>
  <c r="G30" i="19" s="1"/>
  <c r="G31" i="19" s="1"/>
  <c r="G32" i="19" s="1"/>
  <c r="G33" i="19" s="1"/>
  <c r="G34" i="19" s="1"/>
  <c r="G35" i="19" s="1"/>
  <c r="G36" i="19" s="1"/>
  <c r="G37" i="19" s="1"/>
  <c r="G38" i="19" s="1"/>
  <c r="G39" i="19" s="1"/>
  <c r="G40" i="19" s="1"/>
  <c r="G41" i="19" s="1"/>
  <c r="G42" i="19" s="1"/>
  <c r="G43" i="19" s="1"/>
  <c r="G44" i="19" s="1"/>
  <c r="G45" i="19" s="1"/>
  <c r="G46" i="19" s="1"/>
  <c r="G47" i="19" s="1"/>
  <c r="G48" i="19" s="1"/>
  <c r="G49" i="19" s="1"/>
  <c r="G50" i="19" s="1"/>
  <c r="G51" i="19" s="1"/>
  <c r="G52" i="19" s="1"/>
  <c r="G53" i="19" s="1"/>
  <c r="G54" i="19" s="1"/>
  <c r="G55" i="19" s="1"/>
  <c r="G56" i="19" s="1"/>
  <c r="G57" i="19" s="1"/>
  <c r="G58" i="19" s="1"/>
  <c r="G59" i="19" s="1"/>
  <c r="G60" i="19" s="1"/>
  <c r="G61" i="19" s="1"/>
  <c r="G62" i="19" s="1"/>
  <c r="G63" i="19" s="1"/>
  <c r="G64" i="19" s="1"/>
  <c r="G65" i="19" s="1"/>
  <c r="G66" i="19" s="1"/>
  <c r="G67" i="19" s="1"/>
  <c r="G68" i="19" s="1"/>
  <c r="G69" i="19" s="1"/>
  <c r="G70" i="19" s="1"/>
  <c r="G71" i="19" s="1"/>
  <c r="G72" i="19" s="1"/>
  <c r="G73" i="19" s="1"/>
  <c r="G74" i="19" s="1"/>
  <c r="G75" i="19" s="1"/>
  <c r="G76" i="19" s="1"/>
  <c r="G77" i="19" s="1"/>
  <c r="G78" i="19" s="1"/>
  <c r="G79" i="19" s="1"/>
  <c r="G80" i="19" s="1"/>
  <c r="G81" i="19" s="1"/>
  <c r="G82" i="19" s="1"/>
  <c r="G83" i="19" s="1"/>
  <c r="G84" i="19" s="1"/>
  <c r="G85" i="19" s="1"/>
  <c r="G86" i="19" s="1"/>
  <c r="G87" i="19" s="1"/>
  <c r="G88" i="19" s="1"/>
  <c r="G89" i="19" s="1"/>
  <c r="G90" i="19" s="1"/>
  <c r="G91" i="19" s="1"/>
  <c r="G92" i="19" s="1"/>
  <c r="G93" i="19" s="1"/>
  <c r="G94" i="19" s="1"/>
  <c r="G95" i="19" s="1"/>
  <c r="G96" i="19" s="1"/>
  <c r="G97" i="19" s="1"/>
  <c r="G98" i="19" s="1"/>
  <c r="G99" i="19" s="1"/>
  <c r="G100" i="19" s="1"/>
  <c r="G101" i="19" s="1"/>
  <c r="G102" i="19" s="1"/>
  <c r="G103" i="19" s="1"/>
  <c r="G104" i="19" s="1"/>
  <c r="F5" i="19"/>
  <c r="F6" i="19" s="1"/>
  <c r="F7" i="19" s="1"/>
  <c r="F8" i="19" s="1"/>
  <c r="F9" i="19" s="1"/>
  <c r="F10" i="19" s="1"/>
  <c r="F11" i="19" s="1"/>
  <c r="F12" i="19" s="1"/>
  <c r="F13" i="19" s="1"/>
  <c r="F14" i="19" s="1"/>
  <c r="F15" i="19" s="1"/>
  <c r="F16" i="19" s="1"/>
  <c r="F17" i="19" s="1"/>
  <c r="F18" i="19" s="1"/>
  <c r="F19" i="19" s="1"/>
  <c r="F20" i="19" s="1"/>
  <c r="F21" i="19" s="1"/>
  <c r="F22" i="19" s="1"/>
  <c r="F23" i="19" s="1"/>
  <c r="F24" i="19" s="1"/>
  <c r="F25" i="19" s="1"/>
  <c r="F26" i="19" s="1"/>
  <c r="F27" i="19" s="1"/>
  <c r="F28" i="19" s="1"/>
  <c r="F29" i="19" s="1"/>
  <c r="F30" i="19" s="1"/>
  <c r="F31" i="19" s="1"/>
  <c r="F32" i="19" s="1"/>
  <c r="F33" i="19" s="1"/>
  <c r="F34" i="19" s="1"/>
  <c r="F35" i="19" s="1"/>
  <c r="F36" i="19" s="1"/>
  <c r="F37" i="19" s="1"/>
  <c r="F38" i="19" s="1"/>
  <c r="F39" i="19" s="1"/>
  <c r="F40" i="19" s="1"/>
  <c r="F41" i="19" s="1"/>
  <c r="F42" i="19" s="1"/>
  <c r="F43" i="19" s="1"/>
  <c r="F44" i="19" s="1"/>
  <c r="F45" i="19" s="1"/>
  <c r="F46" i="19" s="1"/>
  <c r="F47" i="19" s="1"/>
  <c r="F48" i="19" s="1"/>
  <c r="F49" i="19" s="1"/>
  <c r="F50" i="19" s="1"/>
  <c r="F51" i="19" s="1"/>
  <c r="F52" i="19" s="1"/>
  <c r="F53" i="19" s="1"/>
  <c r="F54" i="19" s="1"/>
  <c r="F55" i="19" s="1"/>
  <c r="F56" i="19" s="1"/>
  <c r="F57" i="19" s="1"/>
  <c r="F58" i="19" s="1"/>
  <c r="F59" i="19" s="1"/>
  <c r="F60" i="19" s="1"/>
  <c r="F61" i="19" s="1"/>
  <c r="F62" i="19" s="1"/>
  <c r="F63" i="19" s="1"/>
  <c r="F64" i="19" s="1"/>
  <c r="F65" i="19" s="1"/>
  <c r="F66" i="19" s="1"/>
  <c r="F67" i="19" s="1"/>
  <c r="F68" i="19" s="1"/>
  <c r="F69" i="19" s="1"/>
  <c r="F70" i="19" s="1"/>
  <c r="F71" i="19" s="1"/>
  <c r="F72" i="19" s="1"/>
  <c r="F73" i="19" s="1"/>
  <c r="F74" i="19" s="1"/>
  <c r="F75" i="19" s="1"/>
  <c r="F76" i="19" s="1"/>
  <c r="F77" i="19" s="1"/>
  <c r="F78" i="19" s="1"/>
  <c r="F79" i="19" s="1"/>
  <c r="F80" i="19" s="1"/>
  <c r="F81" i="19" s="1"/>
  <c r="F82" i="19" s="1"/>
  <c r="F83" i="19" s="1"/>
  <c r="F84" i="19" s="1"/>
  <c r="F85" i="19" s="1"/>
  <c r="F86" i="19" s="1"/>
  <c r="F87" i="19" s="1"/>
  <c r="F88" i="19" s="1"/>
  <c r="F89" i="19" s="1"/>
  <c r="F90" i="19" s="1"/>
  <c r="F91" i="19" s="1"/>
  <c r="F92" i="19" s="1"/>
  <c r="F93" i="19" s="1"/>
  <c r="F94" i="19" s="1"/>
  <c r="F95" i="19" s="1"/>
  <c r="F96" i="19" s="1"/>
  <c r="F97" i="19" s="1"/>
  <c r="F98" i="19" s="1"/>
  <c r="F99" i="19" s="1"/>
  <c r="F100" i="19" s="1"/>
  <c r="F101" i="19" s="1"/>
  <c r="F102" i="19" s="1"/>
  <c r="F103" i="19" s="1"/>
  <c r="F104" i="19" s="1"/>
  <c r="D14" i="5"/>
  <c r="D15" i="5" s="1"/>
  <c r="D16" i="5" s="1"/>
  <c r="D17" i="5" s="1"/>
  <c r="D18" i="5" s="1"/>
  <c r="D19" i="5" s="1"/>
  <c r="D20" i="5" s="1"/>
  <c r="D21" i="5" s="1"/>
  <c r="D22" i="5" s="1"/>
  <c r="D23" i="5" s="1"/>
  <c r="D24" i="5" s="1"/>
  <c r="D25" i="5" s="1"/>
  <c r="D26" i="5" s="1"/>
  <c r="D27" i="5" s="1"/>
  <c r="D28" i="5" s="1"/>
  <c r="D29" i="5" s="1"/>
  <c r="D30" i="5" s="1"/>
  <c r="D31" i="5" s="1"/>
  <c r="D32" i="5" s="1"/>
  <c r="D33" i="5" s="1"/>
  <c r="D34" i="5" s="1"/>
  <c r="D35" i="5" s="1"/>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D75" i="5" s="1"/>
  <c r="D76" i="5" s="1"/>
  <c r="D77" i="5" s="1"/>
  <c r="D78" i="5" s="1"/>
  <c r="D79" i="5" s="1"/>
  <c r="D80" i="5" s="1"/>
  <c r="D81" i="5" s="1"/>
  <c r="D82" i="5" s="1"/>
  <c r="D83" i="5" s="1"/>
  <c r="D84" i="5" s="1"/>
  <c r="D85" i="5" s="1"/>
  <c r="D86" i="5" s="1"/>
  <c r="D87" i="5" s="1"/>
  <c r="D88" i="5" s="1"/>
  <c r="D89" i="5" s="1"/>
  <c r="D90" i="5" s="1"/>
  <c r="D91" i="5" s="1"/>
  <c r="D92" i="5" s="1"/>
  <c r="D93" i="5" s="1"/>
  <c r="D94" i="5" s="1"/>
  <c r="D95" i="5" s="1"/>
  <c r="D96" i="5" s="1"/>
  <c r="D97" i="5" s="1"/>
  <c r="D98" i="5" s="1"/>
  <c r="D99" i="5" s="1"/>
  <c r="D100" i="5" s="1"/>
  <c r="D101" i="5" s="1"/>
  <c r="D102" i="5" s="1"/>
  <c r="D103" i="5" s="1"/>
  <c r="D104" i="5" s="1"/>
  <c r="D105" i="5" s="1"/>
  <c r="D106" i="5" s="1"/>
  <c r="D107" i="5" s="1"/>
  <c r="D108" i="5" s="1"/>
  <c r="D109" i="5" s="1"/>
  <c r="D110" i="5" s="1"/>
  <c r="D111" i="5" s="1"/>
  <c r="D112" i="5" s="1"/>
  <c r="D113" i="5" s="1"/>
  <c r="D114" i="5" s="1"/>
  <c r="D115" i="5" s="1"/>
  <c r="D116" i="5" s="1"/>
  <c r="D117" i="5" s="1"/>
  <c r="D118" i="5" s="1"/>
  <c r="D119" i="5" s="1"/>
  <c r="D120" i="5" s="1"/>
  <c r="D121" i="5" s="1"/>
  <c r="D122" i="5" s="1"/>
  <c r="D123" i="5" s="1"/>
  <c r="D124" i="5" s="1"/>
  <c r="D125" i="5" s="1"/>
  <c r="D126" i="5" s="1"/>
  <c r="D127" i="5" s="1"/>
  <c r="D128" i="5" s="1"/>
  <c r="D129" i="5" s="1"/>
  <c r="D130" i="5" s="1"/>
  <c r="D131" i="5" s="1"/>
  <c r="D132" i="5" s="1"/>
  <c r="D133" i="5" s="1"/>
  <c r="D134" i="5" s="1"/>
  <c r="D135" i="5" s="1"/>
  <c r="D136" i="5" s="1"/>
  <c r="D137" i="5" s="1"/>
  <c r="D138" i="5" s="1"/>
  <c r="D139" i="5" s="1"/>
  <c r="D140" i="5" s="1"/>
  <c r="D141" i="5" s="1"/>
  <c r="D142" i="5" s="1"/>
  <c r="D143" i="5" s="1"/>
  <c r="D144" i="5" s="1"/>
  <c r="D145" i="5" s="1"/>
  <c r="D146" i="5" s="1"/>
  <c r="D147" i="5" s="1"/>
  <c r="D148" i="5" s="1"/>
  <c r="D149" i="5" s="1"/>
  <c r="D150" i="5" s="1"/>
  <c r="D151" i="5" s="1"/>
  <c r="D152" i="5" s="1"/>
  <c r="D153" i="5" s="1"/>
  <c r="D154" i="5" s="1"/>
  <c r="D155" i="5" s="1"/>
  <c r="D156" i="5" s="1"/>
  <c r="D157" i="5" s="1"/>
  <c r="D158" i="5" s="1"/>
  <c r="D159" i="5" s="1"/>
  <c r="D160" i="5" s="1"/>
  <c r="D161" i="5" s="1"/>
  <c r="D162" i="5" s="1"/>
  <c r="D163" i="5" s="1"/>
  <c r="D164" i="5" s="1"/>
  <c r="D165" i="5" s="1"/>
  <c r="D166" i="5" s="1"/>
  <c r="D167" i="5" s="1"/>
  <c r="D168" i="5" s="1"/>
  <c r="D169" i="5" s="1"/>
  <c r="D170" i="5" s="1"/>
  <c r="D171" i="5" s="1"/>
  <c r="D172" i="5" s="1"/>
  <c r="D173" i="5" s="1"/>
  <c r="D174" i="5" s="1"/>
  <c r="D175" i="5" s="1"/>
  <c r="D176" i="5" s="1"/>
  <c r="D177" i="5" s="1"/>
  <c r="D178" i="5" s="1"/>
  <c r="D179" i="5" s="1"/>
  <c r="D180" i="5" s="1"/>
  <c r="D181" i="5" s="1"/>
  <c r="D182" i="5" s="1"/>
  <c r="D183" i="5" s="1"/>
  <c r="D184" i="5" s="1"/>
  <c r="D185" i="5" s="1"/>
  <c r="D186" i="5" s="1"/>
  <c r="D187" i="5" s="1"/>
  <c r="D188" i="5" s="1"/>
  <c r="D189" i="5" s="1"/>
  <c r="D190" i="5" s="1"/>
  <c r="D191" i="5" s="1"/>
  <c r="D192" i="5" s="1"/>
  <c r="D193" i="5" s="1"/>
  <c r="D194" i="5" s="1"/>
  <c r="D195" i="5" s="1"/>
  <c r="D196" i="5" s="1"/>
  <c r="D197" i="5" s="1"/>
  <c r="D198" i="5" s="1"/>
  <c r="D199" i="5" s="1"/>
  <c r="D200" i="5" s="1"/>
  <c r="D201" i="5" s="1"/>
  <c r="D202" i="5" s="1"/>
  <c r="D203" i="5" s="1"/>
  <c r="D204" i="5" s="1"/>
  <c r="D205" i="5" s="1"/>
  <c r="D206" i="5" s="1"/>
  <c r="D207" i="5" s="1"/>
  <c r="D208" i="5" s="1"/>
  <c r="D209" i="5" s="1"/>
  <c r="D210" i="5" s="1"/>
  <c r="D211" i="5" s="1"/>
  <c r="D212" i="5" s="1"/>
  <c r="D213" i="5" s="1"/>
  <c r="D214" i="5" s="1"/>
  <c r="D215" i="5" s="1"/>
  <c r="D216" i="5" s="1"/>
  <c r="D217" i="5" s="1"/>
  <c r="D218" i="5" s="1"/>
  <c r="D219" i="5" s="1"/>
  <c r="D220" i="5" s="1"/>
  <c r="D221" i="5" s="1"/>
  <c r="D222" i="5" s="1"/>
  <c r="D223" i="5" s="1"/>
  <c r="D224" i="5" s="1"/>
  <c r="D225" i="5" s="1"/>
  <c r="D226" i="5" s="1"/>
  <c r="D227" i="5" s="1"/>
  <c r="D228" i="5" s="1"/>
  <c r="D229" i="5" s="1"/>
  <c r="D230" i="5" s="1"/>
  <c r="D231" i="5" s="1"/>
  <c r="D232" i="5" s="1"/>
  <c r="D233" i="5" s="1"/>
  <c r="D234" i="5" s="1"/>
  <c r="D235" i="5" s="1"/>
  <c r="D236" i="5" s="1"/>
  <c r="D237" i="5" s="1"/>
  <c r="D238" i="5" s="1"/>
  <c r="D239" i="5" s="1"/>
  <c r="D240" i="5" s="1"/>
  <c r="D241" i="5" s="1"/>
  <c r="D242" i="5" s="1"/>
  <c r="D243" i="5" s="1"/>
  <c r="D244" i="5" s="1"/>
  <c r="D245" i="5" s="1"/>
  <c r="D246" i="5" s="1"/>
  <c r="D247" i="5" s="1"/>
  <c r="D248" i="5" s="1"/>
  <c r="D249" i="5" s="1"/>
  <c r="D250" i="5" s="1"/>
  <c r="D251" i="5" s="1"/>
  <c r="D252" i="5" s="1"/>
  <c r="D253" i="5" s="1"/>
  <c r="D254" i="5" s="1"/>
  <c r="D255" i="5" s="1"/>
  <c r="D256" i="5" s="1"/>
  <c r="D257" i="5" s="1"/>
  <c r="D258" i="5" s="1"/>
  <c r="D259" i="5" s="1"/>
  <c r="D260" i="5" s="1"/>
  <c r="D261" i="5" s="1"/>
  <c r="D262" i="5" s="1"/>
  <c r="D263" i="5" s="1"/>
  <c r="D264" i="5" s="1"/>
  <c r="D265" i="5" s="1"/>
  <c r="D266" i="5" s="1"/>
  <c r="D267" i="5" s="1"/>
  <c r="D268" i="5" s="1"/>
  <c r="D269" i="5" s="1"/>
  <c r="D270" i="5" s="1"/>
  <c r="D271" i="5" s="1"/>
  <c r="D272" i="5" s="1"/>
  <c r="D273" i="5" s="1"/>
  <c r="D274" i="5" s="1"/>
  <c r="D275" i="5" s="1"/>
  <c r="D276" i="5" s="1"/>
  <c r="D277" i="5" s="1"/>
  <c r="D278" i="5" s="1"/>
  <c r="D279" i="5" s="1"/>
  <c r="D280" i="5" s="1"/>
  <c r="D281" i="5" s="1"/>
  <c r="D282" i="5" s="1"/>
  <c r="D283" i="5" s="1"/>
  <c r="D284" i="5" s="1"/>
  <c r="D285" i="5" s="1"/>
  <c r="D286" i="5" s="1"/>
  <c r="D287" i="5" s="1"/>
  <c r="D288" i="5" s="1"/>
  <c r="D289" i="5" s="1"/>
  <c r="D290" i="5" s="1"/>
  <c r="D291" i="5" s="1"/>
  <c r="D292" i="5" s="1"/>
  <c r="D293" i="5" s="1"/>
  <c r="D294" i="5" s="1"/>
  <c r="D295" i="5" s="1"/>
  <c r="D296" i="5" s="1"/>
  <c r="D297" i="5" s="1"/>
  <c r="D298" i="5" s="1"/>
  <c r="D299" i="5" s="1"/>
  <c r="D300" i="5" s="1"/>
  <c r="D301" i="5" s="1"/>
  <c r="D302" i="5" s="1"/>
  <c r="D303" i="5" s="1"/>
  <c r="D304" i="5" s="1"/>
  <c r="D305" i="5" s="1"/>
  <c r="D306" i="5" s="1"/>
  <c r="D307" i="5" s="1"/>
  <c r="D308" i="5" s="1"/>
  <c r="D309" i="5" s="1"/>
  <c r="D310" i="5" s="1"/>
  <c r="D311" i="5" s="1"/>
  <c r="D312" i="5" s="1"/>
  <c r="D313" i="5" s="1"/>
  <c r="D314" i="5" s="1"/>
  <c r="D315" i="5" s="1"/>
  <c r="D316" i="5" s="1"/>
  <c r="D317" i="5" s="1"/>
  <c r="D318" i="5" s="1"/>
  <c r="D319" i="5" s="1"/>
  <c r="D320" i="5" s="1"/>
  <c r="D321" i="5" s="1"/>
  <c r="D322" i="5" s="1"/>
  <c r="D323" i="5" s="1"/>
  <c r="D324" i="5" s="1"/>
  <c r="D325" i="5" s="1"/>
  <c r="D326" i="5" s="1"/>
  <c r="D327" i="5" s="1"/>
  <c r="D328" i="5" s="1"/>
  <c r="D329" i="5" s="1"/>
  <c r="D330" i="5" s="1"/>
  <c r="D331" i="5" s="1"/>
  <c r="D332" i="5" s="1"/>
  <c r="D333" i="5" s="1"/>
  <c r="D334" i="5" s="1"/>
  <c r="D335" i="5" s="1"/>
  <c r="D336" i="5" s="1"/>
  <c r="D337" i="5" s="1"/>
  <c r="D338" i="5" s="1"/>
  <c r="D339" i="5" s="1"/>
  <c r="D340" i="5" s="1"/>
  <c r="D341" i="5" s="1"/>
  <c r="D342" i="5" s="1"/>
  <c r="D343" i="5" s="1"/>
  <c r="D344" i="5" s="1"/>
  <c r="D345" i="5" s="1"/>
  <c r="D346" i="5" s="1"/>
  <c r="D347" i="5" s="1"/>
  <c r="D348" i="5" s="1"/>
  <c r="D349" i="5" s="1"/>
  <c r="D350" i="5" s="1"/>
  <c r="D351" i="5" s="1"/>
  <c r="D352" i="5" s="1"/>
  <c r="D353" i="5" s="1"/>
  <c r="D354" i="5" s="1"/>
  <c r="D355" i="5" s="1"/>
  <c r="D356" i="5" s="1"/>
  <c r="D357" i="5" s="1"/>
  <c r="D358" i="5" s="1"/>
  <c r="D359" i="5" s="1"/>
  <c r="D360" i="5" s="1"/>
  <c r="D361" i="5" s="1"/>
  <c r="D362" i="5" s="1"/>
  <c r="D363" i="5" s="1"/>
  <c r="D364" i="5" s="1"/>
  <c r="D365" i="5" s="1"/>
  <c r="D366" i="5" s="1"/>
  <c r="D367" i="5" s="1"/>
  <c r="D368" i="5" s="1"/>
  <c r="D369" i="5" s="1"/>
  <c r="D370" i="5" s="1"/>
  <c r="D371" i="5" s="1"/>
  <c r="D372" i="5" s="1"/>
  <c r="D373" i="5" s="1"/>
  <c r="D374" i="5" s="1"/>
  <c r="D375" i="5" s="1"/>
  <c r="D376" i="5" s="1"/>
  <c r="D377" i="5" s="1"/>
  <c r="D378" i="5" s="1"/>
  <c r="D379" i="5" s="1"/>
  <c r="D380" i="5" s="1"/>
  <c r="D381" i="5" s="1"/>
  <c r="D382" i="5" s="1"/>
  <c r="D383" i="5" s="1"/>
  <c r="D384" i="5" s="1"/>
  <c r="D385" i="5" s="1"/>
  <c r="D386" i="5" s="1"/>
  <c r="D387" i="5" s="1"/>
  <c r="D388" i="5" s="1"/>
  <c r="D389" i="5" s="1"/>
  <c r="D390" i="5" s="1"/>
  <c r="D391" i="5" s="1"/>
  <c r="D392" i="5" s="1"/>
  <c r="D393" i="5" s="1"/>
  <c r="D394" i="5" s="1"/>
  <c r="D395" i="5" s="1"/>
  <c r="D396" i="5" s="1"/>
  <c r="D397" i="5" s="1"/>
  <c r="D398" i="5" s="1"/>
  <c r="D399" i="5" s="1"/>
  <c r="D400" i="5" s="1"/>
  <c r="D401" i="5" s="1"/>
  <c r="D402" i="5" s="1"/>
  <c r="D403" i="5" s="1"/>
  <c r="D404" i="5" s="1"/>
  <c r="D405" i="5" s="1"/>
  <c r="D406" i="5" s="1"/>
  <c r="D407" i="5" s="1"/>
  <c r="D408" i="5" s="1"/>
  <c r="D409" i="5" s="1"/>
  <c r="D410" i="5" s="1"/>
  <c r="D411" i="5" s="1"/>
  <c r="D412" i="5" s="1"/>
  <c r="D413" i="5" s="1"/>
  <c r="D414" i="5" s="1"/>
  <c r="D415" i="5" s="1"/>
  <c r="D416" i="5" s="1"/>
  <c r="D417" i="5" s="1"/>
  <c r="D418" i="5" s="1"/>
  <c r="D419" i="5" s="1"/>
  <c r="D420" i="5" s="1"/>
  <c r="D421" i="5" s="1"/>
  <c r="D422" i="5" s="1"/>
  <c r="D423" i="5" s="1"/>
  <c r="D424" i="5" s="1"/>
  <c r="D425" i="5" s="1"/>
  <c r="D426" i="5" s="1"/>
  <c r="D427" i="5" s="1"/>
  <c r="D428" i="5" s="1"/>
  <c r="D429" i="5" s="1"/>
  <c r="D430" i="5" s="1"/>
  <c r="D431" i="5" s="1"/>
  <c r="D432" i="5" s="1"/>
  <c r="D433" i="5" s="1"/>
  <c r="D434" i="5" s="1"/>
  <c r="D435" i="5" s="1"/>
  <c r="D436" i="5" s="1"/>
  <c r="D437" i="5" s="1"/>
  <c r="D438" i="5" s="1"/>
  <c r="D439" i="5" s="1"/>
  <c r="D440" i="5" s="1"/>
  <c r="D441" i="5" s="1"/>
  <c r="D442" i="5" s="1"/>
  <c r="D443" i="5" s="1"/>
  <c r="D444" i="5" s="1"/>
  <c r="D445" i="5" s="1"/>
  <c r="D446" i="5" s="1"/>
  <c r="D447" i="5" s="1"/>
  <c r="D448" i="5" s="1"/>
  <c r="D449" i="5" s="1"/>
  <c r="D450" i="5" s="1"/>
  <c r="D451" i="5" s="1"/>
  <c r="D452" i="5" s="1"/>
  <c r="D453" i="5" s="1"/>
  <c r="D454" i="5" s="1"/>
  <c r="D455" i="5" s="1"/>
  <c r="D456" i="5" s="1"/>
  <c r="D457" i="5" s="1"/>
  <c r="D458" i="5" s="1"/>
  <c r="D459" i="5" s="1"/>
  <c r="D460" i="5" s="1"/>
  <c r="D461" i="5" s="1"/>
  <c r="D462" i="5" s="1"/>
  <c r="D463" i="5" s="1"/>
  <c r="D464" i="5" s="1"/>
  <c r="D465" i="5" s="1"/>
  <c r="D466" i="5" s="1"/>
  <c r="D467" i="5" s="1"/>
  <c r="D468" i="5" s="1"/>
  <c r="D469" i="5" s="1"/>
  <c r="D470" i="5" s="1"/>
  <c r="D471" i="5" s="1"/>
  <c r="D472" i="5" s="1"/>
  <c r="D473" i="5" s="1"/>
  <c r="D474" i="5" s="1"/>
  <c r="D475" i="5" s="1"/>
  <c r="D476" i="5" s="1"/>
  <c r="D477" i="5" s="1"/>
  <c r="D478" i="5" s="1"/>
  <c r="D479" i="5" s="1"/>
  <c r="D480" i="5" s="1"/>
  <c r="D481" i="5" s="1"/>
  <c r="D482" i="5" s="1"/>
  <c r="D483" i="5" s="1"/>
  <c r="D484" i="5" s="1"/>
  <c r="D485" i="5" s="1"/>
  <c r="D486" i="5" s="1"/>
  <c r="D487" i="5" s="1"/>
  <c r="D488" i="5" s="1"/>
  <c r="D489" i="5" s="1"/>
  <c r="D490" i="5" s="1"/>
  <c r="D491" i="5" s="1"/>
  <c r="D492" i="5" s="1"/>
  <c r="D493" i="5" s="1"/>
  <c r="D494" i="5" s="1"/>
  <c r="D495" i="5" s="1"/>
  <c r="D496" i="5" s="1"/>
  <c r="D497" i="5" s="1"/>
  <c r="D498" i="5" s="1"/>
  <c r="D499" i="5" s="1"/>
  <c r="D500" i="5" s="1"/>
  <c r="D501" i="5" s="1"/>
  <c r="D502" i="5" s="1"/>
  <c r="D503" i="5" s="1"/>
  <c r="D504" i="5" s="1"/>
  <c r="D505" i="5" s="1"/>
  <c r="D506" i="5" s="1"/>
  <c r="D507" i="5" s="1"/>
  <c r="D508" i="5" s="1"/>
  <c r="D509" i="5" s="1"/>
  <c r="D510" i="5" s="1"/>
  <c r="D511" i="5" s="1"/>
  <c r="D512" i="5" s="1"/>
  <c r="D513" i="5" s="1"/>
  <c r="D514" i="5" s="1"/>
  <c r="D515" i="5" s="1"/>
  <c r="D516" i="5" s="1"/>
  <c r="D517" i="5" s="1"/>
  <c r="D518" i="5" s="1"/>
  <c r="D519" i="5" s="1"/>
  <c r="D520" i="5" s="1"/>
  <c r="D521" i="5" s="1"/>
  <c r="D522" i="5" s="1"/>
  <c r="D523" i="5" s="1"/>
  <c r="D524" i="5" s="1"/>
  <c r="D525" i="5" s="1"/>
  <c r="D526" i="5" s="1"/>
  <c r="D527" i="5" s="1"/>
  <c r="D528" i="5" s="1"/>
  <c r="D529" i="5" s="1"/>
  <c r="D530" i="5" s="1"/>
  <c r="D531" i="5" s="1"/>
  <c r="D532" i="5" s="1"/>
  <c r="D533" i="5" s="1"/>
  <c r="D534" i="5" s="1"/>
  <c r="D535" i="5" s="1"/>
  <c r="D536" i="5" s="1"/>
  <c r="D537" i="5" s="1"/>
  <c r="D538" i="5" s="1"/>
  <c r="D539" i="5" s="1"/>
  <c r="D540" i="5" s="1"/>
  <c r="D541" i="5" s="1"/>
  <c r="D542" i="5" s="1"/>
  <c r="D543" i="5" s="1"/>
  <c r="D544" i="5" s="1"/>
  <c r="D545" i="5" s="1"/>
  <c r="D546" i="5" s="1"/>
  <c r="D547" i="5" s="1"/>
  <c r="D548" i="5" s="1"/>
  <c r="D549" i="5" s="1"/>
  <c r="D550" i="5" s="1"/>
  <c r="D551" i="5" s="1"/>
  <c r="D552" i="5" s="1"/>
  <c r="D553" i="5" s="1"/>
  <c r="D554" i="5" s="1"/>
  <c r="D555" i="5" s="1"/>
  <c r="D556" i="5" s="1"/>
  <c r="D557" i="5" s="1"/>
  <c r="D558" i="5" s="1"/>
  <c r="D559" i="5" s="1"/>
  <c r="D560" i="5" s="1"/>
  <c r="D561" i="5" s="1"/>
  <c r="D562" i="5" s="1"/>
  <c r="D563" i="5" s="1"/>
  <c r="D564" i="5" s="1"/>
  <c r="D565" i="5" s="1"/>
  <c r="D566" i="5" s="1"/>
  <c r="D567" i="5" s="1"/>
  <c r="D568" i="5" s="1"/>
  <c r="D569" i="5" s="1"/>
  <c r="D570" i="5" s="1"/>
  <c r="D571" i="5" s="1"/>
  <c r="D572" i="5" s="1"/>
  <c r="D573" i="5" s="1"/>
  <c r="D574" i="5" s="1"/>
  <c r="D575" i="5" s="1"/>
  <c r="D576" i="5" s="1"/>
  <c r="D577" i="5" s="1"/>
  <c r="D578" i="5" s="1"/>
  <c r="D579" i="5" s="1"/>
  <c r="D580" i="5" s="1"/>
  <c r="D581" i="5" s="1"/>
  <c r="D582" i="5" s="1"/>
  <c r="D583" i="5" s="1"/>
  <c r="D584" i="5" s="1"/>
  <c r="D585" i="5" s="1"/>
  <c r="D586" i="5" s="1"/>
  <c r="D587" i="5" s="1"/>
  <c r="D588" i="5" s="1"/>
  <c r="D589" i="5" s="1"/>
  <c r="D590" i="5" s="1"/>
  <c r="D591" i="5" s="1"/>
  <c r="D592" i="5" s="1"/>
  <c r="D593" i="5" s="1"/>
  <c r="D594" i="5" s="1"/>
  <c r="D595" i="5" s="1"/>
  <c r="D596" i="5" s="1"/>
  <c r="D597" i="5" s="1"/>
  <c r="D598" i="5" s="1"/>
  <c r="D599" i="5" s="1"/>
  <c r="D600" i="5" s="1"/>
  <c r="D601" i="5" s="1"/>
  <c r="D602" i="5" s="1"/>
  <c r="D603" i="5" s="1"/>
  <c r="D604" i="5" s="1"/>
  <c r="D605" i="5" s="1"/>
  <c r="D606" i="5" s="1"/>
  <c r="D607" i="5" s="1"/>
  <c r="D608" i="5" s="1"/>
  <c r="D609" i="5" s="1"/>
  <c r="D610" i="5" s="1"/>
  <c r="D611" i="5" s="1"/>
  <c r="D612" i="5" s="1"/>
  <c r="D613" i="5" s="1"/>
  <c r="D614" i="5" s="1"/>
  <c r="D615" i="5" s="1"/>
  <c r="D616" i="5" s="1"/>
  <c r="D617" i="5" s="1"/>
  <c r="D618" i="5" s="1"/>
  <c r="D619" i="5" s="1"/>
  <c r="D620" i="5" s="1"/>
  <c r="D621" i="5" s="1"/>
  <c r="D622" i="5" s="1"/>
  <c r="D623" i="5" s="1"/>
  <c r="D624" i="5" s="1"/>
  <c r="D625" i="5" s="1"/>
  <c r="D626" i="5" s="1"/>
  <c r="D627" i="5" s="1"/>
  <c r="D628" i="5" s="1"/>
  <c r="D629" i="5" s="1"/>
  <c r="D630" i="5" s="1"/>
  <c r="D631" i="5" s="1"/>
  <c r="D632" i="5" s="1"/>
  <c r="D633" i="5" s="1"/>
  <c r="D634" i="5" s="1"/>
  <c r="D635" i="5" s="1"/>
  <c r="D636" i="5" s="1"/>
  <c r="D637" i="5" s="1"/>
  <c r="D638" i="5" s="1"/>
  <c r="D639" i="5" s="1"/>
  <c r="D640" i="5" s="1"/>
  <c r="D641" i="5" s="1"/>
  <c r="D642" i="5" s="1"/>
  <c r="D643" i="5" s="1"/>
  <c r="D644" i="5" s="1"/>
  <c r="D645" i="5" s="1"/>
  <c r="D646" i="5" s="1"/>
  <c r="D647" i="5" s="1"/>
  <c r="D648" i="5" s="1"/>
  <c r="D649" i="5" s="1"/>
  <c r="D650" i="5" s="1"/>
  <c r="D651" i="5" s="1"/>
  <c r="D652" i="5" s="1"/>
  <c r="D653" i="5" s="1"/>
  <c r="D654" i="5" s="1"/>
  <c r="D655" i="5" s="1"/>
  <c r="D656" i="5" s="1"/>
  <c r="D657" i="5" s="1"/>
  <c r="D658" i="5" s="1"/>
  <c r="D659" i="5" s="1"/>
  <c r="D660" i="5" s="1"/>
  <c r="D661" i="5" s="1"/>
  <c r="D662" i="5" s="1"/>
  <c r="D663" i="5" s="1"/>
  <c r="D664" i="5" s="1"/>
  <c r="D665" i="5" s="1"/>
  <c r="D666" i="5" s="1"/>
  <c r="D667" i="5" s="1"/>
  <c r="D668" i="5" s="1"/>
  <c r="D669" i="5" s="1"/>
  <c r="D670" i="5" s="1"/>
  <c r="D671" i="5" s="1"/>
  <c r="D672" i="5" s="1"/>
  <c r="D673" i="5" s="1"/>
  <c r="D674" i="5" s="1"/>
  <c r="D675" i="5" s="1"/>
  <c r="D676" i="5" s="1"/>
  <c r="D677" i="5" s="1"/>
  <c r="D678" i="5" s="1"/>
  <c r="D679" i="5" s="1"/>
  <c r="D680" i="5" s="1"/>
  <c r="D681" i="5" s="1"/>
  <c r="D682" i="5" s="1"/>
  <c r="D683" i="5" s="1"/>
  <c r="D684" i="5" s="1"/>
  <c r="D685" i="5" s="1"/>
  <c r="D686" i="5" s="1"/>
  <c r="D687" i="5" s="1"/>
  <c r="D688" i="5" s="1"/>
  <c r="D689" i="5" s="1"/>
  <c r="D690" i="5" s="1"/>
  <c r="D691" i="5" s="1"/>
  <c r="D692" i="5" s="1"/>
  <c r="D693" i="5" s="1"/>
  <c r="D694" i="5" s="1"/>
  <c r="D695" i="5" s="1"/>
  <c r="D696" i="5" s="1"/>
  <c r="D697" i="5" s="1"/>
  <c r="D698" i="5" s="1"/>
  <c r="D699" i="5" s="1"/>
  <c r="D700" i="5" s="1"/>
  <c r="D701" i="5" s="1"/>
  <c r="D702" i="5" s="1"/>
  <c r="D703" i="5" s="1"/>
  <c r="D704" i="5" s="1"/>
  <c r="D705" i="5" s="1"/>
  <c r="D706" i="5" s="1"/>
  <c r="D707" i="5" s="1"/>
  <c r="D708" i="5" s="1"/>
  <c r="D709" i="5" s="1"/>
  <c r="D710" i="5" s="1"/>
  <c r="D711" i="5" s="1"/>
  <c r="D712" i="5" s="1"/>
  <c r="D713" i="5" s="1"/>
  <c r="D714" i="5" s="1"/>
  <c r="I4" i="19"/>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I38" i="19" s="1"/>
  <c r="I39" i="19" s="1"/>
  <c r="I40" i="19" s="1"/>
  <c r="I41" i="19" s="1"/>
  <c r="I42" i="19" s="1"/>
  <c r="I43" i="19" s="1"/>
  <c r="I44" i="19" s="1"/>
  <c r="I45" i="19" s="1"/>
  <c r="I46" i="19" s="1"/>
  <c r="I47" i="19" s="1"/>
  <c r="I48" i="19" s="1"/>
  <c r="I49" i="19" s="1"/>
  <c r="I50" i="19" s="1"/>
  <c r="I51" i="19" s="1"/>
  <c r="I52" i="19" s="1"/>
  <c r="I53" i="19" s="1"/>
  <c r="I54" i="19" s="1"/>
  <c r="I55" i="19" s="1"/>
  <c r="I56" i="19" s="1"/>
  <c r="I57" i="19" s="1"/>
  <c r="I58" i="19" s="1"/>
  <c r="I59" i="19" s="1"/>
  <c r="I60" i="19" s="1"/>
  <c r="I61" i="19" s="1"/>
  <c r="I62" i="19" s="1"/>
  <c r="I63" i="19" s="1"/>
  <c r="I64" i="19" s="1"/>
  <c r="I65" i="19" s="1"/>
  <c r="I66" i="19" s="1"/>
  <c r="I67" i="19" s="1"/>
  <c r="I68" i="19" s="1"/>
  <c r="I69" i="19" s="1"/>
  <c r="I70" i="19" s="1"/>
  <c r="I71" i="19" s="1"/>
  <c r="I72" i="19" s="1"/>
  <c r="I73" i="19" s="1"/>
  <c r="I74" i="19" s="1"/>
  <c r="I75" i="19" s="1"/>
  <c r="I76" i="19" s="1"/>
  <c r="I77" i="19" s="1"/>
  <c r="I78" i="19" s="1"/>
  <c r="I79" i="19" s="1"/>
  <c r="I80" i="19" s="1"/>
  <c r="I81" i="19" s="1"/>
  <c r="I82" i="19" s="1"/>
  <c r="I83" i="19" s="1"/>
  <c r="I84" i="19" s="1"/>
  <c r="I85" i="19" s="1"/>
  <c r="I86" i="19" s="1"/>
  <c r="I87" i="19" s="1"/>
  <c r="I88" i="19" s="1"/>
  <c r="I89" i="19" s="1"/>
  <c r="I90" i="19" s="1"/>
  <c r="I91" i="19" s="1"/>
  <c r="I92" i="19" s="1"/>
  <c r="I93" i="19" s="1"/>
  <c r="I94" i="19" s="1"/>
  <c r="I95" i="19" s="1"/>
  <c r="I96" i="19" s="1"/>
  <c r="I97" i="19" s="1"/>
  <c r="I98" i="19" s="1"/>
  <c r="I99" i="19" s="1"/>
  <c r="I100" i="19" s="1"/>
  <c r="I101" i="19" s="1"/>
  <c r="I102" i="19" s="1"/>
  <c r="I103" i="19" s="1"/>
  <c r="I104" i="19" s="1"/>
  <c r="I105" i="19" s="1"/>
  <c r="I106" i="19" s="1"/>
  <c r="I107" i="19" s="1"/>
  <c r="I108" i="19" s="1"/>
  <c r="I109" i="19" s="1"/>
  <c r="I110" i="19" s="1"/>
  <c r="I111" i="19" s="1"/>
  <c r="I112" i="19" s="1"/>
  <c r="I113" i="19" s="1"/>
  <c r="I114" i="19" s="1"/>
  <c r="I115" i="19" s="1"/>
  <c r="I116" i="19" s="1"/>
  <c r="I117" i="19" s="1"/>
  <c r="I118" i="19" s="1"/>
  <c r="I119" i="19" s="1"/>
  <c r="I120" i="19" s="1"/>
  <c r="I121" i="19" s="1"/>
  <c r="I122" i="19" s="1"/>
  <c r="I123" i="19" s="1"/>
  <c r="I124" i="19" s="1"/>
  <c r="I125" i="19" s="1"/>
  <c r="I126" i="19" s="1"/>
  <c r="I127" i="19" s="1"/>
  <c r="I128" i="19" s="1"/>
  <c r="I129" i="19" s="1"/>
  <c r="I130" i="19" s="1"/>
  <c r="I131" i="19" s="1"/>
  <c r="I132" i="19" s="1"/>
  <c r="I133" i="19" s="1"/>
  <c r="I134" i="19" s="1"/>
  <c r="I135" i="19" s="1"/>
  <c r="I136" i="19" s="1"/>
  <c r="I137" i="19" s="1"/>
  <c r="I138" i="19" s="1"/>
  <c r="I139" i="19" s="1"/>
  <c r="I140" i="19" s="1"/>
  <c r="I141" i="19" s="1"/>
  <c r="I142" i="19" s="1"/>
  <c r="I143" i="19" s="1"/>
  <c r="I144" i="19" s="1"/>
  <c r="I145" i="19" s="1"/>
  <c r="I146" i="19" s="1"/>
  <c r="I147" i="19" s="1"/>
  <c r="I148" i="19" s="1"/>
  <c r="I149" i="19" s="1"/>
  <c r="I150" i="19" s="1"/>
  <c r="I151" i="19" s="1"/>
  <c r="I152" i="19" s="1"/>
  <c r="I153" i="19" s="1"/>
  <c r="I154" i="19" s="1"/>
  <c r="I155" i="19" s="1"/>
  <c r="I156" i="19" s="1"/>
  <c r="I157" i="19" s="1"/>
  <c r="I158" i="19" s="1"/>
  <c r="I159" i="19" s="1"/>
  <c r="I160" i="19" s="1"/>
  <c r="I161" i="19" s="1"/>
  <c r="I162" i="19" s="1"/>
  <c r="I163" i="19" s="1"/>
  <c r="I164" i="19" s="1"/>
  <c r="I165" i="19" s="1"/>
  <c r="I166" i="19" s="1"/>
  <c r="I167" i="19" s="1"/>
  <c r="I168" i="19" s="1"/>
  <c r="I169" i="19" s="1"/>
  <c r="I170" i="19" s="1"/>
  <c r="I171" i="19" s="1"/>
  <c r="I172" i="19" s="1"/>
  <c r="I173" i="19" s="1"/>
  <c r="I174" i="19" s="1"/>
  <c r="I175" i="19" s="1"/>
  <c r="I176" i="19" s="1"/>
  <c r="I177" i="19" s="1"/>
  <c r="I178" i="19" s="1"/>
  <c r="I179" i="19" s="1"/>
  <c r="I180" i="19" s="1"/>
  <c r="I181" i="19" s="1"/>
  <c r="I182" i="19" s="1"/>
  <c r="I183" i="19" s="1"/>
  <c r="I184" i="19" s="1"/>
  <c r="I185" i="19" s="1"/>
  <c r="I186" i="19" s="1"/>
  <c r="I187" i="19" s="1"/>
  <c r="I188" i="19" s="1"/>
  <c r="I189" i="19" s="1"/>
  <c r="I190" i="19" s="1"/>
  <c r="I191" i="19" s="1"/>
  <c r="I192" i="19" s="1"/>
  <c r="I193" i="19" s="1"/>
  <c r="I194" i="19" s="1"/>
  <c r="I195" i="19" s="1"/>
  <c r="I196" i="19" s="1"/>
  <c r="I197" i="19" s="1"/>
  <c r="I198" i="19" s="1"/>
  <c r="I199" i="19" s="1"/>
  <c r="I200" i="19" s="1"/>
  <c r="I201" i="19" s="1"/>
  <c r="I202" i="19" s="1"/>
  <c r="I203" i="19" s="1"/>
  <c r="E4" i="19"/>
  <c r="E5" i="19" s="1"/>
  <c r="E6" i="19" s="1"/>
  <c r="E7" i="19" s="1"/>
  <c r="E8" i="19" s="1"/>
  <c r="E9" i="19" s="1"/>
  <c r="E10" i="19" s="1"/>
  <c r="E11" i="19" s="1"/>
  <c r="E12" i="19" s="1"/>
  <c r="E13" i="19" s="1"/>
  <c r="E14" i="19" s="1"/>
  <c r="E15" i="19" s="1"/>
  <c r="E16" i="19" s="1"/>
  <c r="E17" i="19" s="1"/>
  <c r="E18" i="19" s="1"/>
  <c r="E19" i="19" s="1"/>
  <c r="E20" i="19" s="1"/>
  <c r="E21" i="19" s="1"/>
  <c r="E22" i="19" s="1"/>
  <c r="E23" i="19" s="1"/>
  <c r="E24" i="19" s="1"/>
  <c r="E25" i="19" s="1"/>
  <c r="E26" i="19" s="1"/>
  <c r="E27" i="19" s="1"/>
  <c r="E28" i="19" s="1"/>
  <c r="E29" i="19" s="1"/>
  <c r="E30" i="19" s="1"/>
  <c r="E31" i="19" s="1"/>
  <c r="E32" i="19" s="1"/>
  <c r="E33" i="19" s="1"/>
  <c r="E34" i="19" s="1"/>
  <c r="E35" i="19" s="1"/>
  <c r="E36" i="19" s="1"/>
  <c r="E37" i="19" s="1"/>
  <c r="E38" i="19" s="1"/>
  <c r="E39" i="19" s="1"/>
  <c r="E40" i="19" s="1"/>
  <c r="E41" i="19" s="1"/>
  <c r="E42" i="19" s="1"/>
  <c r="E43" i="19" s="1"/>
  <c r="E44" i="19" s="1"/>
  <c r="E45" i="19" s="1"/>
  <c r="E46" i="19" s="1"/>
  <c r="E47" i="19" s="1"/>
  <c r="E48" i="19" s="1"/>
  <c r="E49" i="19" s="1"/>
  <c r="E50" i="19" s="1"/>
  <c r="E51" i="19" s="1"/>
  <c r="E52" i="19" s="1"/>
  <c r="E53" i="19" s="1"/>
  <c r="E54" i="19" s="1"/>
  <c r="E55" i="19" s="1"/>
  <c r="E56" i="19" s="1"/>
  <c r="E57" i="19" s="1"/>
  <c r="E58" i="19" s="1"/>
  <c r="E59" i="19" s="1"/>
  <c r="E60" i="19" s="1"/>
  <c r="E61" i="19" s="1"/>
  <c r="E62" i="19" s="1"/>
  <c r="E63" i="19" s="1"/>
  <c r="E64" i="19" s="1"/>
  <c r="E65" i="19" s="1"/>
  <c r="E66" i="19" s="1"/>
  <c r="E67" i="19" s="1"/>
  <c r="E68" i="19" s="1"/>
  <c r="E69" i="19" s="1"/>
  <c r="E70" i="19" s="1"/>
  <c r="E71" i="19" s="1"/>
  <c r="E72" i="19" s="1"/>
  <c r="E73" i="19" s="1"/>
  <c r="E74" i="19" s="1"/>
  <c r="E75" i="19" s="1"/>
  <c r="E76" i="19" s="1"/>
  <c r="E77" i="19" s="1"/>
  <c r="E78" i="19" s="1"/>
  <c r="E79" i="19" s="1"/>
  <c r="E80" i="19" s="1"/>
  <c r="E81" i="19" s="1"/>
  <c r="E82" i="19" s="1"/>
  <c r="E83" i="19" s="1"/>
  <c r="E84" i="19" s="1"/>
  <c r="E85" i="19" s="1"/>
  <c r="E86" i="19" s="1"/>
  <c r="E87" i="19" s="1"/>
  <c r="E88" i="19" s="1"/>
  <c r="E89" i="19" s="1"/>
  <c r="E90" i="19" s="1"/>
  <c r="E91" i="19" s="1"/>
  <c r="E92" i="19" s="1"/>
  <c r="E93" i="19" s="1"/>
  <c r="E94" i="19" s="1"/>
  <c r="E95" i="19" s="1"/>
  <c r="E96" i="19" s="1"/>
  <c r="E97" i="19" s="1"/>
  <c r="E98" i="19" s="1"/>
  <c r="E99" i="19" s="1"/>
  <c r="E100" i="19" s="1"/>
  <c r="E101" i="19" s="1"/>
  <c r="E102" i="19" s="1"/>
  <c r="E103" i="19" s="1"/>
  <c r="E104" i="19" s="1"/>
  <c r="E105" i="19" s="1"/>
  <c r="E106" i="19" s="1"/>
  <c r="E107" i="19" s="1"/>
  <c r="E108" i="19" s="1"/>
  <c r="E109" i="19" s="1"/>
  <c r="E110" i="19" s="1"/>
  <c r="E111" i="19" s="1"/>
  <c r="E112" i="19" s="1"/>
  <c r="E113" i="19" s="1"/>
  <c r="E114" i="19" s="1"/>
  <c r="E115" i="19" s="1"/>
  <c r="E116" i="19" s="1"/>
  <c r="E117" i="19" s="1"/>
  <c r="E118" i="19" s="1"/>
  <c r="E119" i="19" s="1"/>
  <c r="E120" i="19" s="1"/>
  <c r="E121" i="19" s="1"/>
  <c r="E122" i="19" s="1"/>
  <c r="E123" i="19" s="1"/>
  <c r="E124" i="19" s="1"/>
  <c r="E125" i="19" s="1"/>
  <c r="E126" i="19" s="1"/>
  <c r="E127" i="19" s="1"/>
  <c r="E128" i="19" s="1"/>
  <c r="E129" i="19" s="1"/>
  <c r="E130" i="19" s="1"/>
  <c r="E131" i="19" s="1"/>
  <c r="E132" i="19" s="1"/>
  <c r="E133" i="19" s="1"/>
  <c r="E134" i="19" s="1"/>
  <c r="E135" i="19" s="1"/>
  <c r="E136" i="19" s="1"/>
  <c r="E137" i="19" s="1"/>
  <c r="E138" i="19" s="1"/>
  <c r="E139" i="19" s="1"/>
  <c r="E140" i="19" s="1"/>
  <c r="E141" i="19" s="1"/>
  <c r="E142" i="19" s="1"/>
  <c r="E143" i="19" s="1"/>
  <c r="E144" i="19" s="1"/>
  <c r="E145" i="19" s="1"/>
  <c r="E146" i="19" s="1"/>
  <c r="E147" i="19" s="1"/>
  <c r="E148" i="19" s="1"/>
  <c r="E149" i="19" s="1"/>
  <c r="E150" i="19" s="1"/>
  <c r="E151" i="19" s="1"/>
  <c r="E152" i="19" s="1"/>
  <c r="E153" i="19" s="1"/>
  <c r="E154" i="19" s="1"/>
  <c r="E155" i="19" s="1"/>
  <c r="E156" i="19" s="1"/>
  <c r="E157" i="19" s="1"/>
  <c r="E158" i="19" s="1"/>
  <c r="E159" i="19" s="1"/>
  <c r="E160" i="19" s="1"/>
  <c r="E161" i="19" s="1"/>
  <c r="E162" i="19" s="1"/>
  <c r="E163" i="19" s="1"/>
  <c r="E164" i="19" s="1"/>
  <c r="E165" i="19" s="1"/>
  <c r="E166" i="19" s="1"/>
  <c r="E167" i="19" s="1"/>
  <c r="E168" i="19" s="1"/>
  <c r="E169" i="19" s="1"/>
  <c r="E170" i="19" s="1"/>
  <c r="E171" i="19" s="1"/>
  <c r="E172" i="19" s="1"/>
  <c r="E173" i="19" s="1"/>
  <c r="E174" i="19" s="1"/>
  <c r="E175" i="19" s="1"/>
  <c r="E176" i="19" s="1"/>
  <c r="E177" i="19" s="1"/>
  <c r="E178" i="19" s="1"/>
  <c r="E179" i="19" s="1"/>
  <c r="E180" i="19" s="1"/>
  <c r="E181" i="19" s="1"/>
  <c r="E182" i="19" s="1"/>
  <c r="E183" i="19" s="1"/>
  <c r="E184" i="19" s="1"/>
  <c r="E185" i="19" s="1"/>
  <c r="E186" i="19" s="1"/>
  <c r="E187" i="19" s="1"/>
  <c r="E188" i="19" s="1"/>
  <c r="E189" i="19" s="1"/>
  <c r="E190" i="19" s="1"/>
  <c r="E191" i="19" s="1"/>
  <c r="E192" i="19" s="1"/>
  <c r="E193" i="19" s="1"/>
  <c r="E194" i="19" s="1"/>
  <c r="E195" i="19" s="1"/>
  <c r="E196" i="19" s="1"/>
  <c r="E197" i="19" s="1"/>
  <c r="E198" i="19" s="1"/>
  <c r="E199" i="19" s="1"/>
  <c r="E200" i="19" s="1"/>
  <c r="E201" i="19" s="1"/>
  <c r="E202" i="19" s="1"/>
  <c r="E203" i="19" s="1"/>
  <c r="E204" i="19" s="1"/>
  <c r="B9" i="35" l="1"/>
  <c r="Q14" i="35"/>
  <c r="D15" i="35"/>
  <c r="D16" i="35" s="1"/>
  <c r="D17" i="35" s="1"/>
  <c r="D18" i="35" s="1"/>
  <c r="D19" i="35" s="1"/>
  <c r="D20" i="35" s="1"/>
  <c r="D21" i="35" s="1"/>
  <c r="D22" i="35" s="1"/>
  <c r="D23" i="35" s="1"/>
  <c r="D24" i="35" s="1"/>
  <c r="D25" i="35" s="1"/>
  <c r="D26" i="35" s="1"/>
  <c r="D27" i="35" s="1"/>
  <c r="D28" i="35" s="1"/>
  <c r="D29" i="35" s="1"/>
  <c r="D30" i="35" s="1"/>
  <c r="D31" i="35" s="1"/>
  <c r="D32" i="35" s="1"/>
  <c r="D33" i="35" s="1"/>
  <c r="D34" i="35" s="1"/>
  <c r="D35" i="35" s="1"/>
  <c r="D36" i="35" s="1"/>
  <c r="D37" i="35" s="1"/>
  <c r="D38" i="35" s="1"/>
  <c r="D39" i="35" s="1"/>
  <c r="D40" i="35" s="1"/>
  <c r="D41" i="35" s="1"/>
  <c r="D42" i="35" s="1"/>
  <c r="D43" i="35" s="1"/>
  <c r="D44" i="35" s="1"/>
  <c r="D45" i="35" s="1"/>
  <c r="D46" i="35" s="1"/>
  <c r="D47" i="35" s="1"/>
  <c r="D48" i="35" s="1"/>
  <c r="D49" i="35" s="1"/>
  <c r="D50" i="35" s="1"/>
  <c r="D51" i="35" s="1"/>
  <c r="D52" i="35" s="1"/>
  <c r="D53" i="35" s="1"/>
  <c r="D54" i="35" s="1"/>
  <c r="D55" i="35" s="1"/>
  <c r="D56" i="35" s="1"/>
  <c r="D57" i="35" s="1"/>
  <c r="D58" i="35" s="1"/>
  <c r="D59" i="35" s="1"/>
  <c r="D60" i="35" s="1"/>
  <c r="D61" i="35" s="1"/>
  <c r="D62" i="35" s="1"/>
  <c r="D63" i="35" s="1"/>
  <c r="D64" i="35" s="1"/>
  <c r="D65" i="35" s="1"/>
  <c r="D66" i="35" s="1"/>
  <c r="D67" i="35" s="1"/>
  <c r="D68" i="35" s="1"/>
  <c r="D69" i="35" s="1"/>
  <c r="D70" i="35" s="1"/>
  <c r="D71" i="35" s="1"/>
  <c r="D72" i="35" s="1"/>
  <c r="D73" i="35" s="1"/>
  <c r="D74" i="35" s="1"/>
  <c r="D75" i="35" s="1"/>
  <c r="D76" i="35" s="1"/>
  <c r="D77" i="35" s="1"/>
  <c r="D78" i="35" s="1"/>
  <c r="D79" i="35" s="1"/>
  <c r="D80" i="35" s="1"/>
  <c r="D81" i="35" s="1"/>
  <c r="D82" i="35" s="1"/>
  <c r="D83" i="35" s="1"/>
  <c r="D84" i="35" s="1"/>
  <c r="D85" i="35" s="1"/>
  <c r="D86" i="35" s="1"/>
  <c r="D87" i="35" s="1"/>
  <c r="D88" i="35" s="1"/>
  <c r="D89" i="35" s="1"/>
  <c r="D90" i="35" s="1"/>
  <c r="D91" i="35" s="1"/>
  <c r="D92" i="35" s="1"/>
  <c r="D93" i="35" s="1"/>
  <c r="D94" i="35" s="1"/>
  <c r="D95" i="35" s="1"/>
  <c r="D96" i="35" s="1"/>
  <c r="D97" i="35" s="1"/>
  <c r="D98" i="35" s="1"/>
  <c r="D99" i="35" s="1"/>
  <c r="D100" i="35" s="1"/>
  <c r="D101" i="35" s="1"/>
  <c r="D102" i="35" s="1"/>
  <c r="D103" i="35" s="1"/>
  <c r="D104" i="35" s="1"/>
  <c r="D105" i="35" s="1"/>
  <c r="D106" i="35" s="1"/>
  <c r="D107" i="35" s="1"/>
  <c r="D108" i="35" s="1"/>
  <c r="D109" i="35" s="1"/>
  <c r="D110" i="35" s="1"/>
  <c r="D111" i="35" s="1"/>
  <c r="D112" i="35" s="1"/>
  <c r="D113" i="35" s="1"/>
  <c r="D114" i="35" s="1"/>
  <c r="D115" i="35" s="1"/>
  <c r="D116" i="35" s="1"/>
  <c r="D117" i="35" s="1"/>
  <c r="D118" i="35" s="1"/>
  <c r="D119" i="35" s="1"/>
  <c r="D120" i="35" s="1"/>
  <c r="D121" i="35" s="1"/>
  <c r="D122" i="35" s="1"/>
  <c r="D123" i="35" s="1"/>
  <c r="D124" i="35" s="1"/>
  <c r="D125" i="35" s="1"/>
  <c r="D126" i="35" s="1"/>
  <c r="D127" i="35" s="1"/>
  <c r="D128" i="35" s="1"/>
  <c r="D129" i="35" s="1"/>
  <c r="D130" i="35" s="1"/>
  <c r="D131" i="35" s="1"/>
  <c r="D132" i="35" s="1"/>
  <c r="D133" i="35" s="1"/>
  <c r="D134" i="35" s="1"/>
  <c r="D135" i="35" s="1"/>
  <c r="D136" i="35" s="1"/>
  <c r="D137" i="35" s="1"/>
  <c r="D138" i="35" s="1"/>
  <c r="D139" i="35" s="1"/>
  <c r="D140" i="35" s="1"/>
  <c r="D141" i="35" s="1"/>
  <c r="D142" i="35" s="1"/>
  <c r="D143" i="35" s="1"/>
  <c r="D144" i="35" s="1"/>
  <c r="D145" i="35" s="1"/>
  <c r="D146" i="35" s="1"/>
  <c r="D147" i="35" s="1"/>
  <c r="D148" i="35" s="1"/>
  <c r="D149" i="35" s="1"/>
  <c r="D150" i="35" s="1"/>
  <c r="D151" i="35" s="1"/>
  <c r="D152" i="35" s="1"/>
  <c r="D153" i="35" s="1"/>
  <c r="D154" i="35" s="1"/>
  <c r="D155" i="35" s="1"/>
  <c r="D156" i="35" s="1"/>
  <c r="D157" i="35" s="1"/>
  <c r="D158" i="35" s="1"/>
  <c r="D159" i="35" s="1"/>
  <c r="D160" i="35" s="1"/>
  <c r="D161" i="35" s="1"/>
  <c r="D162" i="35" s="1"/>
  <c r="D163" i="35" s="1"/>
  <c r="D164" i="35" s="1"/>
  <c r="D165" i="35" s="1"/>
  <c r="D166" i="35" s="1"/>
  <c r="D167" i="35" s="1"/>
  <c r="D168" i="35" s="1"/>
  <c r="D169" i="35" s="1"/>
  <c r="D170" i="35" s="1"/>
  <c r="D171" i="35" s="1"/>
  <c r="D172" i="35" s="1"/>
  <c r="D173" i="35" s="1"/>
  <c r="D174" i="35" s="1"/>
  <c r="D175" i="35" s="1"/>
  <c r="D176" i="35" s="1"/>
  <c r="D177" i="35" s="1"/>
  <c r="D178" i="35" s="1"/>
  <c r="D179" i="35" s="1"/>
  <c r="D180" i="35" s="1"/>
  <c r="D181" i="35" s="1"/>
  <c r="D182" i="35" s="1"/>
  <c r="D183" i="35" s="1"/>
  <c r="D184" i="35" s="1"/>
  <c r="D185" i="35" s="1"/>
  <c r="D186" i="35" s="1"/>
  <c r="D187" i="35" s="1"/>
  <c r="D188" i="35" s="1"/>
  <c r="D189" i="35" s="1"/>
  <c r="D190" i="35" s="1"/>
  <c r="D191" i="35" s="1"/>
  <c r="D192" i="35" s="1"/>
  <c r="D193" i="35" s="1"/>
  <c r="D194" i="35" s="1"/>
  <c r="D195" i="35" s="1"/>
  <c r="D196" i="35" s="1"/>
  <c r="D197" i="35" s="1"/>
  <c r="D198" i="35" s="1"/>
  <c r="D199" i="35" s="1"/>
  <c r="D200" i="35" s="1"/>
  <c r="D201" i="35" s="1"/>
  <c r="D202" i="35" s="1"/>
  <c r="D203" i="35" s="1"/>
  <c r="D204" i="35" s="1"/>
  <c r="D205" i="35" s="1"/>
  <c r="D206" i="35" s="1"/>
  <c r="D207" i="35" s="1"/>
  <c r="D208" i="35" s="1"/>
  <c r="D209" i="35" s="1"/>
  <c r="D210" i="35" s="1"/>
  <c r="D211" i="35" s="1"/>
  <c r="D212" i="35" s="1"/>
  <c r="D213" i="35" s="1"/>
  <c r="D214" i="35" s="1"/>
  <c r="D215" i="35" s="1"/>
  <c r="D216" i="35" s="1"/>
  <c r="D217" i="35" s="1"/>
  <c r="D218" i="35" s="1"/>
  <c r="D219" i="35" s="1"/>
  <c r="D220" i="35" s="1"/>
  <c r="D221" i="35" s="1"/>
  <c r="D222" i="35" s="1"/>
  <c r="D223" i="35" s="1"/>
  <c r="D224" i="35" s="1"/>
  <c r="D225" i="35" s="1"/>
  <c r="D226" i="35" s="1"/>
  <c r="D227" i="35" s="1"/>
  <c r="D228" i="35" s="1"/>
  <c r="D229" i="35" s="1"/>
  <c r="D230" i="35" s="1"/>
  <c r="D231" i="35" s="1"/>
  <c r="D232" i="35" s="1"/>
  <c r="D233" i="35" s="1"/>
  <c r="D234" i="35" s="1"/>
  <c r="D235" i="35" s="1"/>
  <c r="D236" i="35" s="1"/>
  <c r="D237" i="35" s="1"/>
  <c r="D238" i="35" s="1"/>
  <c r="D239" i="35" s="1"/>
  <c r="D240" i="35" s="1"/>
  <c r="D241" i="35" s="1"/>
  <c r="D242" i="35" s="1"/>
  <c r="D243" i="35" s="1"/>
  <c r="D244" i="35" s="1"/>
  <c r="D245" i="35" s="1"/>
  <c r="D246" i="35" s="1"/>
  <c r="D247" i="35" s="1"/>
  <c r="D248" i="35" s="1"/>
  <c r="D249" i="35" s="1"/>
  <c r="D250" i="35" s="1"/>
  <c r="D251" i="35" s="1"/>
  <c r="D252" i="35" s="1"/>
  <c r="D253" i="35" s="1"/>
  <c r="D254" i="35" s="1"/>
  <c r="D255" i="35" s="1"/>
  <c r="D256" i="35" s="1"/>
  <c r="D257" i="35" s="1"/>
  <c r="D258" i="35" s="1"/>
  <c r="D259" i="35" s="1"/>
  <c r="D260" i="35" s="1"/>
  <c r="D261" i="35" s="1"/>
  <c r="D262" i="35" s="1"/>
  <c r="D263" i="35" s="1"/>
  <c r="D264" i="35" s="1"/>
  <c r="D265" i="35" s="1"/>
  <c r="D266" i="35" s="1"/>
  <c r="D267" i="35" s="1"/>
  <c r="D268" i="35" s="1"/>
  <c r="D269" i="35" s="1"/>
  <c r="D270" i="35" s="1"/>
  <c r="D271" i="35" s="1"/>
  <c r="D272" i="35" s="1"/>
  <c r="D273" i="35" s="1"/>
  <c r="D274" i="35" s="1"/>
  <c r="D275" i="35" s="1"/>
  <c r="D276" i="35" s="1"/>
  <c r="D277" i="35" s="1"/>
  <c r="D278" i="35" s="1"/>
  <c r="D279" i="35" s="1"/>
  <c r="D280" i="35" s="1"/>
  <c r="D281" i="35" s="1"/>
  <c r="D282" i="35" s="1"/>
  <c r="D283" i="35" s="1"/>
  <c r="D284" i="35" s="1"/>
  <c r="D285" i="35" s="1"/>
  <c r="D286" i="35" s="1"/>
  <c r="D287" i="35" s="1"/>
  <c r="D288" i="35" s="1"/>
  <c r="D289" i="35" s="1"/>
  <c r="D290" i="35" s="1"/>
  <c r="D291" i="35" s="1"/>
  <c r="D292" i="35" s="1"/>
  <c r="D293" i="35" s="1"/>
  <c r="D294" i="35" s="1"/>
  <c r="D295" i="35" s="1"/>
  <c r="D296" i="35" s="1"/>
  <c r="D297" i="35" s="1"/>
  <c r="D298" i="35" s="1"/>
  <c r="D299" i="35" s="1"/>
  <c r="D300" i="35" s="1"/>
  <c r="D301" i="35" s="1"/>
  <c r="D302" i="35" s="1"/>
  <c r="D303" i="35" s="1"/>
  <c r="D304" i="35" s="1"/>
  <c r="D305" i="35" s="1"/>
  <c r="D306" i="35" s="1"/>
  <c r="D307" i="35" s="1"/>
  <c r="D308" i="35" s="1"/>
  <c r="D309" i="35" s="1"/>
  <c r="D310" i="35" s="1"/>
  <c r="D311" i="35" s="1"/>
  <c r="D312" i="35" s="1"/>
  <c r="D313" i="35" s="1"/>
  <c r="D314" i="35" s="1"/>
  <c r="D315" i="35" s="1"/>
  <c r="D316" i="35" s="1"/>
  <c r="D317" i="35" s="1"/>
  <c r="D318" i="35" s="1"/>
  <c r="D319" i="35" s="1"/>
  <c r="D320" i="35" s="1"/>
  <c r="D321" i="35" s="1"/>
  <c r="D322" i="35" s="1"/>
  <c r="D323" i="35" s="1"/>
  <c r="D324" i="35" s="1"/>
  <c r="D325" i="35" s="1"/>
  <c r="D326" i="35" s="1"/>
  <c r="D327" i="35" s="1"/>
  <c r="D328" i="35" s="1"/>
  <c r="D329" i="35" s="1"/>
  <c r="D330" i="35" s="1"/>
  <c r="D331" i="35" s="1"/>
  <c r="D332" i="35" s="1"/>
  <c r="D333" i="35" s="1"/>
  <c r="D334" i="35" s="1"/>
  <c r="D335" i="35" s="1"/>
  <c r="D336" i="35" s="1"/>
  <c r="D337" i="35" s="1"/>
  <c r="D338" i="35" s="1"/>
  <c r="D339" i="35" s="1"/>
  <c r="D340" i="35" s="1"/>
  <c r="D341" i="35" s="1"/>
  <c r="D342" i="35" s="1"/>
  <c r="D343" i="35" s="1"/>
  <c r="D344" i="35" s="1"/>
  <c r="D345" i="35" s="1"/>
  <c r="D346" i="35" s="1"/>
  <c r="D347" i="35" s="1"/>
  <c r="D348" i="35" s="1"/>
  <c r="D349" i="35" s="1"/>
  <c r="D350" i="35" s="1"/>
  <c r="D351" i="35" s="1"/>
  <c r="D352" i="35" s="1"/>
  <c r="D353" i="35" s="1"/>
  <c r="D354" i="35" s="1"/>
  <c r="D355" i="35" s="1"/>
  <c r="D356" i="35" s="1"/>
  <c r="D357" i="35" s="1"/>
  <c r="D358" i="35" s="1"/>
  <c r="D359" i="35" s="1"/>
  <c r="D360" i="35" s="1"/>
  <c r="D361" i="35" s="1"/>
  <c r="D362" i="35" s="1"/>
  <c r="D363" i="35" s="1"/>
  <c r="D364" i="35" s="1"/>
  <c r="D365" i="35" s="1"/>
  <c r="D366" i="35" s="1"/>
  <c r="D367" i="35" s="1"/>
  <c r="D368" i="35" s="1"/>
  <c r="D369" i="35" s="1"/>
  <c r="D370" i="35" s="1"/>
  <c r="D371" i="35" s="1"/>
  <c r="D372" i="35" s="1"/>
  <c r="D373" i="35" s="1"/>
  <c r="D374" i="35" s="1"/>
  <c r="D375" i="35" s="1"/>
  <c r="D376" i="35" s="1"/>
  <c r="D377" i="35" s="1"/>
  <c r="D378" i="35" s="1"/>
  <c r="D379" i="35" s="1"/>
  <c r="D380" i="35" s="1"/>
  <c r="D381" i="35" s="1"/>
  <c r="D382" i="35" s="1"/>
  <c r="D383" i="35" s="1"/>
  <c r="D384" i="35" s="1"/>
  <c r="D385" i="35" s="1"/>
  <c r="D386" i="35" s="1"/>
  <c r="D387" i="35" s="1"/>
  <c r="D388" i="35" s="1"/>
  <c r="D389" i="35" s="1"/>
  <c r="D390" i="35" s="1"/>
  <c r="D391" i="35" s="1"/>
  <c r="D392" i="35" s="1"/>
  <c r="D393" i="35" s="1"/>
  <c r="D394" i="35" s="1"/>
  <c r="D395" i="35" s="1"/>
  <c r="D396" i="35" s="1"/>
  <c r="D397" i="35" s="1"/>
  <c r="D398" i="35" s="1"/>
  <c r="D399" i="35" s="1"/>
  <c r="D400" i="35" s="1"/>
  <c r="D401" i="35" s="1"/>
  <c r="D402" i="35" s="1"/>
  <c r="D403" i="35" s="1"/>
  <c r="D404" i="35" s="1"/>
  <c r="D405" i="35" s="1"/>
  <c r="D406" i="35" s="1"/>
  <c r="D407" i="35" s="1"/>
  <c r="D408" i="35" s="1"/>
  <c r="D409" i="35" s="1"/>
  <c r="D410" i="35" s="1"/>
  <c r="D411" i="35" s="1"/>
  <c r="D412" i="35" s="1"/>
  <c r="D413" i="35" s="1"/>
  <c r="D414" i="35" s="1"/>
  <c r="D415" i="35" s="1"/>
  <c r="D416" i="35" s="1"/>
  <c r="D417" i="35" s="1"/>
  <c r="D418" i="35" s="1"/>
  <c r="D419" i="35" s="1"/>
  <c r="D420" i="35" s="1"/>
  <c r="D421" i="35" s="1"/>
  <c r="D422" i="35" s="1"/>
  <c r="D423" i="35" s="1"/>
  <c r="D424" i="35" s="1"/>
  <c r="D425" i="35" s="1"/>
  <c r="D426" i="35" s="1"/>
  <c r="D427" i="35" s="1"/>
  <c r="D428" i="35" s="1"/>
  <c r="D429" i="35" s="1"/>
  <c r="D430" i="35" s="1"/>
  <c r="D431" i="35" s="1"/>
  <c r="D432" i="35" s="1"/>
  <c r="D433" i="35" s="1"/>
  <c r="D434" i="35" s="1"/>
  <c r="D435" i="35" s="1"/>
  <c r="D436" i="35" s="1"/>
  <c r="D437" i="35" s="1"/>
  <c r="D438" i="35" s="1"/>
  <c r="D439" i="35" s="1"/>
  <c r="D440" i="35" s="1"/>
  <c r="D441" i="35" s="1"/>
  <c r="D442" i="35" s="1"/>
  <c r="D443" i="35" s="1"/>
  <c r="D444" i="35" s="1"/>
  <c r="D445" i="35" s="1"/>
  <c r="D446" i="35" s="1"/>
  <c r="D447" i="35" s="1"/>
  <c r="D448" i="35" s="1"/>
  <c r="D449" i="35" s="1"/>
  <c r="D450" i="35" s="1"/>
  <c r="D451" i="35" s="1"/>
  <c r="D452" i="35" s="1"/>
  <c r="D453" i="35" s="1"/>
  <c r="D454" i="35" s="1"/>
  <c r="D455" i="35" s="1"/>
  <c r="D456" i="35" s="1"/>
  <c r="D457" i="35" s="1"/>
  <c r="D458" i="35" s="1"/>
  <c r="D459" i="35" s="1"/>
  <c r="D460" i="35" s="1"/>
  <c r="D461" i="35" s="1"/>
  <c r="D462" i="35" s="1"/>
  <c r="D463" i="35" s="1"/>
  <c r="D464" i="35" s="1"/>
  <c r="D465" i="35" s="1"/>
  <c r="D466" i="35" s="1"/>
  <c r="D467" i="35" s="1"/>
  <c r="D468" i="35" s="1"/>
  <c r="D469" i="35" s="1"/>
  <c r="D470" i="35" s="1"/>
  <c r="D471" i="35" s="1"/>
  <c r="D472" i="35" s="1"/>
  <c r="D473" i="35" s="1"/>
  <c r="D474" i="35" s="1"/>
  <c r="D475" i="35" s="1"/>
  <c r="D476" i="35" s="1"/>
  <c r="D477" i="35" s="1"/>
  <c r="D478" i="35" s="1"/>
  <c r="D479" i="35" s="1"/>
  <c r="D480" i="35" s="1"/>
  <c r="D481" i="35" s="1"/>
  <c r="D482" i="35" s="1"/>
  <c r="D483" i="35" s="1"/>
  <c r="D484" i="35" s="1"/>
  <c r="D485" i="35" s="1"/>
  <c r="D486" i="35" s="1"/>
  <c r="D487" i="35" s="1"/>
  <c r="D488" i="35" s="1"/>
  <c r="D489" i="35" s="1"/>
  <c r="D490" i="35" s="1"/>
  <c r="D491" i="35" s="1"/>
  <c r="D492" i="35" s="1"/>
  <c r="D493" i="35" s="1"/>
  <c r="D494" i="35" s="1"/>
  <c r="D495" i="35" s="1"/>
  <c r="D496" i="35" s="1"/>
  <c r="D497" i="35" s="1"/>
  <c r="D498" i="35" s="1"/>
  <c r="D499" i="35" s="1"/>
  <c r="D500" i="35" s="1"/>
  <c r="D501" i="35" s="1"/>
  <c r="D502" i="35" s="1"/>
  <c r="D503" i="35" s="1"/>
  <c r="D504" i="35" s="1"/>
  <c r="D505" i="35" s="1"/>
  <c r="D506" i="35" s="1"/>
  <c r="D507" i="35" s="1"/>
  <c r="D508" i="35" s="1"/>
  <c r="D509" i="35" s="1"/>
  <c r="D510" i="35" s="1"/>
  <c r="D511" i="35" s="1"/>
  <c r="D512" i="35" s="1"/>
  <c r="D513" i="35" s="1"/>
  <c r="D514" i="35" s="1"/>
  <c r="D515" i="35" s="1"/>
  <c r="D516" i="35" s="1"/>
  <c r="D517" i="35" s="1"/>
  <c r="D518" i="35" s="1"/>
  <c r="D519" i="35" s="1"/>
  <c r="D520" i="35" s="1"/>
  <c r="D521" i="35" s="1"/>
  <c r="D522" i="35" s="1"/>
  <c r="D523" i="35" s="1"/>
  <c r="D524" i="35" s="1"/>
  <c r="D525" i="35" s="1"/>
  <c r="D526" i="35" s="1"/>
  <c r="D527" i="35" s="1"/>
  <c r="D528" i="35" s="1"/>
  <c r="D529" i="35" s="1"/>
  <c r="D530" i="35" s="1"/>
  <c r="D531" i="35" s="1"/>
  <c r="D532" i="35" s="1"/>
  <c r="D533" i="35" s="1"/>
  <c r="D534" i="35" s="1"/>
  <c r="D535" i="35" s="1"/>
  <c r="D536" i="35" s="1"/>
  <c r="D537" i="35" s="1"/>
  <c r="D538" i="35" s="1"/>
  <c r="D539" i="35" s="1"/>
  <c r="D540" i="35" s="1"/>
  <c r="D541" i="35" s="1"/>
  <c r="D542" i="35" s="1"/>
  <c r="D543" i="35" s="1"/>
  <c r="D544" i="35" s="1"/>
  <c r="D545" i="35" s="1"/>
  <c r="D546" i="35" s="1"/>
  <c r="D547" i="35" s="1"/>
  <c r="D548" i="35" s="1"/>
  <c r="D549" i="35" s="1"/>
  <c r="D550" i="35" s="1"/>
  <c r="D551" i="35" s="1"/>
  <c r="D552" i="35" s="1"/>
  <c r="D553" i="35" s="1"/>
  <c r="D554" i="35" s="1"/>
  <c r="D555" i="35" s="1"/>
  <c r="D556" i="35" s="1"/>
  <c r="D557" i="35" s="1"/>
  <c r="D558" i="35" s="1"/>
  <c r="D559" i="35" s="1"/>
  <c r="D560" i="35" s="1"/>
  <c r="D561" i="35" s="1"/>
  <c r="D562" i="35" s="1"/>
  <c r="D563" i="35" s="1"/>
  <c r="D564" i="35" s="1"/>
  <c r="D565" i="35" s="1"/>
  <c r="D566" i="35" s="1"/>
  <c r="D567" i="35" s="1"/>
  <c r="D568" i="35" s="1"/>
  <c r="D569" i="35" s="1"/>
  <c r="D570" i="35" s="1"/>
  <c r="D571" i="35" s="1"/>
  <c r="D572" i="35" s="1"/>
  <c r="D573" i="35" s="1"/>
  <c r="D574" i="35" s="1"/>
  <c r="D575" i="35" s="1"/>
  <c r="D576" i="35" s="1"/>
  <c r="D577" i="35" s="1"/>
  <c r="D578" i="35" s="1"/>
  <c r="D579" i="35" s="1"/>
  <c r="D580" i="35" s="1"/>
  <c r="D581" i="35" s="1"/>
  <c r="D582" i="35" s="1"/>
  <c r="D583" i="35" s="1"/>
  <c r="D584" i="35" s="1"/>
  <c r="D585" i="35" s="1"/>
  <c r="D586" i="35" s="1"/>
  <c r="D587" i="35" s="1"/>
  <c r="D588" i="35" s="1"/>
  <c r="D589" i="35" s="1"/>
  <c r="D590" i="35" s="1"/>
  <c r="D591" i="35" s="1"/>
  <c r="D592" i="35" s="1"/>
  <c r="D593" i="35" s="1"/>
  <c r="D594" i="35" s="1"/>
  <c r="D595" i="35" s="1"/>
  <c r="D596" i="35" s="1"/>
  <c r="D597" i="35" s="1"/>
  <c r="D598" i="35" s="1"/>
  <c r="D599" i="35" s="1"/>
  <c r="D600" i="35" s="1"/>
  <c r="D601" i="35" s="1"/>
  <c r="D602" i="35" s="1"/>
  <c r="D603" i="35" s="1"/>
  <c r="D604" i="35" s="1"/>
  <c r="D605" i="35" s="1"/>
  <c r="D606" i="35" s="1"/>
  <c r="D607" i="35" s="1"/>
  <c r="D608" i="35" s="1"/>
  <c r="D609" i="35" s="1"/>
  <c r="D610" i="35" s="1"/>
  <c r="D611" i="35" s="1"/>
  <c r="D612" i="35" s="1"/>
  <c r="D613" i="35" s="1"/>
  <c r="D614" i="35" s="1"/>
  <c r="D615" i="35" s="1"/>
  <c r="D616" i="35" s="1"/>
  <c r="D617" i="35" s="1"/>
  <c r="D618" i="35" s="1"/>
  <c r="D619" i="35" s="1"/>
  <c r="D620" i="35" s="1"/>
  <c r="D621" i="35" s="1"/>
  <c r="D622" i="35" s="1"/>
  <c r="D623" i="35" s="1"/>
  <c r="D624" i="35" s="1"/>
  <c r="D625" i="35" s="1"/>
  <c r="D626" i="35" s="1"/>
  <c r="D627" i="35" s="1"/>
  <c r="D628" i="35" s="1"/>
  <c r="D629" i="35" s="1"/>
  <c r="D630" i="35" s="1"/>
  <c r="D631" i="35" s="1"/>
  <c r="D632" i="35" s="1"/>
  <c r="D633" i="35" s="1"/>
  <c r="D634" i="35" s="1"/>
  <c r="D635" i="35" s="1"/>
  <c r="D636" i="35" s="1"/>
  <c r="D637" i="35" s="1"/>
  <c r="D638" i="35" s="1"/>
  <c r="D639" i="35" s="1"/>
  <c r="D640" i="35" s="1"/>
  <c r="D641" i="35" s="1"/>
  <c r="D642" i="35" s="1"/>
  <c r="D643" i="35" s="1"/>
  <c r="D644" i="35" s="1"/>
  <c r="D645" i="35" s="1"/>
  <c r="D646" i="35" s="1"/>
  <c r="D647" i="35" s="1"/>
  <c r="D648" i="35" s="1"/>
  <c r="D649" i="35" s="1"/>
  <c r="D650" i="35" s="1"/>
  <c r="D651" i="35" s="1"/>
  <c r="D652" i="35" s="1"/>
  <c r="D653" i="35" s="1"/>
  <c r="D654" i="35" s="1"/>
  <c r="D655" i="35" s="1"/>
  <c r="D656" i="35" s="1"/>
  <c r="D657" i="35" s="1"/>
  <c r="D658" i="35" s="1"/>
  <c r="D659" i="35" s="1"/>
  <c r="D660" i="35" s="1"/>
  <c r="D661" i="35" s="1"/>
  <c r="D662" i="35" s="1"/>
  <c r="D663" i="35" s="1"/>
  <c r="D664" i="35" s="1"/>
  <c r="D665" i="35" s="1"/>
  <c r="D666" i="35" s="1"/>
  <c r="D667" i="35" s="1"/>
  <c r="D668" i="35" s="1"/>
  <c r="D669" i="35" s="1"/>
  <c r="D670" i="35" s="1"/>
  <c r="D671" i="35" s="1"/>
  <c r="D672" i="35" s="1"/>
  <c r="D673" i="35" s="1"/>
  <c r="D674" i="35" s="1"/>
  <c r="D675" i="35" s="1"/>
  <c r="D676" i="35" s="1"/>
  <c r="D677" i="35" s="1"/>
  <c r="D678" i="35" s="1"/>
  <c r="D679" i="35" s="1"/>
  <c r="D680" i="35" s="1"/>
  <c r="D681" i="35" s="1"/>
  <c r="D682" i="35" s="1"/>
  <c r="D683" i="35" s="1"/>
  <c r="D684" i="35" s="1"/>
  <c r="D685" i="35" s="1"/>
  <c r="D686" i="35" s="1"/>
  <c r="D687" i="35" s="1"/>
  <c r="D688" i="35" s="1"/>
  <c r="D689" i="35" s="1"/>
  <c r="D690" i="35" s="1"/>
  <c r="D691" i="35" s="1"/>
  <c r="D692" i="35" s="1"/>
  <c r="D693" i="35" s="1"/>
  <c r="D694" i="35" s="1"/>
  <c r="D695" i="35" s="1"/>
  <c r="D696" i="35" s="1"/>
  <c r="D697" i="35" s="1"/>
  <c r="D698" i="35" s="1"/>
  <c r="D699" i="35" s="1"/>
  <c r="D700" i="35" s="1"/>
  <c r="D701" i="35" s="1"/>
  <c r="D702" i="35" s="1"/>
  <c r="D703" i="35" s="1"/>
  <c r="D704" i="35" s="1"/>
  <c r="D705" i="35" s="1"/>
  <c r="D706" i="35" s="1"/>
  <c r="D707" i="35" s="1"/>
  <c r="D708" i="35" s="1"/>
  <c r="D709" i="35" s="1"/>
  <c r="D710" i="35" s="1"/>
  <c r="D711" i="35" s="1"/>
  <c r="D712" i="35" s="1"/>
  <c r="D713" i="35" s="1"/>
  <c r="D714" i="35" s="1"/>
  <c r="P5" i="35"/>
  <c r="B10" i="35" s="1"/>
  <c r="H5" i="35"/>
  <c r="Q15" i="35" l="1"/>
  <c r="P14" i="35"/>
  <c r="R14" i="35" s="1"/>
  <c r="B5" i="35"/>
  <c r="B6" i="35"/>
  <c r="Q16" i="35"/>
  <c r="AA7" i="20"/>
  <c r="AB7" i="20"/>
  <c r="AA8" i="20"/>
  <c r="AB8" i="20"/>
  <c r="AA9" i="20"/>
  <c r="AB9" i="20"/>
  <c r="AA10" i="20"/>
  <c r="AB10" i="20"/>
  <c r="AA11" i="20"/>
  <c r="AB11" i="20"/>
  <c r="AA12" i="20"/>
  <c r="AB12" i="20"/>
  <c r="AA13" i="20"/>
  <c r="AB13" i="20"/>
  <c r="AA14" i="20"/>
  <c r="AB14" i="20"/>
  <c r="AA15" i="20"/>
  <c r="AB15" i="20"/>
  <c r="AA16" i="20"/>
  <c r="AB16" i="20"/>
  <c r="AA17" i="20"/>
  <c r="AB17" i="20"/>
  <c r="AA18" i="20"/>
  <c r="AB18" i="20"/>
  <c r="AA19" i="20"/>
  <c r="AB19" i="20"/>
  <c r="AA20" i="20"/>
  <c r="AB20" i="20"/>
  <c r="AA21" i="20"/>
  <c r="AB21" i="20"/>
  <c r="AA22" i="20"/>
  <c r="AB22" i="20"/>
  <c r="AA23" i="20"/>
  <c r="AB23" i="20"/>
  <c r="AA24" i="20"/>
  <c r="AB24" i="20"/>
  <c r="AA25" i="20"/>
  <c r="AB25" i="20"/>
  <c r="AA26" i="20"/>
  <c r="AB26" i="20"/>
  <c r="AA27" i="20"/>
  <c r="AB27" i="20"/>
  <c r="AA28" i="20"/>
  <c r="AB28" i="20"/>
  <c r="AA29" i="20"/>
  <c r="AB29" i="20"/>
  <c r="AA30" i="20"/>
  <c r="AB30" i="20"/>
  <c r="AA31" i="20"/>
  <c r="AB31" i="20"/>
  <c r="AA32" i="20"/>
  <c r="AB32" i="20"/>
  <c r="AA33" i="20"/>
  <c r="AB33" i="20"/>
  <c r="AA34" i="20"/>
  <c r="AB34" i="20"/>
  <c r="AA35" i="20"/>
  <c r="AB35" i="20"/>
  <c r="AA36" i="20"/>
  <c r="AB36" i="20"/>
  <c r="AA37" i="20"/>
  <c r="AB37" i="20"/>
  <c r="AA38" i="20"/>
  <c r="AB38" i="20"/>
  <c r="AA39" i="20"/>
  <c r="AB39" i="20"/>
  <c r="AA40" i="20"/>
  <c r="AB40" i="20"/>
  <c r="AA41" i="20"/>
  <c r="AB41" i="20"/>
  <c r="AA42" i="20"/>
  <c r="AB42" i="20"/>
  <c r="AA43" i="20"/>
  <c r="AB43" i="20"/>
  <c r="AA44" i="20"/>
  <c r="AB44" i="20"/>
  <c r="AA45" i="20"/>
  <c r="AB45" i="20"/>
  <c r="AA46" i="20"/>
  <c r="AB46" i="20"/>
  <c r="AA47" i="20"/>
  <c r="AB47" i="20"/>
  <c r="AA48" i="20"/>
  <c r="AB48" i="20"/>
  <c r="AA49" i="20"/>
  <c r="AB49" i="20"/>
  <c r="AA50" i="20"/>
  <c r="AB50" i="20"/>
  <c r="AA51" i="20"/>
  <c r="AB51" i="20"/>
  <c r="AA52" i="20"/>
  <c r="AB52" i="20"/>
  <c r="AA53" i="20"/>
  <c r="AB53" i="20"/>
  <c r="AA54" i="20"/>
  <c r="AB54" i="20"/>
  <c r="AA55" i="20"/>
  <c r="AB55" i="20"/>
  <c r="AA56" i="20"/>
  <c r="AB56" i="20"/>
  <c r="AA57" i="20"/>
  <c r="AB57" i="20"/>
  <c r="AA58" i="20"/>
  <c r="AB58" i="20"/>
  <c r="AA59" i="20"/>
  <c r="AB59" i="20"/>
  <c r="AA60" i="20"/>
  <c r="AB60" i="20"/>
  <c r="AA61" i="20"/>
  <c r="AB61" i="20"/>
  <c r="AA62" i="20"/>
  <c r="AB62" i="20"/>
  <c r="AA63" i="20"/>
  <c r="AB63" i="20"/>
  <c r="AA64" i="20"/>
  <c r="AB64" i="20"/>
  <c r="AA65" i="20"/>
  <c r="AB65" i="20"/>
  <c r="AA66" i="20"/>
  <c r="AB66" i="20"/>
  <c r="AA67" i="20"/>
  <c r="AB67" i="20"/>
  <c r="AA68" i="20"/>
  <c r="AB68" i="20"/>
  <c r="AA69" i="20"/>
  <c r="AB69" i="20"/>
  <c r="AA70" i="20"/>
  <c r="AB70" i="20"/>
  <c r="AA71" i="20"/>
  <c r="AB71" i="20"/>
  <c r="AA72" i="20"/>
  <c r="AB72" i="20"/>
  <c r="AA73" i="20"/>
  <c r="AB73" i="20"/>
  <c r="AA74" i="20"/>
  <c r="AB74" i="20"/>
  <c r="AA75" i="20"/>
  <c r="AB75" i="20"/>
  <c r="AA76" i="20"/>
  <c r="AB76" i="20"/>
  <c r="AA77" i="20"/>
  <c r="AB77" i="20"/>
  <c r="AA78" i="20"/>
  <c r="AB78" i="20"/>
  <c r="AA79" i="20"/>
  <c r="AB79" i="20"/>
  <c r="AA80" i="20"/>
  <c r="AB80" i="20"/>
  <c r="AA81" i="20"/>
  <c r="AB81" i="20"/>
  <c r="AA82" i="20"/>
  <c r="AB82" i="20"/>
  <c r="AA83" i="20"/>
  <c r="AB83" i="20"/>
  <c r="AA84" i="20"/>
  <c r="AB84" i="20"/>
  <c r="AA85" i="20"/>
  <c r="AB85" i="20"/>
  <c r="AA86" i="20"/>
  <c r="AB86" i="20"/>
  <c r="AA87" i="20"/>
  <c r="AB87" i="20"/>
  <c r="AA88" i="20"/>
  <c r="AB88" i="20"/>
  <c r="AA89" i="20"/>
  <c r="AB89" i="20"/>
  <c r="AA90" i="20"/>
  <c r="AB90" i="20"/>
  <c r="AA91" i="20"/>
  <c r="AB91" i="20"/>
  <c r="AA92" i="20"/>
  <c r="AB92" i="20"/>
  <c r="AA93" i="20"/>
  <c r="AB93" i="20"/>
  <c r="AA94" i="20"/>
  <c r="AB94" i="20"/>
  <c r="AA95" i="20"/>
  <c r="AB95" i="20"/>
  <c r="AA96" i="20"/>
  <c r="AB96" i="20"/>
  <c r="AA97" i="20"/>
  <c r="AB97" i="20"/>
  <c r="AA98" i="20"/>
  <c r="AB98" i="20"/>
  <c r="AA99" i="20"/>
  <c r="AB99" i="20"/>
  <c r="AA100" i="20"/>
  <c r="AB100" i="20"/>
  <c r="AA101" i="20"/>
  <c r="AB101" i="20"/>
  <c r="AA102" i="20"/>
  <c r="AB102" i="20"/>
  <c r="AA103" i="20"/>
  <c r="AB103" i="20"/>
  <c r="AA104" i="20"/>
  <c r="AB104" i="20"/>
  <c r="AA105" i="20"/>
  <c r="AB105" i="20"/>
  <c r="AA106" i="20"/>
  <c r="AB106" i="20"/>
  <c r="AA107" i="20"/>
  <c r="AB107" i="20"/>
  <c r="AA108" i="20"/>
  <c r="AB108" i="20"/>
  <c r="AA109" i="20"/>
  <c r="AB109" i="20"/>
  <c r="AA110" i="20"/>
  <c r="AB110" i="20"/>
  <c r="AA111" i="20"/>
  <c r="AB111" i="20"/>
  <c r="AA112" i="20"/>
  <c r="AB112" i="20"/>
  <c r="AA113" i="20"/>
  <c r="AB113" i="20"/>
  <c r="AA114" i="20"/>
  <c r="AB114" i="20"/>
  <c r="AA115" i="20"/>
  <c r="AB115" i="20"/>
  <c r="AA116" i="20"/>
  <c r="AB116" i="20"/>
  <c r="AA117" i="20"/>
  <c r="AB117" i="20"/>
  <c r="AA118" i="20"/>
  <c r="AB118" i="20"/>
  <c r="AA119" i="20"/>
  <c r="AB119" i="20"/>
  <c r="AA120" i="20"/>
  <c r="AB120" i="20"/>
  <c r="AA121" i="20"/>
  <c r="AB121" i="20"/>
  <c r="AA122" i="20"/>
  <c r="AB122" i="20"/>
  <c r="AA123" i="20"/>
  <c r="AB123" i="20"/>
  <c r="AA124" i="20"/>
  <c r="AB124" i="20"/>
  <c r="AA125" i="20"/>
  <c r="AB125" i="20"/>
  <c r="AA126" i="20"/>
  <c r="AB126" i="20"/>
  <c r="AA127" i="20"/>
  <c r="AB127" i="20"/>
  <c r="AA128" i="20"/>
  <c r="AB128" i="20"/>
  <c r="AA129" i="20"/>
  <c r="AB129" i="20"/>
  <c r="AA130" i="20"/>
  <c r="AB130" i="20"/>
  <c r="AA131" i="20"/>
  <c r="AB131" i="20"/>
  <c r="AA132" i="20"/>
  <c r="AB132" i="20"/>
  <c r="AA133" i="20"/>
  <c r="AB133" i="20"/>
  <c r="AA134" i="20"/>
  <c r="AB134" i="20"/>
  <c r="AA135" i="20"/>
  <c r="AB135" i="20"/>
  <c r="AA136" i="20"/>
  <c r="AB136" i="20"/>
  <c r="AA137" i="20"/>
  <c r="AB137" i="20"/>
  <c r="AA138" i="20"/>
  <c r="AB138" i="20"/>
  <c r="AA139" i="20"/>
  <c r="AB139" i="20"/>
  <c r="AA140" i="20"/>
  <c r="AB140" i="20"/>
  <c r="AA141" i="20"/>
  <c r="AB141" i="20"/>
  <c r="AA142" i="20"/>
  <c r="AB142" i="20"/>
  <c r="AA143" i="20"/>
  <c r="AB143" i="20"/>
  <c r="AA144" i="20"/>
  <c r="AB144" i="20"/>
  <c r="AA145" i="20"/>
  <c r="AB145" i="20"/>
  <c r="AA146" i="20"/>
  <c r="AB146" i="20"/>
  <c r="AA147" i="20"/>
  <c r="AB147" i="20"/>
  <c r="AA148" i="20"/>
  <c r="AB148" i="20"/>
  <c r="AA149" i="20"/>
  <c r="AB149" i="20"/>
  <c r="AA150" i="20"/>
  <c r="AB150" i="20"/>
  <c r="AA151" i="20"/>
  <c r="AB151" i="20"/>
  <c r="AA152" i="20"/>
  <c r="AB152" i="20"/>
  <c r="AA153" i="20"/>
  <c r="AB153" i="20"/>
  <c r="AA154" i="20"/>
  <c r="AB154" i="20"/>
  <c r="AA155" i="20"/>
  <c r="AB155" i="20"/>
  <c r="AA156" i="20"/>
  <c r="AB156" i="20"/>
  <c r="AA157" i="20"/>
  <c r="AB157" i="20"/>
  <c r="AA158" i="20"/>
  <c r="AB158" i="20"/>
  <c r="AA159" i="20"/>
  <c r="AB159" i="20"/>
  <c r="AA160" i="20"/>
  <c r="AB160" i="20"/>
  <c r="AA161" i="20"/>
  <c r="AB161" i="20"/>
  <c r="AA162" i="20"/>
  <c r="AB162" i="20"/>
  <c r="AA163" i="20"/>
  <c r="AB163" i="20"/>
  <c r="AA164" i="20"/>
  <c r="AB164" i="20"/>
  <c r="AA165" i="20"/>
  <c r="AB165" i="20"/>
  <c r="AA166" i="20"/>
  <c r="AB166" i="20"/>
  <c r="AA167" i="20"/>
  <c r="AB167" i="20"/>
  <c r="AA168" i="20"/>
  <c r="AB168" i="20"/>
  <c r="AA169" i="20"/>
  <c r="AB169" i="20"/>
  <c r="AA170" i="20"/>
  <c r="AB170" i="20"/>
  <c r="AA171" i="20"/>
  <c r="AB171" i="20"/>
  <c r="AA172" i="20"/>
  <c r="AB172" i="20"/>
  <c r="AA173" i="20"/>
  <c r="AB173" i="20"/>
  <c r="AA174" i="20"/>
  <c r="AB174" i="20"/>
  <c r="AA175" i="20"/>
  <c r="AB175" i="20"/>
  <c r="AA176" i="20"/>
  <c r="AB176" i="20"/>
  <c r="AA177" i="20"/>
  <c r="AB177" i="20"/>
  <c r="AA178" i="20"/>
  <c r="AB178" i="20"/>
  <c r="AA179" i="20"/>
  <c r="AB179" i="20"/>
  <c r="AA180" i="20"/>
  <c r="AB180" i="20"/>
  <c r="AA181" i="20"/>
  <c r="AB181" i="20"/>
  <c r="AA182" i="20"/>
  <c r="AB182" i="20"/>
  <c r="AA183" i="20"/>
  <c r="AB183" i="20"/>
  <c r="AA184" i="20"/>
  <c r="AB184" i="20"/>
  <c r="AA185" i="20"/>
  <c r="AB185" i="20"/>
  <c r="AA186" i="20"/>
  <c r="AB186" i="20"/>
  <c r="AA187" i="20"/>
  <c r="AB187" i="20"/>
  <c r="AA188" i="20"/>
  <c r="AB188" i="20"/>
  <c r="AA189" i="20"/>
  <c r="AB189" i="20"/>
  <c r="AA190" i="20"/>
  <c r="AB190" i="20"/>
  <c r="AA191" i="20"/>
  <c r="AB191" i="20"/>
  <c r="AA192" i="20"/>
  <c r="AB192" i="20"/>
  <c r="AA193" i="20"/>
  <c r="AB193" i="20"/>
  <c r="AA194" i="20"/>
  <c r="AB194" i="20"/>
  <c r="AA195" i="20"/>
  <c r="AB195" i="20"/>
  <c r="AA196" i="20"/>
  <c r="AB196" i="20"/>
  <c r="AA197" i="20"/>
  <c r="AB197" i="20"/>
  <c r="AA198" i="20"/>
  <c r="AB198" i="20"/>
  <c r="AA199" i="20"/>
  <c r="AB199" i="20"/>
  <c r="AA200" i="20"/>
  <c r="AB200" i="20"/>
  <c r="AA201" i="20"/>
  <c r="AB201" i="20"/>
  <c r="AA202" i="20"/>
  <c r="AB202" i="20"/>
  <c r="AA203" i="20"/>
  <c r="AB203" i="20"/>
  <c r="AA204" i="20"/>
  <c r="AB204" i="20"/>
  <c r="AA205" i="20"/>
  <c r="AB205" i="20"/>
  <c r="AA206" i="20"/>
  <c r="AB206" i="20"/>
  <c r="AA207" i="20"/>
  <c r="AB207" i="20"/>
  <c r="AA208" i="20"/>
  <c r="AB208" i="20"/>
  <c r="AA209" i="20"/>
  <c r="AB209" i="20"/>
  <c r="AA210" i="20"/>
  <c r="AB210" i="20"/>
  <c r="AA211" i="20"/>
  <c r="AB211" i="20"/>
  <c r="AA212" i="20"/>
  <c r="AB212" i="20"/>
  <c r="AA213" i="20"/>
  <c r="AB213" i="20"/>
  <c r="AA214" i="20"/>
  <c r="AB214" i="20"/>
  <c r="AA215" i="20"/>
  <c r="AB215" i="20"/>
  <c r="AA216" i="20"/>
  <c r="AB216" i="20"/>
  <c r="AA217" i="20"/>
  <c r="AB217" i="20"/>
  <c r="AA218" i="20"/>
  <c r="AB218" i="20"/>
  <c r="AA219" i="20"/>
  <c r="AB219" i="20"/>
  <c r="AA220" i="20"/>
  <c r="AB220" i="20"/>
  <c r="AA221" i="20"/>
  <c r="AB221" i="20"/>
  <c r="AA222" i="20"/>
  <c r="AB222" i="20"/>
  <c r="AA223" i="20"/>
  <c r="AB223" i="20"/>
  <c r="AA224" i="20"/>
  <c r="AB224" i="20"/>
  <c r="AA225" i="20"/>
  <c r="AB225" i="20"/>
  <c r="AA226" i="20"/>
  <c r="AB226" i="20"/>
  <c r="AA227" i="20"/>
  <c r="AB227" i="20"/>
  <c r="AA228" i="20"/>
  <c r="AB228" i="20"/>
  <c r="AA229" i="20"/>
  <c r="AB229" i="20"/>
  <c r="AA230" i="20"/>
  <c r="AB230" i="20"/>
  <c r="AA231" i="20"/>
  <c r="AB231" i="20"/>
  <c r="AA232" i="20"/>
  <c r="AB232" i="20"/>
  <c r="AA233" i="20"/>
  <c r="AB233" i="20"/>
  <c r="AA234" i="20"/>
  <c r="AB234" i="20"/>
  <c r="AA235" i="20"/>
  <c r="AB235" i="20"/>
  <c r="AA236" i="20"/>
  <c r="AB236" i="20"/>
  <c r="AA237" i="20"/>
  <c r="AB237" i="20"/>
  <c r="AA238" i="20"/>
  <c r="AB238" i="20"/>
  <c r="AA239" i="20"/>
  <c r="AB239" i="20"/>
  <c r="AA240" i="20"/>
  <c r="AB240" i="20"/>
  <c r="AA241" i="20"/>
  <c r="AB241" i="20"/>
  <c r="AA242" i="20"/>
  <c r="AB242" i="20"/>
  <c r="AA243" i="20"/>
  <c r="AB243" i="20"/>
  <c r="AA244" i="20"/>
  <c r="AB244" i="20"/>
  <c r="AA245" i="20"/>
  <c r="AB245" i="20"/>
  <c r="AA246" i="20"/>
  <c r="AB246" i="20"/>
  <c r="AA247" i="20"/>
  <c r="AB247" i="20"/>
  <c r="AA248" i="20"/>
  <c r="AB248" i="20"/>
  <c r="AA249" i="20"/>
  <c r="AB249" i="20"/>
  <c r="AA250" i="20"/>
  <c r="AB250" i="20"/>
  <c r="AA251" i="20"/>
  <c r="AB251" i="20"/>
  <c r="AA252" i="20"/>
  <c r="AB252" i="20"/>
  <c r="AA253" i="20"/>
  <c r="AB253" i="20"/>
  <c r="AA254" i="20"/>
  <c r="AB254" i="20"/>
  <c r="AA255" i="20"/>
  <c r="AB255" i="20"/>
  <c r="AA256" i="20"/>
  <c r="AB256" i="20"/>
  <c r="AA257" i="20"/>
  <c r="AB257" i="20"/>
  <c r="AA258" i="20"/>
  <c r="AB258" i="20"/>
  <c r="AA259" i="20"/>
  <c r="AB259" i="20"/>
  <c r="AA260" i="20"/>
  <c r="AB260" i="20"/>
  <c r="AA261" i="20"/>
  <c r="AB261" i="20"/>
  <c r="AA262" i="20"/>
  <c r="AB262" i="20"/>
  <c r="AA263" i="20"/>
  <c r="AB263" i="20"/>
  <c r="AA264" i="20"/>
  <c r="AB264" i="20"/>
  <c r="AA265" i="20"/>
  <c r="AB265" i="20"/>
  <c r="AA266" i="20"/>
  <c r="AB266" i="20"/>
  <c r="AA267" i="20"/>
  <c r="AB267" i="20"/>
  <c r="AA268" i="20"/>
  <c r="AB268" i="20"/>
  <c r="AA269" i="20"/>
  <c r="AB269" i="20"/>
  <c r="AA270" i="20"/>
  <c r="AB270" i="20"/>
  <c r="AA271" i="20"/>
  <c r="AB271" i="20"/>
  <c r="AA272" i="20"/>
  <c r="AB272" i="20"/>
  <c r="AA273" i="20"/>
  <c r="AB273" i="20"/>
  <c r="AA274" i="20"/>
  <c r="AB274" i="20"/>
  <c r="AA275" i="20"/>
  <c r="AB275" i="20"/>
  <c r="AA276" i="20"/>
  <c r="AB276" i="20"/>
  <c r="AA277" i="20"/>
  <c r="AB277" i="20"/>
  <c r="AA278" i="20"/>
  <c r="AB278" i="20"/>
  <c r="AA279" i="20"/>
  <c r="AB279" i="20"/>
  <c r="AA280" i="20"/>
  <c r="AB280" i="20"/>
  <c r="AA281" i="20"/>
  <c r="AB281" i="20"/>
  <c r="AA282" i="20"/>
  <c r="AB282" i="20"/>
  <c r="AA283" i="20"/>
  <c r="AB283" i="20"/>
  <c r="AA284" i="20"/>
  <c r="AB284" i="20"/>
  <c r="AA285" i="20"/>
  <c r="AB285" i="20"/>
  <c r="AA286" i="20"/>
  <c r="AB286" i="20"/>
  <c r="AA287" i="20"/>
  <c r="AB287" i="20"/>
  <c r="AA288" i="20"/>
  <c r="AB288" i="20"/>
  <c r="AA289" i="20"/>
  <c r="AB289" i="20"/>
  <c r="AA290" i="20"/>
  <c r="AB290" i="20"/>
  <c r="AA291" i="20"/>
  <c r="AB291" i="20"/>
  <c r="AA292" i="20"/>
  <c r="AB292" i="20"/>
  <c r="AA293" i="20"/>
  <c r="AB293" i="20"/>
  <c r="AA294" i="20"/>
  <c r="AB294" i="20"/>
  <c r="AA295" i="20"/>
  <c r="AB295" i="20"/>
  <c r="AA296" i="20"/>
  <c r="AB296" i="20"/>
  <c r="AA297" i="20"/>
  <c r="AB297" i="20"/>
  <c r="AA298" i="20"/>
  <c r="AB298" i="20"/>
  <c r="AA299" i="20"/>
  <c r="AB299" i="20"/>
  <c r="AA300" i="20"/>
  <c r="AB300" i="20"/>
  <c r="AA301" i="20"/>
  <c r="AB301" i="20"/>
  <c r="AA302" i="20"/>
  <c r="AB302" i="20"/>
  <c r="AA303" i="20"/>
  <c r="AB303" i="20"/>
  <c r="AA304" i="20"/>
  <c r="AB304" i="20"/>
  <c r="AA305" i="20"/>
  <c r="AB305" i="20"/>
  <c r="AA306" i="20"/>
  <c r="AB306" i="20"/>
  <c r="AA307" i="20"/>
  <c r="AB307" i="20"/>
  <c r="AA308" i="20"/>
  <c r="AB308" i="20"/>
  <c r="AA309" i="20"/>
  <c r="AB309" i="20"/>
  <c r="AA310" i="20"/>
  <c r="AB310" i="20"/>
  <c r="AA311" i="20"/>
  <c r="AB311" i="20"/>
  <c r="AA312" i="20"/>
  <c r="AB312" i="20"/>
  <c r="AA313" i="20"/>
  <c r="AB313" i="20"/>
  <c r="AA314" i="20"/>
  <c r="AB314" i="20"/>
  <c r="AA315" i="20"/>
  <c r="AB315" i="20"/>
  <c r="AA316" i="20"/>
  <c r="AB316" i="20"/>
  <c r="AA317" i="20"/>
  <c r="AB317" i="20"/>
  <c r="AA318" i="20"/>
  <c r="AB318" i="20"/>
  <c r="AA319" i="20"/>
  <c r="AB319" i="20"/>
  <c r="AA320" i="20"/>
  <c r="AB320" i="20"/>
  <c r="AA321" i="20"/>
  <c r="AB321" i="20"/>
  <c r="AA322" i="20"/>
  <c r="AB322" i="20"/>
  <c r="AA323" i="20"/>
  <c r="AB323" i="20"/>
  <c r="AA324" i="20"/>
  <c r="AB324" i="20"/>
  <c r="AA325" i="20"/>
  <c r="AB325" i="20"/>
  <c r="AA326" i="20"/>
  <c r="AB326" i="20"/>
  <c r="AA327" i="20"/>
  <c r="AB327" i="20"/>
  <c r="AA328" i="20"/>
  <c r="AB328" i="20"/>
  <c r="AA329" i="20"/>
  <c r="AB329" i="20"/>
  <c r="AA330" i="20"/>
  <c r="AB330" i="20"/>
  <c r="AA331" i="20"/>
  <c r="AB331" i="20"/>
  <c r="AA332" i="20"/>
  <c r="AB332" i="20"/>
  <c r="AA333" i="20"/>
  <c r="AB333" i="20"/>
  <c r="AA334" i="20"/>
  <c r="AB334" i="20"/>
  <c r="AA335" i="20"/>
  <c r="AB335" i="20"/>
  <c r="AA336" i="20"/>
  <c r="AB336" i="20"/>
  <c r="AA337" i="20"/>
  <c r="AB337" i="20"/>
  <c r="AA338" i="20"/>
  <c r="AB338" i="20"/>
  <c r="AA339" i="20"/>
  <c r="AB339" i="20"/>
  <c r="AA340" i="20"/>
  <c r="AB340" i="20"/>
  <c r="AA341" i="20"/>
  <c r="AB341" i="20"/>
  <c r="AA342" i="20"/>
  <c r="AB342" i="20"/>
  <c r="AA343" i="20"/>
  <c r="AB343" i="20"/>
  <c r="AA344" i="20"/>
  <c r="AB344" i="20"/>
  <c r="AA345" i="20"/>
  <c r="AB345" i="20"/>
  <c r="AA346" i="20"/>
  <c r="AB346" i="20"/>
  <c r="AA347" i="20"/>
  <c r="AB347" i="20"/>
  <c r="AA348" i="20"/>
  <c r="AB348" i="20"/>
  <c r="AA349" i="20"/>
  <c r="AB349" i="20"/>
  <c r="AA350" i="20"/>
  <c r="AB350" i="20"/>
  <c r="AA351" i="20"/>
  <c r="AB351" i="20"/>
  <c r="AA352" i="20"/>
  <c r="AB352" i="20"/>
  <c r="AA353" i="20"/>
  <c r="AB353" i="20"/>
  <c r="AA354" i="20"/>
  <c r="AB354" i="20"/>
  <c r="AA355" i="20"/>
  <c r="AB355" i="20"/>
  <c r="AA356" i="20"/>
  <c r="AB356" i="20"/>
  <c r="AA357" i="20"/>
  <c r="AB357" i="20"/>
  <c r="AA358" i="20"/>
  <c r="AB358" i="20"/>
  <c r="AA359" i="20"/>
  <c r="AB359" i="20"/>
  <c r="AA360" i="20"/>
  <c r="AB360" i="20"/>
  <c r="AA361" i="20"/>
  <c r="AB361" i="20"/>
  <c r="AA362" i="20"/>
  <c r="AB362" i="20"/>
  <c r="AA363" i="20"/>
  <c r="AB363" i="20"/>
  <c r="AA364" i="20"/>
  <c r="AB364" i="20"/>
  <c r="AA365" i="20"/>
  <c r="AB365" i="20"/>
  <c r="AA366" i="20"/>
  <c r="AB366" i="20"/>
  <c r="AA367" i="20"/>
  <c r="AB367" i="20"/>
  <c r="AA368" i="20"/>
  <c r="AB368" i="20"/>
  <c r="AA369" i="20"/>
  <c r="AB369" i="20"/>
  <c r="AA370" i="20"/>
  <c r="AB370" i="20"/>
  <c r="AB6" i="20"/>
  <c r="AA6" i="20"/>
  <c r="Q17" i="35" l="1"/>
  <c r="Q18" i="35" l="1"/>
  <c r="Q19" i="35" l="1"/>
  <c r="Q20" i="35" l="1"/>
  <c r="Q21" i="35" l="1"/>
  <c r="Q22" i="35" l="1"/>
  <c r="Q23" i="35" l="1"/>
  <c r="Q24" i="35" l="1"/>
  <c r="Q25" i="35" l="1"/>
  <c r="Q26" i="35" l="1"/>
  <c r="Q27" i="35" l="1"/>
  <c r="Q28" i="35" l="1"/>
  <c r="Q29" i="35" l="1"/>
  <c r="B9" i="5"/>
  <c r="P14" i="5"/>
  <c r="Q30" i="35" l="1"/>
  <c r="Q31" i="35" l="1"/>
  <c r="Q32" i="35" l="1"/>
  <c r="A994" i="20" a="1"/>
  <c r="A995" i="20" a="1"/>
  <c r="A1081" i="20" a="1"/>
  <c r="A1025" i="34" a="1"/>
  <c r="A1070" i="20" a="1"/>
  <c r="A836" i="20" a="1"/>
  <c r="A820" i="34" a="1"/>
  <c r="A984" i="34" a="1"/>
  <c r="A1097" i="20" a="1"/>
  <c r="A844" i="34" a="1"/>
  <c r="A787" i="20" a="1"/>
  <c r="A1087" i="34" a="1"/>
  <c r="A895" i="20" a="1"/>
  <c r="A923" i="20" a="1"/>
  <c r="A954" i="34" a="1"/>
  <c r="A1082" i="20" a="1"/>
  <c r="A1031" i="20" a="1"/>
  <c r="A765" i="20" a="1"/>
  <c r="A847" i="20" a="1"/>
  <c r="A748" i="20" a="1"/>
  <c r="A823" i="34" a="1"/>
  <c r="A910" i="20" a="1"/>
  <c r="A962" i="20" a="1"/>
  <c r="A1061" i="20" a="1"/>
  <c r="A794" i="20" a="1"/>
  <c r="A750" i="20" a="1"/>
  <c r="A1066" i="34" a="1"/>
  <c r="A11" i="34" a="1"/>
  <c r="A1017" i="20" a="1"/>
  <c r="A936" i="20" a="1"/>
  <c r="A901" i="34" a="1"/>
  <c r="A779" i="20" a="1"/>
  <c r="A755" i="34" a="1"/>
  <c r="A875" i="34" a="1"/>
  <c r="A1046" i="20" a="1"/>
  <c r="A929" i="34" a="1"/>
  <c r="A744" i="20" a="1"/>
  <c r="A22" i="34" a="1"/>
  <c r="A1014" i="20" a="1"/>
  <c r="A949" i="20" a="1"/>
  <c r="A975" i="20" a="1"/>
  <c r="A982" i="34" a="1"/>
  <c r="A957" i="34" a="1"/>
  <c r="A1002" i="20" a="1"/>
  <c r="A761" i="34" a="1"/>
  <c r="A1018" i="34" a="1"/>
  <c r="A777" i="34" a="1"/>
  <c r="A787" i="34" a="1"/>
  <c r="A946" i="34" a="1"/>
  <c r="A935" i="20" a="1"/>
  <c r="A745" i="20" a="1"/>
  <c r="A823" i="20" a="1"/>
  <c r="A915" i="34" a="1"/>
  <c r="A1100" i="34" a="1"/>
  <c r="A811" i="20" a="1"/>
  <c r="A1045" i="20" a="1"/>
  <c r="A1051" i="34" a="1"/>
  <c r="A714" i="20" a="1"/>
  <c r="A879" i="34" a="1"/>
  <c r="A764" i="20" a="1"/>
  <c r="A902" i="34" a="1"/>
  <c r="A1007" i="34" a="1"/>
  <c r="A1078" i="34" a="1"/>
  <c r="A929" i="20" a="1"/>
  <c r="A792" i="20" a="1"/>
  <c r="A733" i="20" a="1"/>
  <c r="A1082" i="34" a="1"/>
  <c r="A859" i="34" a="1"/>
  <c r="A812" i="20" a="1"/>
  <c r="A998" i="34" a="1"/>
  <c r="A714" i="34" a="1"/>
  <c r="A1094" i="20" a="1"/>
  <c r="A987" i="20" a="1"/>
  <c r="A1035" i="20" a="1"/>
  <c r="A1091" i="20" a="1"/>
  <c r="A819" i="20" a="1"/>
  <c r="A1045" i="34" a="1"/>
  <c r="A950" i="20" a="1"/>
  <c r="A760" i="20" a="1"/>
  <c r="A936" i="34" a="1"/>
  <c r="A804" i="20" a="1"/>
  <c r="A851" i="34" a="1"/>
  <c r="A1042" i="34" a="1"/>
  <c r="A1042" i="20" a="1"/>
  <c r="A1018" i="20" a="1"/>
  <c r="A887" i="34" a="1"/>
  <c r="A967" i="20" a="1"/>
  <c r="A6" i="20" a="1"/>
  <c r="A967" i="34" a="1"/>
  <c r="A964" i="20" a="1"/>
  <c r="A818" i="20" a="1"/>
  <c r="A981" i="34" a="1"/>
  <c r="A781" i="20" a="1"/>
  <c r="A713" i="20" a="1"/>
  <c r="A739" i="20" a="1"/>
  <c r="A813" i="34" a="1"/>
  <c r="A893" i="20" a="1"/>
  <c r="A863" i="20" a="1"/>
  <c r="A845" i="34" a="1"/>
  <c r="A1050" i="34" a="1"/>
  <c r="A719" i="20" a="1"/>
  <c r="A776" i="20" a="1"/>
  <c r="A771" i="34" a="1"/>
  <c r="A966" i="20" a="1"/>
  <c r="A816" i="20" a="1"/>
  <c r="A952" i="20" a="1"/>
  <c r="A759" i="34" a="1"/>
  <c r="A1057" i="20" a="1"/>
  <c r="A1062" i="20" a="1"/>
  <c r="A971" i="34" a="1"/>
  <c r="A901" i="20" a="1"/>
  <c r="A844" i="20" a="1"/>
  <c r="A1056" i="34" a="1"/>
  <c r="A999" i="20" a="1"/>
  <c r="A731" i="34" a="1"/>
  <c r="A1100" i="20" a="1"/>
  <c r="A1084" i="34" a="1"/>
  <c r="A860" i="20" a="1"/>
  <c r="A1033" i="20" a="1"/>
  <c r="A766" i="20" a="1"/>
  <c r="A907" i="20" a="1"/>
  <c r="A945" i="34" a="1"/>
  <c r="A903" i="34" a="1"/>
  <c r="A1028" i="34" a="1"/>
  <c r="A744" i="34" a="1"/>
  <c r="A868" i="20" a="1"/>
  <c r="A1069" i="20" a="1"/>
  <c r="A955" i="34" a="1"/>
  <c r="A777" i="20" a="1"/>
  <c r="A1011" i="34" a="1"/>
  <c r="A707" i="34" a="1"/>
  <c r="A829" i="20" a="1"/>
  <c r="A908" i="20" a="1"/>
  <c r="A878" i="20" a="1"/>
  <c r="A878" i="34" a="1"/>
  <c r="A884" i="20" a="1"/>
  <c r="A762" i="20" a="1"/>
  <c r="A854" i="34" a="1"/>
  <c r="A892" i="34" a="1"/>
  <c r="A885" i="34" a="1"/>
  <c r="A796" i="20" a="1"/>
  <c r="A876" i="34" a="1"/>
  <c r="A865" i="34" a="1"/>
  <c r="A828" i="20" a="1"/>
  <c r="A762" i="34" a="1"/>
  <c r="A932" i="34" a="1"/>
  <c r="A932" i="20" a="1"/>
  <c r="A855" i="20" a="1"/>
  <c r="A881" i="34" a="1"/>
  <c r="A827" i="20" a="1"/>
  <c r="A718" i="34" a="1"/>
  <c r="A848" i="20" a="1"/>
  <c r="A1007" i="20" a="1"/>
  <c r="A897" i="20" a="1"/>
  <c r="A973" i="20" a="1"/>
  <c r="A822" i="20" a="1"/>
  <c r="A926" i="20" a="1"/>
  <c r="A756" i="20" a="1"/>
  <c r="A861" i="34" a="1"/>
  <c r="A890" i="34" a="1"/>
  <c r="A1013" i="20" a="1"/>
  <c r="A782" i="20" a="1"/>
  <c r="A23" i="34" a="1"/>
  <c r="A1025" i="20" a="1"/>
  <c r="A840" i="34" a="1"/>
  <c r="A837" i="34" a="1"/>
  <c r="A931" i="34" a="1"/>
  <c r="A815" i="20" a="1"/>
  <c r="A946" i="20" a="1"/>
  <c r="A1030" i="20" a="1"/>
  <c r="A740" i="34" a="1"/>
  <c r="A814" i="34" a="1"/>
  <c r="A911" i="20" a="1"/>
  <c r="A791" i="34" a="1"/>
  <c r="A745" i="34" a="1"/>
  <c r="A834" i="34" a="1"/>
  <c r="A795" i="34" a="1"/>
  <c r="A757" i="20" a="1"/>
  <c r="A838" i="20" a="1"/>
  <c r="A733" i="34" a="1"/>
  <c r="A789" i="20" a="1"/>
  <c r="A979" i="20" a="1"/>
  <c r="A749" i="34" a="1"/>
  <c r="A712" i="20" a="1"/>
  <c r="A897" i="34" a="1"/>
  <c r="A1061" i="34" a="1"/>
  <c r="A894" i="34" a="1"/>
  <c r="A723" i="20" a="1"/>
  <c r="A767" i="34" a="1"/>
  <c r="A741" i="20" a="1"/>
  <c r="A927" i="34" a="1"/>
  <c r="A1022" i="34" a="1"/>
  <c r="A1067" i="20" a="1"/>
  <c r="A914" i="34" a="1"/>
  <c r="A1072" i="20" a="1"/>
  <c r="A1099" i="20" a="1"/>
  <c r="A931" i="20" a="1"/>
  <c r="A809" i="20" a="1"/>
  <c r="A779" i="34" a="1"/>
  <c r="A983" i="34" a="1"/>
  <c r="A722" i="20" a="1"/>
  <c r="A1056" i="20" a="1"/>
  <c r="A1035" i="34" a="1"/>
  <c r="A888" i="34" a="1"/>
  <c r="A770" i="34" a="1"/>
  <c r="A1077" i="34" a="1"/>
  <c r="A783" i="20" a="1"/>
  <c r="A1098" i="34" a="1"/>
  <c r="A831" i="20" a="1"/>
  <c r="A1089" i="20" a="1"/>
  <c r="A720" i="34" a="1"/>
  <c r="A891" i="34" a="1"/>
  <c r="A904" i="34" a="1"/>
  <c r="A909" i="34" a="1"/>
  <c r="A835" i="34" a="1"/>
  <c r="A882" i="20" a="1"/>
  <c r="A750" i="34" a="1"/>
  <c r="A947" i="20" a="1"/>
  <c r="A746" i="20" a="1"/>
  <c r="A1016" i="20" a="1"/>
  <c r="A1017" i="34" a="1"/>
  <c r="A727" i="20" a="1"/>
  <c r="A956" i="20" a="1"/>
  <c r="A1008" i="34" a="1"/>
  <c r="A1036" i="20" a="1"/>
  <c r="A1023" i="20" a="1"/>
  <c r="A13" i="34" a="1"/>
  <c r="A1053" i="34" a="1"/>
  <c r="A954" i="20" a="1"/>
  <c r="A799" i="20" a="1"/>
  <c r="A735" i="34" a="1"/>
  <c r="A1032" i="34" a="1"/>
  <c r="A1097" i="34" a="1"/>
  <c r="A865" i="20" a="1"/>
  <c r="A1054" i="34" a="1"/>
  <c r="A859" i="20" a="1"/>
  <c r="A926" i="34" a="1"/>
  <c r="A1033" i="34" a="1"/>
  <c r="A986" i="20" a="1"/>
  <c r="A905" i="34" a="1"/>
  <c r="A731" i="20" a="1"/>
  <c r="A920" i="34" a="1"/>
  <c r="A882" i="34" a="1"/>
  <c r="A1098" i="20" a="1"/>
  <c r="A883" i="34" a="1"/>
  <c r="A768" i="34" a="1"/>
  <c r="A7" i="34" a="1"/>
  <c r="A942" i="34" a="1"/>
  <c r="A1041" i="20" a="1"/>
  <c r="A1079" i="34" a="1"/>
  <c r="A740" i="20" a="1"/>
  <c r="A826" i="34" a="1"/>
  <c r="A1020" i="20" a="1"/>
  <c r="A14" i="34" a="1"/>
  <c r="A857" i="20" a="1"/>
  <c r="A822" i="34" a="1"/>
  <c r="A833" i="20" a="1"/>
  <c r="A716" i="20" a="1"/>
  <c r="A786" i="20" a="1"/>
  <c r="A773" i="20" a="1"/>
  <c r="A858" i="20" a="1"/>
  <c r="A1054" i="20" a="1"/>
  <c r="A1058" i="20" a="1"/>
  <c r="A864" i="20" a="1"/>
  <c r="A835" i="20" a="1"/>
  <c r="A938" i="34" a="1"/>
  <c r="A827" i="34" a="1"/>
  <c r="A871" i="34" a="1"/>
  <c r="A915" i="20" a="1"/>
  <c r="A1027" i="20" a="1"/>
  <c r="A1050" i="20" a="1"/>
  <c r="A928" i="20" a="1"/>
  <c r="A959" i="20" a="1"/>
  <c r="A1073" i="20" a="1"/>
  <c r="A1065" i="34" a="1"/>
  <c r="A803" i="20" a="1"/>
  <c r="A975" i="34" a="1"/>
  <c r="A10" i="34" a="1"/>
  <c r="A794" i="34" a="1"/>
  <c r="A811" i="34" a="1"/>
  <c r="A717" i="20" a="1"/>
  <c r="A1088" i="20" a="1"/>
  <c r="A842" i="20" a="1"/>
  <c r="A1086" i="34" a="1"/>
  <c r="A872" i="20" a="1"/>
  <c r="A991" i="20" a="1"/>
  <c r="A711" i="20" a="1"/>
  <c r="A978" i="34" a="1"/>
  <c r="A944" i="20" a="1"/>
  <c r="A739" i="34" a="1"/>
  <c r="A747" i="34" a="1"/>
  <c r="A817" i="20" a="1"/>
  <c r="A843" i="20" a="1"/>
  <c r="A853" i="20" a="1"/>
  <c r="A870" i="20" a="1"/>
  <c r="A953" i="20" a="1"/>
  <c r="A898" i="20" a="1"/>
  <c r="A877" i="34" a="1"/>
  <c r="A6" i="34" a="1"/>
  <c r="A841" i="20" a="1"/>
  <c r="A922" i="20" a="1"/>
  <c r="A820" i="20" a="1"/>
  <c r="A906" i="34" a="1"/>
  <c r="A730" i="20" a="1"/>
  <c r="A900" i="34" a="1"/>
  <c r="A707" i="20" a="1"/>
  <c r="A1051" i="20" a="1"/>
  <c r="A972" i="34" a="1"/>
  <c r="A1029" i="34" a="1"/>
  <c r="A764" i="34" a="1"/>
  <c r="A1001" i="20" a="1"/>
  <c r="A925" i="34" a="1"/>
  <c r="A725" i="20" a="1"/>
  <c r="A885" i="20" a="1"/>
  <c r="A718" i="20" a="1"/>
  <c r="A1068" i="20" a="1"/>
  <c r="A969" i="34" a="1"/>
  <c r="A799" i="34" a="1"/>
  <c r="A958" i="20" a="1"/>
  <c r="A1055" i="20" a="1"/>
  <c r="A997" i="34" a="1"/>
  <c r="A1064" i="34" a="1"/>
  <c r="A1063" i="34" a="1"/>
  <c r="A886" i="34" a="1"/>
  <c r="A1055" i="34" a="1"/>
  <c r="A1038" i="20" a="1"/>
  <c r="A726" i="34" a="1"/>
  <c r="A839" i="34" a="1"/>
  <c r="A1003" i="20" a="1"/>
  <c r="A886" i="20" a="1"/>
  <c r="A898" i="34" a="1"/>
  <c r="A724" i="20" a="1"/>
  <c r="A899" i="20" a="1"/>
  <c r="A732" i="20" a="1"/>
  <c r="A1086" i="20" a="1"/>
  <c r="A903" i="20" a="1"/>
  <c r="A770" i="20" a="1"/>
  <c r="A839" i="20" a="1"/>
  <c r="A1046" i="34" a="1"/>
  <c r="A1074" i="34" a="1"/>
  <c r="A989" i="20" a="1"/>
  <c r="A965" i="34" a="1"/>
  <c r="A1075" i="20" a="1"/>
  <c r="A988" i="20" a="1"/>
  <c r="A994" i="34" a="1"/>
  <c r="A879" i="20" a="1"/>
  <c r="A980" i="34" a="1"/>
  <c r="A1010" i="34" a="1"/>
  <c r="A877" i="20" a="1"/>
  <c r="A803" i="34" a="1"/>
  <c r="A1073" i="34" a="1"/>
  <c r="A940" i="20" a="1"/>
  <c r="A1076" i="20" a="1"/>
  <c r="A963" i="34" a="1"/>
  <c r="A920" i="20" a="1"/>
  <c r="A904" i="20" a="1"/>
  <c r="A1006" i="34" a="1"/>
  <c r="A1010" i="20" a="1"/>
  <c r="A961" i="20" a="1"/>
  <c r="A1013" i="34" a="1"/>
  <c r="A867" i="34" a="1"/>
  <c r="A916" i="34" a="1"/>
  <c r="A1016" i="34" a="1"/>
  <c r="A719" i="34" a="1"/>
  <c r="A1021" i="34" a="1"/>
  <c r="A785" i="34" a="1"/>
  <c r="A853" i="34" a="1"/>
  <c r="A710" i="20" a="1"/>
  <c r="A912" i="20" a="1"/>
  <c r="A717" i="34" a="1"/>
  <c r="A726" i="20" a="1"/>
  <c r="A1023" i="34" a="1"/>
  <c r="A1071" i="34" a="1"/>
  <c r="A810" i="34" a="1"/>
  <c r="A874" i="34" a="1"/>
  <c r="A767" i="20" a="1"/>
  <c r="A813" i="20" a="1"/>
  <c r="A899" i="34" a="1"/>
  <c r="A958" i="34" a="1"/>
  <c r="A960" i="20" a="1"/>
  <c r="A816" i="34" a="1"/>
  <c r="A755" i="20" a="1"/>
  <c r="A1041" i="34" a="1"/>
  <c r="A880" i="20" a="1"/>
  <c r="A1076" i="34" a="1"/>
  <c r="A841" i="34" a="1"/>
  <c r="A883" i="20" a="1"/>
  <c r="A19" i="34" a="1"/>
  <c r="A887" i="20" a="1"/>
  <c r="A801" i="34" a="1"/>
  <c r="A921" i="34" a="1"/>
  <c r="A818" i="34" a="1"/>
  <c r="A18" i="34" a="1"/>
  <c r="A986" i="34" a="1"/>
  <c r="A890" i="20" a="1"/>
  <c r="A888" i="20" a="1"/>
  <c r="A773" i="34" a="1"/>
  <c r="A951" i="20" a="1"/>
  <c r="A837" i="20" a="1"/>
  <c r="A949" i="34" a="1"/>
  <c r="A780" i="20" a="1"/>
  <c r="A729" i="34" a="1"/>
  <c r="A924" i="34" a="1"/>
  <c r="A914" i="20" a="1"/>
  <c r="A1060" i="20" a="1"/>
  <c r="A1071" i="20" a="1"/>
  <c r="A805" i="20" a="1"/>
  <c r="A1083" i="20" a="1"/>
  <c r="A981" i="20" a="1"/>
  <c r="A964" i="34" a="1"/>
  <c r="A782" i="34" a="1"/>
  <c r="A857" i="34" a="1"/>
  <c r="A993" i="34" a="1"/>
  <c r="A737" i="34" a="1"/>
  <c r="A1024" i="20" a="1"/>
  <c r="A753" i="20" a="1"/>
  <c r="A1066" i="20" a="1"/>
  <c r="A772" i="20" a="1"/>
  <c r="A840" i="20" a="1"/>
  <c r="A1015" i="20" a="1"/>
  <c r="A980" i="20" a="1"/>
  <c r="A998" i="20" a="1"/>
  <c r="A1048" i="34" a="1"/>
  <c r="A937" i="34" a="1"/>
  <c r="A742" i="34" a="1"/>
  <c r="A746" i="34" a="1"/>
  <c r="A894" i="20" a="1"/>
  <c r="A709" i="34" a="1"/>
  <c r="A804" i="34" a="1"/>
  <c r="A1031" i="34" a="1"/>
  <c r="A797" i="20" a="1"/>
  <c r="A776" i="34" a="1"/>
  <c r="A807" i="34" a="1"/>
  <c r="A995" i="34" a="1"/>
  <c r="A1063" i="20" a="1"/>
  <c r="A725" i="34" a="1"/>
  <c r="A959" i="34" a="1"/>
  <c r="A1047" i="20" a="1"/>
  <c r="A1024" i="34" a="1"/>
  <c r="A12" i="34" a="1"/>
  <c r="A948" i="20" a="1"/>
  <c r="A999" i="34" a="1"/>
  <c r="A758" i="20" a="1"/>
  <c r="A728" i="34" a="1"/>
  <c r="A985" i="20" a="1"/>
  <c r="A765" i="34" a="1"/>
  <c r="A974" i="20" a="1"/>
  <c r="A945" i="20" a="1"/>
  <c r="A940" i="34" a="1"/>
  <c r="A729" i="20" a="1"/>
  <c r="A917" i="34" a="1"/>
  <c r="A732" i="34" a="1"/>
  <c r="A862" i="34" a="1"/>
  <c r="A751" i="34" a="1"/>
  <c r="A913" i="20" a="1"/>
  <c r="A947" i="34" a="1"/>
  <c r="A1037" i="20" a="1"/>
  <c r="A769" i="34" a="1"/>
  <c r="A1015" i="34" a="1"/>
  <c r="A1094" i="34" a="1"/>
  <c r="A1020" i="34" a="1"/>
  <c r="A970" i="20" a="1"/>
  <c r="A742" i="20" a="1"/>
  <c r="A968" i="20" a="1"/>
  <c r="A1088" i="34" a="1"/>
  <c r="A824" i="34" a="1"/>
  <c r="A749" i="20" a="1"/>
  <c r="A831" i="34" a="1"/>
  <c r="A833" i="34" a="1"/>
  <c r="A976" i="34" a="1"/>
  <c r="A798" i="20" a="1"/>
  <c r="A1091" i="34" a="1"/>
  <c r="A832" i="34" a="1"/>
  <c r="A1093" i="20" a="1"/>
  <c r="A968" i="34" a="1"/>
  <c r="A896" i="34" a="1"/>
  <c r="A919" i="20" a="1"/>
  <c r="A1009" i="34" a="1"/>
  <c r="A948" i="34" a="1"/>
  <c r="A895" i="34" a="1"/>
  <c r="A1090" i="34" a="1"/>
  <c r="A743" i="20" a="1"/>
  <c r="A812" i="34" a="1"/>
  <c r="A1087" i="20" a="1"/>
  <c r="A1080" i="20" a="1"/>
  <c r="A987" i="34" a="1"/>
  <c r="A983" i="20" a="1"/>
  <c r="A1085" i="20" a="1"/>
  <c r="A966" i="34" a="1"/>
  <c r="A997" i="20" a="1"/>
  <c r="A780" i="34" a="1"/>
  <c r="A934" i="20" a="1"/>
  <c r="A1032" i="20" a="1"/>
  <c r="A1000" i="34" a="1"/>
  <c r="A939" i="20" a="1"/>
  <c r="A1090" i="20" a="1"/>
  <c r="A708" i="34" a="1"/>
  <c r="A856" i="20" a="1"/>
  <c r="A848" i="34" a="1"/>
  <c r="A1078" i="20" a="1"/>
  <c r="A730" i="34" a="1"/>
  <c r="A808" i="34" a="1"/>
  <c r="A941" i="20" a="1"/>
  <c r="A738" i="34" a="1"/>
  <c r="A1070" i="34" a="1"/>
  <c r="A867" i="20" a="1"/>
  <c r="A806" i="34" a="1"/>
  <c r="A893" i="34" a="1"/>
  <c r="A850" i="34" a="1"/>
  <c r="A713" i="34" a="1"/>
  <c r="A792" i="34" a="1"/>
  <c r="A910" i="34" a="1"/>
  <c r="A919" i="34" a="1"/>
  <c r="A1099" i="34" a="1"/>
  <c r="A921" i="20" a="1"/>
  <c r="A979" i="34" a="1"/>
  <c r="A1083" i="34" a="1"/>
  <c r="A938" i="20" a="1"/>
  <c r="A849" i="34" a="1"/>
  <c r="A1044" i="20" a="1"/>
  <c r="A952" i="34" a="1"/>
  <c r="A807" i="20" a="1"/>
  <c r="A1026" i="20" a="1"/>
  <c r="A771" i="20" a="1"/>
  <c r="A1049" i="34" a="1"/>
  <c r="A763" i="34" a="1"/>
  <c r="A757" i="34" a="1"/>
  <c r="A942" i="20" a="1"/>
  <c r="A992" i="34" a="1"/>
  <c r="A829" i="34" a="1"/>
  <c r="A1062" i="34" a="1"/>
  <c r="A1030" i="34" a="1"/>
  <c r="A774" i="20" a="1"/>
  <c r="A793" i="34" a="1"/>
  <c r="A943" i="34" a="1"/>
  <c r="A856" i="34" a="1"/>
  <c r="A712" i="34" a="1"/>
  <c r="A748" i="34" a="1"/>
  <c r="A930" i="20" a="1"/>
  <c r="A993" i="20" a="1"/>
  <c r="A1059" i="34" a="1"/>
  <c r="A977" i="20" a="1"/>
  <c r="A937" i="20" a="1"/>
  <c r="A941" i="34" a="1"/>
  <c r="A735" i="20" a="1"/>
  <c r="A1005" i="34" a="1"/>
  <c r="A852" i="34" a="1"/>
  <c r="A900" i="20" a="1"/>
  <c r="A939" i="34" a="1"/>
  <c r="A1074" i="20" a="1"/>
  <c r="A1001" i="34" a="1"/>
  <c r="A974" i="34" a="1"/>
  <c r="A1019" i="20" a="1"/>
  <c r="A751" i="20" a="1"/>
  <c r="A1092" i="34" a="1"/>
  <c r="A1064" i="20" a="1"/>
  <c r="A989" i="34" a="1"/>
  <c r="A876" i="20" a="1"/>
  <c r="A1059" i="20" a="1"/>
  <c r="A962" i="34" a="1"/>
  <c r="A738" i="20" a="1"/>
  <c r="A991" i="34" a="1"/>
  <c r="A854" i="20" a="1"/>
  <c r="A985" i="34" a="1"/>
  <c r="A766" i="34" a="1"/>
  <c r="A781" i="34" a="1"/>
  <c r="A8" i="34" a="1"/>
  <c r="A1012" i="34" a="1"/>
  <c r="A902" i="20" a="1"/>
  <c r="A9" i="34" a="1"/>
  <c r="A971" i="20" a="1"/>
  <c r="A864" i="34" a="1"/>
  <c r="A805" i="34" a="1"/>
  <c r="A907" i="34" a="1"/>
  <c r="A756" i="34" a="1"/>
  <c r="A972" i="20" a="1"/>
  <c r="A789" i="34" a="1"/>
  <c r="A724" i="34" a="1"/>
  <c r="A927" i="20" a="1"/>
  <c r="A990" i="20" a="1"/>
  <c r="A752" i="34" a="1"/>
  <c r="A1047" i="34" a="1"/>
  <c r="A918" i="34" a="1"/>
  <c r="A918" i="20" a="1"/>
  <c r="A953" i="34" a="1"/>
  <c r="A950" i="34" a="1"/>
  <c r="A768" i="20" a="1"/>
  <c r="A982" i="20" a="1"/>
  <c r="A916" i="20" a="1"/>
  <c r="A830" i="34" a="1"/>
  <c r="A836" i="34" a="1"/>
  <c r="A847" i="34" a="1"/>
  <c r="A821" i="34" a="1"/>
  <c r="A1004" i="34" a="1"/>
  <c r="A965" i="20" a="1"/>
  <c r="A1012" i="20" a="1"/>
  <c r="A825" i="34" a="1"/>
  <c r="A996" i="34" a="1"/>
  <c r="A741" i="34" a="1"/>
  <c r="A935" i="34" a="1"/>
  <c r="A815" i="34" a="1"/>
  <c r="A1036" i="34" a="1"/>
  <c r="A1011" i="20" a="1"/>
  <c r="A956" i="34" a="1"/>
  <c r="A846" i="20" a="1"/>
  <c r="A969" i="20" a="1"/>
  <c r="A860" i="34" a="1"/>
  <c r="A889" i="20" a="1"/>
  <c r="A1034" i="34" a="1"/>
  <c r="A984" i="20" a="1"/>
  <c r="A819" i="34" a="1"/>
  <c r="A880" i="34" a="1"/>
  <c r="A1093" i="34" a="1"/>
  <c r="A785" i="20" a="1"/>
  <c r="A933" i="20" a="1"/>
  <c r="A788" i="20" a="1"/>
  <c r="A1004" i="20" a="1"/>
  <c r="A863" i="34" a="1"/>
  <c r="A727" i="34" a="1"/>
  <c r="A788" i="34" a="1"/>
  <c r="A922" i="34" a="1"/>
  <c r="A1080" i="34" a="1"/>
  <c r="A838" i="34" a="1"/>
  <c r="A775" i="34" a="1"/>
  <c r="A1006" i="20" a="1"/>
  <c r="A760" i="34" a="1"/>
  <c r="A992" i="20" a="1"/>
  <c r="A709" i="20" a="1"/>
  <c r="A955" i="20" a="1"/>
  <c r="A873" i="20" a="1"/>
  <c r="A754" i="34" a="1"/>
  <c r="A809" i="34" a="1"/>
  <c r="A1052" i="34" a="1"/>
  <c r="A778" i="34" a="1"/>
  <c r="A874" i="20" a="1"/>
  <c r="A721" i="34" a="1"/>
  <c r="A988" i="34" a="1"/>
  <c r="A801" i="20" a="1"/>
  <c r="A906" i="20" a="1"/>
  <c r="A1095" i="20" a="1"/>
  <c r="A868" i="34" a="1"/>
  <c r="A759" i="20" a="1"/>
  <c r="A16" i="34" a="1"/>
  <c r="A912" i="34" a="1"/>
  <c r="A825" i="20" a="1"/>
  <c r="A1057" i="34" a="1"/>
  <c r="A960" i="34" a="1"/>
  <c r="A843" i="34" a="1"/>
  <c r="A1034" i="20" a="1"/>
  <c r="A814" i="20" a="1"/>
  <c r="A923" i="34" a="1"/>
  <c r="A881" i="20" a="1"/>
  <c r="A930" i="34" a="1"/>
  <c r="A1040" i="34" a="1"/>
  <c r="A928" i="34" a="1"/>
  <c r="A737" i="20" a="1"/>
  <c r="A1038" i="34" a="1"/>
  <c r="A913" i="34" a="1"/>
  <c r="A1039" i="20" a="1"/>
  <c r="A774" i="34" a="1"/>
  <c r="A976" i="20" a="1"/>
  <c r="A710" i="34" a="1"/>
  <c r="A1058" i="34" a="1"/>
  <c r="A1000" i="20" a="1"/>
  <c r="A734" i="20" a="1"/>
  <c r="A800" i="20" a="1"/>
  <c r="A884" i="34" a="1"/>
  <c r="A943" i="20" a="1"/>
  <c r="A1003" i="34" a="1"/>
  <c r="A869" i="34" a="1"/>
  <c r="A20" i="34" a="1"/>
  <c r="A869" i="20" a="1"/>
  <c r="A944" i="34" a="1"/>
  <c r="A775" i="20" a="1"/>
  <c r="A826" i="20" a="1"/>
  <c r="A736" i="34" a="1"/>
  <c r="A798" i="34" a="1"/>
  <c r="A1069" i="34" a="1"/>
  <c r="A808" i="20" a="1"/>
  <c r="A925" i="20" a="1"/>
  <c r="A1043" i="20" a="1"/>
  <c r="A1052" i="20" a="1"/>
  <c r="A842" i="34" a="1"/>
  <c r="A1014" i="34" a="1"/>
  <c r="A790" i="20" a="1"/>
  <c r="A870" i="34" a="1"/>
  <c r="A850" i="20" a="1"/>
  <c r="A845" i="20" a="1"/>
  <c r="A961" i="34" a="1"/>
  <c r="A917" i="20" a="1"/>
  <c r="A821" i="20" a="1"/>
  <c r="A796" i="34" a="1"/>
  <c r="A1037" i="34" a="1"/>
  <c r="A846" i="34" a="1"/>
  <c r="A1021" i="20" a="1"/>
  <c r="A817" i="34" a="1"/>
  <c r="A861" i="20" a="1"/>
  <c r="A851" i="20" a="1"/>
  <c r="A761" i="20" a="1"/>
  <c r="A715" i="34" a="1"/>
  <c r="A909" i="20" a="1"/>
  <c r="A723" i="34" a="1"/>
  <c r="A763" i="20" a="1"/>
  <c r="A1009" i="20" a="1"/>
  <c r="A1028" i="20" a="1"/>
  <c r="A951" i="34" a="1"/>
  <c r="A1092" i="20" a="1"/>
  <c r="A1002" i="34" a="1"/>
  <c r="A1029" i="20" a="1"/>
  <c r="A1039" i="34" a="1"/>
  <c r="A1072" i="34" a="1"/>
  <c r="A1008" i="20" a="1"/>
  <c r="A1019" i="34" a="1"/>
  <c r="A871" i="20" a="1"/>
  <c r="A21" i="34" a="1"/>
  <c r="A1096" i="20" a="1"/>
  <c r="A849" i="20" a="1"/>
  <c r="A754" i="20" a="1"/>
  <c r="A1044" i="34" a="1"/>
  <c r="A1077" i="20" a="1"/>
  <c r="A790" i="34" a="1"/>
  <c r="A743" i="34" a="1"/>
  <c r="A1043" i="34" a="1"/>
  <c r="A973" i="34" a="1"/>
  <c r="A872" i="34" a="1"/>
  <c r="A996" i="20" a="1"/>
  <c r="A832" i="20" a="1"/>
  <c r="A784" i="20" a="1"/>
  <c r="A778" i="20" a="1"/>
  <c r="A708" i="20" a="1"/>
  <c r="A828" i="34" a="1"/>
  <c r="A1005" i="20" a="1"/>
  <c r="A933" i="34" a="1"/>
  <c r="A990" i="34" a="1"/>
  <c r="A963" i="20" a="1"/>
  <c r="A1096" i="34" a="1"/>
  <c r="A769" i="20" a="1"/>
  <c r="A905" i="20" a="1"/>
  <c r="A734" i="34" a="1"/>
  <c r="A1048" i="20" a="1"/>
  <c r="A875" i="20" a="1"/>
  <c r="A810" i="20" a="1"/>
  <c r="A800" i="34" a="1"/>
  <c r="A793" i="20" a="1"/>
  <c r="A753" i="34" a="1"/>
  <c r="A802" i="34" a="1"/>
  <c r="A1079" i="20" a="1"/>
  <c r="A716" i="34" a="1"/>
  <c r="A736" i="20" a="1"/>
  <c r="A806" i="20" a="1"/>
  <c r="A15" i="34" a="1"/>
  <c r="A911" i="34" a="1"/>
  <c r="A752" i="20" a="1"/>
  <c r="A1060" i="34" a="1"/>
  <c r="A924" i="20" a="1"/>
  <c r="A896" i="20" a="1"/>
  <c r="A858" i="34" a="1"/>
  <c r="A891" i="20" a="1"/>
  <c r="A873" i="34" a="1"/>
  <c r="A1089" i="34" a="1"/>
  <c r="A721" i="20" a="1"/>
  <c r="A957" i="20" a="1"/>
  <c r="A855" i="34" a="1"/>
  <c r="A1027" i="34" a="1"/>
  <c r="A862" i="20" a="1"/>
  <c r="A1068" i="34" a="1"/>
  <c r="A728" i="20" a="1"/>
  <c r="A834" i="20" a="1"/>
  <c r="A797" i="34" a="1"/>
  <c r="A791" i="20" a="1"/>
  <c r="A711" i="34" a="1"/>
  <c r="A889" i="34" a="1"/>
  <c r="A720" i="20" a="1"/>
  <c r="A715" i="20" a="1"/>
  <c r="A795" i="20" a="1"/>
  <c r="A866" i="20" a="1"/>
  <c r="A786" i="34" a="1"/>
  <c r="A722" i="34" a="1"/>
  <c r="A783" i="34" a="1"/>
  <c r="A1095" i="34" a="1"/>
  <c r="A1075" i="34" a="1"/>
  <c r="A784" i="34" a="1"/>
  <c r="A747" i="20" a="1"/>
  <c r="A802" i="20" a="1"/>
  <c r="A1081" i="34" a="1"/>
  <c r="A1026" i="34" a="1"/>
  <c r="A892" i="20" a="1"/>
  <c r="A1085" i="34" a="1"/>
  <c r="A824" i="20" a="1"/>
  <c r="A758" i="34" a="1"/>
  <c r="A17" i="34" a="1"/>
  <c r="A1067" i="34" a="1"/>
  <c r="A934" i="34" a="1"/>
  <c r="A1049" i="20" a="1"/>
  <c r="A830" i="20" a="1"/>
  <c r="A1065" i="20" a="1"/>
  <c r="A978" i="20" a="1"/>
  <c r="A1022" i="20" a="1"/>
  <c r="A1053" i="20" a="1"/>
  <c r="A1084" i="20" a="1"/>
  <c r="A852" i="20" a="1"/>
  <c r="A908" i="34" a="1"/>
  <c r="A970" i="34" a="1"/>
  <c r="A24" i="34" a="1"/>
  <c r="A977" i="34" a="1"/>
  <c r="A772" i="34" a="1"/>
  <c r="A1040" i="20" a="1"/>
  <c r="A866" i="34" a="1"/>
  <c r="A25" i="34" a="1"/>
  <c r="A866" i="34" l="1"/>
  <c r="A1040" i="20"/>
  <c r="A772" i="34"/>
  <c r="A977" i="34"/>
  <c r="A24" i="34"/>
  <c r="A970" i="34"/>
  <c r="A908" i="34"/>
  <c r="A852" i="20"/>
  <c r="A1084" i="20"/>
  <c r="A1053" i="20"/>
  <c r="A1022" i="20"/>
  <c r="A978" i="20"/>
  <c r="A1065" i="20"/>
  <c r="A830" i="20"/>
  <c r="A1049" i="20"/>
  <c r="A934" i="34"/>
  <c r="A1067" i="34"/>
  <c r="A17" i="34"/>
  <c r="E25" i="35" s="1"/>
  <c r="F25" i="35" s="1"/>
  <c r="A758" i="34"/>
  <c r="A824" i="20"/>
  <c r="A1085" i="34"/>
  <c r="A892" i="20"/>
  <c r="A1026" i="34"/>
  <c r="A1081" i="34"/>
  <c r="A802" i="20"/>
  <c r="A747" i="20"/>
  <c r="A784" i="34"/>
  <c r="A1075" i="34"/>
  <c r="A1095" i="34"/>
  <c r="A783" i="34"/>
  <c r="A722" i="34"/>
  <c r="A786" i="34"/>
  <c r="A866" i="20"/>
  <c r="A795" i="20"/>
  <c r="A715" i="20"/>
  <c r="A720" i="20"/>
  <c r="A889" i="34"/>
  <c r="A711" i="34"/>
  <c r="A791" i="20"/>
  <c r="A797" i="34"/>
  <c r="A834" i="20"/>
  <c r="A728" i="20"/>
  <c r="A1068" i="34"/>
  <c r="A862" i="20"/>
  <c r="A1027" i="34"/>
  <c r="A855" i="34"/>
  <c r="A957" i="20"/>
  <c r="A721" i="20"/>
  <c r="A1089" i="34"/>
  <c r="A873" i="34"/>
  <c r="A891" i="20"/>
  <c r="A858" i="34"/>
  <c r="A896" i="20"/>
  <c r="A924" i="20"/>
  <c r="A1060" i="34"/>
  <c r="A752" i="20"/>
  <c r="A911" i="34"/>
  <c r="A15" i="34"/>
  <c r="E23" i="35" s="1"/>
  <c r="F23" i="35" s="1"/>
  <c r="A806" i="20"/>
  <c r="A736" i="20"/>
  <c r="A716" i="34"/>
  <c r="A1079" i="20"/>
  <c r="A802" i="34"/>
  <c r="A753" i="34"/>
  <c r="A793" i="20"/>
  <c r="A800" i="34"/>
  <c r="A810" i="20"/>
  <c r="A875" i="20"/>
  <c r="A1048" i="20"/>
  <c r="A734" i="34"/>
  <c r="A905" i="20"/>
  <c r="A769" i="20"/>
  <c r="A1096" i="34"/>
  <c r="A963" i="20"/>
  <c r="A990" i="34"/>
  <c r="A933" i="34"/>
  <c r="A1005" i="20"/>
  <c r="A828" i="34"/>
  <c r="A708" i="20"/>
  <c r="A778" i="20"/>
  <c r="A784" i="20"/>
  <c r="A832" i="20"/>
  <c r="A996" i="20"/>
  <c r="A872" i="34"/>
  <c r="A973" i="34"/>
  <c r="A1043" i="34"/>
  <c r="A743" i="34"/>
  <c r="A790" i="34"/>
  <c r="A1077" i="20"/>
  <c r="A1044" i="34"/>
  <c r="A754" i="20"/>
  <c r="A849" i="20"/>
  <c r="A1096" i="20"/>
  <c r="A21" i="34"/>
  <c r="E29" i="35" s="1"/>
  <c r="F29" i="35" s="1"/>
  <c r="A871" i="20"/>
  <c r="A1019" i="34"/>
  <c r="A1008" i="20"/>
  <c r="A1072" i="34"/>
  <c r="A1039" i="34"/>
  <c r="A1029" i="20"/>
  <c r="A1002" i="34"/>
  <c r="A1092" i="20"/>
  <c r="A951" i="34"/>
  <c r="A1028" i="20"/>
  <c r="A1009" i="20"/>
  <c r="A763" i="20"/>
  <c r="A723" i="34"/>
  <c r="A909" i="20"/>
  <c r="A715" i="34"/>
  <c r="A761" i="20"/>
  <c r="A851" i="20"/>
  <c r="A861" i="20"/>
  <c r="A817" i="34"/>
  <c r="A1021" i="20"/>
  <c r="A846" i="34"/>
  <c r="A1037" i="34"/>
  <c r="A796" i="34"/>
  <c r="A821" i="20"/>
  <c r="A917" i="20"/>
  <c r="A961" i="34"/>
  <c r="A845" i="20"/>
  <c r="A850" i="20"/>
  <c r="A870" i="34"/>
  <c r="A790" i="20"/>
  <c r="A1014" i="34"/>
  <c r="A842" i="34"/>
  <c r="A1052" i="20"/>
  <c r="A1043" i="20"/>
  <c r="A925" i="20"/>
  <c r="A808" i="20"/>
  <c r="A1069" i="34"/>
  <c r="A798" i="34"/>
  <c r="A736" i="34"/>
  <c r="A826" i="20"/>
  <c r="A775" i="20"/>
  <c r="A944" i="34"/>
  <c r="A869" i="20"/>
  <c r="A20" i="34"/>
  <c r="E28" i="35" s="1"/>
  <c r="F28" i="35" s="1"/>
  <c r="A869" i="34"/>
  <c r="A1003" i="34"/>
  <c r="A943" i="20"/>
  <c r="A884" i="34"/>
  <c r="A800" i="20"/>
  <c r="A734" i="20"/>
  <c r="A1000" i="20"/>
  <c r="A1058" i="34"/>
  <c r="A710" i="34"/>
  <c r="A976" i="20"/>
  <c r="A774" i="34"/>
  <c r="A1039" i="20"/>
  <c r="A913" i="34"/>
  <c r="A1038" i="34"/>
  <c r="A737" i="20"/>
  <c r="A928" i="34"/>
  <c r="A1040" i="34"/>
  <c r="A930" i="34"/>
  <c r="A881" i="20"/>
  <c r="A923" i="34"/>
  <c r="A814" i="20"/>
  <c r="A1034" i="20"/>
  <c r="A843" i="34"/>
  <c r="A960" i="34"/>
  <c r="A1057" i="34"/>
  <c r="A825" i="20"/>
  <c r="A912" i="34"/>
  <c r="A16" i="34"/>
  <c r="E24" i="35" s="1"/>
  <c r="F24" i="35" s="1"/>
  <c r="A759" i="20"/>
  <c r="A868" i="34"/>
  <c r="A1095" i="20"/>
  <c r="A906" i="20"/>
  <c r="A801" i="20"/>
  <c r="A988" i="34"/>
  <c r="A721" i="34"/>
  <c r="A874" i="20"/>
  <c r="A778" i="34"/>
  <c r="A1052" i="34"/>
  <c r="A809" i="34"/>
  <c r="A754" i="34"/>
  <c r="A873" i="20"/>
  <c r="A955" i="20"/>
  <c r="A709" i="20"/>
  <c r="A992" i="20"/>
  <c r="A760" i="34"/>
  <c r="A1006" i="20"/>
  <c r="A775" i="34"/>
  <c r="A838" i="34"/>
  <c r="A1080" i="34"/>
  <c r="A922" i="34"/>
  <c r="A788" i="34"/>
  <c r="A727" i="34"/>
  <c r="A863" i="34"/>
  <c r="A1004" i="20"/>
  <c r="A788" i="20"/>
  <c r="A933" i="20"/>
  <c r="A785" i="20"/>
  <c r="A1093" i="34"/>
  <c r="A880" i="34"/>
  <c r="A819" i="34"/>
  <c r="A984" i="20"/>
  <c r="A1034" i="34"/>
  <c r="A889" i="20"/>
  <c r="A860" i="34"/>
  <c r="A969" i="20"/>
  <c r="A846" i="20"/>
  <c r="A956" i="34"/>
  <c r="A1011" i="20"/>
  <c r="A1036" i="34"/>
  <c r="A815" i="34"/>
  <c r="A935" i="34"/>
  <c r="A741" i="34"/>
  <c r="A996" i="34"/>
  <c r="A825" i="34"/>
  <c r="A1012" i="20"/>
  <c r="A965" i="20"/>
  <c r="A1004" i="34"/>
  <c r="A821" i="34"/>
  <c r="A847" i="34"/>
  <c r="A836" i="34"/>
  <c r="A830" i="34"/>
  <c r="A916" i="20"/>
  <c r="A982" i="20"/>
  <c r="A768" i="20"/>
  <c r="A950" i="34"/>
  <c r="A953" i="34"/>
  <c r="A918" i="20"/>
  <c r="A918" i="34"/>
  <c r="A1047" i="34"/>
  <c r="A752" i="34"/>
  <c r="A990" i="20"/>
  <c r="A927" i="20"/>
  <c r="A724" i="34"/>
  <c r="A789" i="34"/>
  <c r="A972" i="20"/>
  <c r="A756" i="34"/>
  <c r="A907" i="34"/>
  <c r="A805" i="34"/>
  <c r="A864" i="34"/>
  <c r="A971" i="20"/>
  <c r="A9" i="34"/>
  <c r="E17" i="35" s="1"/>
  <c r="F17" i="35" s="1"/>
  <c r="A902" i="20"/>
  <c r="A1012" i="34"/>
  <c r="A8" i="34"/>
  <c r="E16" i="35" s="1"/>
  <c r="F16" i="35" s="1"/>
  <c r="A781" i="34"/>
  <c r="A766" i="34"/>
  <c r="A985" i="34"/>
  <c r="A854" i="20"/>
  <c r="A991" i="34"/>
  <c r="A738" i="20"/>
  <c r="A962" i="34"/>
  <c r="A1059" i="20"/>
  <c r="A876" i="20"/>
  <c r="A989" i="34"/>
  <c r="A1064" i="20"/>
  <c r="A1092" i="34"/>
  <c r="A751" i="20"/>
  <c r="A1019" i="20"/>
  <c r="A974" i="34"/>
  <c r="A1001" i="34"/>
  <c r="A1074" i="20"/>
  <c r="A939" i="34"/>
  <c r="A900" i="20"/>
  <c r="A852" i="34"/>
  <c r="A1005" i="34"/>
  <c r="A735" i="20"/>
  <c r="A941" i="34"/>
  <c r="A937" i="20"/>
  <c r="A977" i="20"/>
  <c r="A1059" i="34"/>
  <c r="A993" i="20"/>
  <c r="A930" i="20"/>
  <c r="A748" i="34"/>
  <c r="A712" i="34"/>
  <c r="A856" i="34"/>
  <c r="A943" i="34"/>
  <c r="A793" i="34"/>
  <c r="A774" i="20"/>
  <c r="A1030" i="34"/>
  <c r="A1062" i="34"/>
  <c r="A829" i="34"/>
  <c r="A992" i="34"/>
  <c r="A942" i="20"/>
  <c r="A757" i="34"/>
  <c r="A763" i="34"/>
  <c r="A1049" i="34"/>
  <c r="A771" i="20"/>
  <c r="A1026" i="20"/>
  <c r="A807" i="20"/>
  <c r="A952" i="34"/>
  <c r="A1044" i="20"/>
  <c r="A849" i="34"/>
  <c r="A938" i="20"/>
  <c r="A1083" i="34"/>
  <c r="A979" i="34"/>
  <c r="A921" i="20"/>
  <c r="A1099" i="34"/>
  <c r="A919" i="34"/>
  <c r="A910" i="34"/>
  <c r="A792" i="34"/>
  <c r="A713" i="34"/>
  <c r="A850" i="34"/>
  <c r="A893" i="34"/>
  <c r="A806" i="34"/>
  <c r="A867" i="20"/>
  <c r="A1070" i="34"/>
  <c r="A738" i="34"/>
  <c r="A941" i="20"/>
  <c r="A808" i="34"/>
  <c r="A730" i="34"/>
  <c r="A1078" i="20"/>
  <c r="A848" i="34"/>
  <c r="A856" i="20"/>
  <c r="A708" i="34"/>
  <c r="A1090" i="20"/>
  <c r="A939" i="20"/>
  <c r="A1000" i="34"/>
  <c r="A1032" i="20"/>
  <c r="A934" i="20"/>
  <c r="A780" i="34"/>
  <c r="A997" i="20"/>
  <c r="A966" i="34"/>
  <c r="A1085" i="20"/>
  <c r="A983" i="20"/>
  <c r="A987" i="34"/>
  <c r="A1080" i="20"/>
  <c r="A1087" i="20"/>
  <c r="A812" i="34"/>
  <c r="A743" i="20"/>
  <c r="A1090" i="34"/>
  <c r="A895" i="34"/>
  <c r="A948" i="34"/>
  <c r="A1009" i="34"/>
  <c r="A919" i="20"/>
  <c r="A896" i="34"/>
  <c r="A968" i="34"/>
  <c r="A1093" i="20"/>
  <c r="A832" i="34"/>
  <c r="A1091" i="34"/>
  <c r="A798" i="20"/>
  <c r="A976" i="34"/>
  <c r="A833" i="34"/>
  <c r="A831" i="34"/>
  <c r="A749" i="20"/>
  <c r="A824" i="34"/>
  <c r="A1088" i="34"/>
  <c r="A968" i="20"/>
  <c r="A742" i="20"/>
  <c r="A970" i="20"/>
  <c r="A1020" i="34"/>
  <c r="A1094" i="34"/>
  <c r="A1015" i="34"/>
  <c r="A769" i="34"/>
  <c r="A1037" i="20"/>
  <c r="A947" i="34"/>
  <c r="A913" i="20"/>
  <c r="A751" i="34"/>
  <c r="A862" i="34"/>
  <c r="A732" i="34"/>
  <c r="A917" i="34"/>
  <c r="A729" i="20"/>
  <c r="A940" i="34"/>
  <c r="A945" i="20"/>
  <c r="A974" i="20"/>
  <c r="A765" i="34"/>
  <c r="A985" i="20"/>
  <c r="A728" i="34"/>
  <c r="A758" i="20"/>
  <c r="A999" i="34"/>
  <c r="A948" i="20"/>
  <c r="A12" i="34"/>
  <c r="E20" i="35" s="1"/>
  <c r="F20" i="35" s="1"/>
  <c r="A1024" i="34"/>
  <c r="A1047" i="20"/>
  <c r="A959" i="34"/>
  <c r="A725" i="34"/>
  <c r="A1063" i="20"/>
  <c r="A995" i="34"/>
  <c r="A807" i="34"/>
  <c r="A776" i="34"/>
  <c r="A797" i="20"/>
  <c r="A1031" i="34"/>
  <c r="A804" i="34"/>
  <c r="A709" i="34"/>
  <c r="A894" i="20"/>
  <c r="A746" i="34"/>
  <c r="A742" i="34"/>
  <c r="A937" i="34"/>
  <c r="A1048" i="34"/>
  <c r="A998" i="20"/>
  <c r="A980" i="20"/>
  <c r="A1015" i="20"/>
  <c r="A840" i="20"/>
  <c r="A772" i="20"/>
  <c r="A1066" i="20"/>
  <c r="A753" i="20"/>
  <c r="A1024" i="20"/>
  <c r="A737" i="34"/>
  <c r="A993" i="34"/>
  <c r="A857" i="34"/>
  <c r="A782" i="34"/>
  <c r="A964" i="34"/>
  <c r="A981" i="20"/>
  <c r="A1083" i="20"/>
  <c r="A805" i="20"/>
  <c r="A1071" i="20"/>
  <c r="A1060" i="20"/>
  <c r="A914" i="20"/>
  <c r="A924" i="34"/>
  <c r="A729" i="34"/>
  <c r="A780" i="20"/>
  <c r="A949" i="34"/>
  <c r="A837" i="20"/>
  <c r="A951" i="20"/>
  <c r="A773" i="34"/>
  <c r="A888" i="20"/>
  <c r="A890" i="20"/>
  <c r="A986" i="34"/>
  <c r="A18" i="34"/>
  <c r="E26" i="35" s="1"/>
  <c r="F26" i="35" s="1"/>
  <c r="A818" i="34"/>
  <c r="A921" i="34"/>
  <c r="A801" i="34"/>
  <c r="A887" i="20"/>
  <c r="A19" i="34"/>
  <c r="E27" i="35" s="1"/>
  <c r="F27" i="35" s="1"/>
  <c r="A883" i="20"/>
  <c r="A841" i="34"/>
  <c r="A1076" i="34"/>
  <c r="A880" i="20"/>
  <c r="A1041" i="34"/>
  <c r="A755" i="20"/>
  <c r="A816" i="34"/>
  <c r="A960" i="20"/>
  <c r="A958" i="34"/>
  <c r="A899" i="34"/>
  <c r="A813" i="20"/>
  <c r="A767" i="20"/>
  <c r="A874" i="34"/>
  <c r="A810" i="34"/>
  <c r="A1071" i="34"/>
  <c r="A1023" i="34"/>
  <c r="A726" i="20"/>
  <c r="A717" i="34"/>
  <c r="A912" i="20"/>
  <c r="A710" i="20"/>
  <c r="A853" i="34"/>
  <c r="A785" i="34"/>
  <c r="A1021" i="34"/>
  <c r="A719" i="34"/>
  <c r="A1016" i="34"/>
  <c r="A916" i="34"/>
  <c r="A867" i="34"/>
  <c r="A1013" i="34"/>
  <c r="A961" i="20"/>
  <c r="A1010" i="20"/>
  <c r="A1006" i="34"/>
  <c r="A904" i="20"/>
  <c r="A920" i="20"/>
  <c r="A963" i="34"/>
  <c r="A1076" i="20"/>
  <c r="A940" i="20"/>
  <c r="A1073" i="34"/>
  <c r="A803" i="34"/>
  <c r="A877" i="20"/>
  <c r="A1010" i="34"/>
  <c r="A980" i="34"/>
  <c r="A879" i="20"/>
  <c r="A994" i="34"/>
  <c r="A988" i="20"/>
  <c r="A1075" i="20"/>
  <c r="A965" i="34"/>
  <c r="A989" i="20"/>
  <c r="A1074" i="34"/>
  <c r="A1046" i="34"/>
  <c r="A839" i="20"/>
  <c r="A770" i="20"/>
  <c r="A903" i="20"/>
  <c r="A1086" i="20"/>
  <c r="A732" i="20"/>
  <c r="A899" i="20"/>
  <c r="A724" i="20"/>
  <c r="A898" i="34"/>
  <c r="A886" i="20"/>
  <c r="A1003" i="20"/>
  <c r="A839" i="34"/>
  <c r="A726" i="34"/>
  <c r="A1038" i="20"/>
  <c r="A1055" i="34"/>
  <c r="A886" i="34"/>
  <c r="A1063" i="34"/>
  <c r="A1064" i="34"/>
  <c r="A997" i="34"/>
  <c r="A1055" i="20"/>
  <c r="A958" i="20"/>
  <c r="A799" i="34"/>
  <c r="A969" i="34"/>
  <c r="A1068" i="20"/>
  <c r="A718" i="20"/>
  <c r="A885" i="20"/>
  <c r="A725" i="20"/>
  <c r="A925" i="34"/>
  <c r="A1001" i="20"/>
  <c r="A764" i="34"/>
  <c r="A1029" i="34"/>
  <c r="A972" i="34"/>
  <c r="A1051" i="20"/>
  <c r="A707" i="20"/>
  <c r="A900" i="34"/>
  <c r="A730" i="20"/>
  <c r="A906" i="34"/>
  <c r="A820" i="20"/>
  <c r="A922" i="20"/>
  <c r="A841" i="20"/>
  <c r="A6" i="34"/>
  <c r="E14" i="35" s="1"/>
  <c r="F14" i="35" s="1"/>
  <c r="A877" i="34"/>
  <c r="A898" i="20"/>
  <c r="A953" i="20"/>
  <c r="A870" i="20"/>
  <c r="A853" i="20"/>
  <c r="A843" i="20"/>
  <c r="A817" i="20"/>
  <c r="A747" i="34"/>
  <c r="A739" i="34"/>
  <c r="A944" i="20"/>
  <c r="A978" i="34"/>
  <c r="A711" i="20"/>
  <c r="A991" i="20"/>
  <c r="A872" i="20"/>
  <c r="A1086" i="34"/>
  <c r="A842" i="20"/>
  <c r="A1088" i="20"/>
  <c r="A717" i="20"/>
  <c r="A811" i="34"/>
  <c r="A794" i="34"/>
  <c r="A10" i="34"/>
  <c r="E18" i="35" s="1"/>
  <c r="F18" i="35" s="1"/>
  <c r="A975" i="34"/>
  <c r="A803" i="20"/>
  <c r="A1065" i="34"/>
  <c r="A1073" i="20"/>
  <c r="A959" i="20"/>
  <c r="A928" i="20"/>
  <c r="A1050" i="20"/>
  <c r="A1027" i="20"/>
  <c r="A915" i="20"/>
  <c r="A871" i="34"/>
  <c r="A827" i="34"/>
  <c r="A938" i="34"/>
  <c r="A835" i="20"/>
  <c r="A864" i="20"/>
  <c r="A1058" i="20"/>
  <c r="A1054" i="20"/>
  <c r="A858" i="20"/>
  <c r="A773" i="20"/>
  <c r="A786" i="20"/>
  <c r="A716" i="20"/>
  <c r="A833" i="20"/>
  <c r="A822" i="34"/>
  <c r="A857" i="20"/>
  <c r="A14" i="34"/>
  <c r="E22" i="35" s="1"/>
  <c r="F22" i="35" s="1"/>
  <c r="A1020" i="20"/>
  <c r="A826" i="34"/>
  <c r="A740" i="20"/>
  <c r="A1079" i="34"/>
  <c r="A1041" i="20"/>
  <c r="A942" i="34"/>
  <c r="A7" i="34"/>
  <c r="E15" i="35" s="1"/>
  <c r="F15" i="35" s="1"/>
  <c r="A768" i="34"/>
  <c r="A883" i="34"/>
  <c r="A1098" i="20"/>
  <c r="A882" i="34"/>
  <c r="A920" i="34"/>
  <c r="A731" i="20"/>
  <c r="A905" i="34"/>
  <c r="A986" i="20"/>
  <c r="A1033" i="34"/>
  <c r="A926" i="34"/>
  <c r="A859" i="20"/>
  <c r="A1054" i="34"/>
  <c r="A865" i="20"/>
  <c r="A1097" i="34"/>
  <c r="A1032" i="34"/>
  <c r="A735" i="34"/>
  <c r="A799" i="20"/>
  <c r="A954" i="20"/>
  <c r="A1053" i="34"/>
  <c r="A13" i="34"/>
  <c r="E21" i="35" s="1"/>
  <c r="F21" i="35" s="1"/>
  <c r="A1023" i="20"/>
  <c r="A1036" i="20"/>
  <c r="A1008" i="34"/>
  <c r="A956" i="20"/>
  <c r="A727" i="20"/>
  <c r="A1017" i="34"/>
  <c r="A1016" i="20"/>
  <c r="A746" i="20"/>
  <c r="A947" i="20"/>
  <c r="A750" i="34"/>
  <c r="A882" i="20"/>
  <c r="A835" i="34"/>
  <c r="A909" i="34"/>
  <c r="A904" i="34"/>
  <c r="A891" i="34"/>
  <c r="A720" i="34"/>
  <c r="A1089" i="20"/>
  <c r="A831" i="20"/>
  <c r="A1098" i="34"/>
  <c r="A783" i="20"/>
  <c r="A1077" i="34"/>
  <c r="A770" i="34"/>
  <c r="A888" i="34"/>
  <c r="A1035" i="34"/>
  <c r="A1056" i="20"/>
  <c r="A722" i="20"/>
  <c r="A983" i="34"/>
  <c r="A779" i="34"/>
  <c r="A809" i="20"/>
  <c r="A931" i="20"/>
  <c r="A1099" i="20"/>
  <c r="A1072" i="20"/>
  <c r="A914" i="34"/>
  <c r="A1067" i="20"/>
  <c r="A1022" i="34"/>
  <c r="A927" i="34"/>
  <c r="A741" i="20"/>
  <c r="A767" i="34"/>
  <c r="A723" i="20"/>
  <c r="A894" i="34"/>
  <c r="A1061" i="34"/>
  <c r="A897" i="34"/>
  <c r="A712" i="20"/>
  <c r="A749" i="34"/>
  <c r="A979" i="20"/>
  <c r="A789" i="20"/>
  <c r="A733" i="34"/>
  <c r="A838" i="20"/>
  <c r="A757" i="20"/>
  <c r="A795" i="34"/>
  <c r="A834" i="34"/>
  <c r="A745" i="34"/>
  <c r="A791" i="34"/>
  <c r="A911" i="20"/>
  <c r="A814" i="34"/>
  <c r="A740" i="34"/>
  <c r="A1030" i="20"/>
  <c r="A946" i="20"/>
  <c r="A815" i="20"/>
  <c r="A931" i="34"/>
  <c r="A837" i="34"/>
  <c r="A840" i="34"/>
  <c r="A1025" i="20"/>
  <c r="A23" i="34"/>
  <c r="E31" i="35" s="1"/>
  <c r="F31" i="35" s="1"/>
  <c r="A782" i="20"/>
  <c r="A1013" i="20"/>
  <c r="A890" i="34"/>
  <c r="A861" i="34"/>
  <c r="A756" i="20"/>
  <c r="A926" i="20"/>
  <c r="A822" i="20"/>
  <c r="A973" i="20"/>
  <c r="A897" i="20"/>
  <c r="A1007" i="20"/>
  <c r="A848" i="20"/>
  <c r="A718" i="34"/>
  <c r="A827" i="20"/>
  <c r="A881" i="34"/>
  <c r="A855" i="20"/>
  <c r="A932" i="20"/>
  <c r="A932" i="34"/>
  <c r="A762" i="34"/>
  <c r="A828" i="20"/>
  <c r="A865" i="34"/>
  <c r="A876" i="34"/>
  <c r="A796" i="20"/>
  <c r="A885" i="34"/>
  <c r="A892" i="34"/>
  <c r="A854" i="34"/>
  <c r="A762" i="20"/>
  <c r="A884" i="20"/>
  <c r="A878" i="34"/>
  <c r="A878" i="20"/>
  <c r="A908" i="20"/>
  <c r="A829" i="20"/>
  <c r="A707" i="34"/>
  <c r="A1011" i="34"/>
  <c r="A777" i="20"/>
  <c r="A955" i="34"/>
  <c r="A1069" i="20"/>
  <c r="A868" i="20"/>
  <c r="A744" i="34"/>
  <c r="A1028" i="34"/>
  <c r="A903" i="34"/>
  <c r="A945" i="34"/>
  <c r="A907" i="20"/>
  <c r="A766" i="20"/>
  <c r="A1033" i="20"/>
  <c r="A860" i="20"/>
  <c r="A1084" i="34"/>
  <c r="A1100" i="20"/>
  <c r="A731" i="34"/>
  <c r="A999" i="20"/>
  <c r="A1056" i="34"/>
  <c r="A844" i="20"/>
  <c r="A901" i="20"/>
  <c r="A971" i="34"/>
  <c r="A1062" i="20"/>
  <c r="A1057" i="20"/>
  <c r="A759" i="34"/>
  <c r="A952" i="20"/>
  <c r="A816" i="20"/>
  <c r="A966" i="20"/>
  <c r="A771" i="34"/>
  <c r="A776" i="20"/>
  <c r="A719" i="20"/>
  <c r="A1050" i="34"/>
  <c r="A845" i="34"/>
  <c r="A863" i="20"/>
  <c r="A893" i="20"/>
  <c r="A813" i="34"/>
  <c r="A739" i="20"/>
  <c r="A713" i="20"/>
  <c r="A781" i="20"/>
  <c r="A981" i="34"/>
  <c r="A818" i="20"/>
  <c r="A964" i="20"/>
  <c r="A967" i="34"/>
  <c r="A6" i="20"/>
  <c r="A967" i="20"/>
  <c r="A887" i="34"/>
  <c r="A1018" i="20"/>
  <c r="A1042" i="20"/>
  <c r="A1042" i="34"/>
  <c r="A851" i="34"/>
  <c r="A804" i="20"/>
  <c r="A936" i="34"/>
  <c r="A760" i="20"/>
  <c r="A950" i="20"/>
  <c r="A1045" i="34"/>
  <c r="A819" i="20"/>
  <c r="A1091" i="20"/>
  <c r="A1035" i="20"/>
  <c r="A987" i="20"/>
  <c r="A1094" i="20"/>
  <c r="A714" i="34"/>
  <c r="A998" i="34"/>
  <c r="A812" i="20"/>
  <c r="A859" i="34"/>
  <c r="A1082" i="34"/>
  <c r="A733" i="20"/>
  <c r="A792" i="20"/>
  <c r="A929" i="20"/>
  <c r="A1078" i="34"/>
  <c r="A1007" i="34"/>
  <c r="A902" i="34"/>
  <c r="A764" i="20"/>
  <c r="A879" i="34"/>
  <c r="A714" i="20"/>
  <c r="A1051" i="34"/>
  <c r="A1045" i="20"/>
  <c r="A811" i="20"/>
  <c r="A1100" i="34"/>
  <c r="A915" i="34"/>
  <c r="A823" i="20"/>
  <c r="A745" i="20"/>
  <c r="A935" i="20"/>
  <c r="A946" i="34"/>
  <c r="A787" i="34"/>
  <c r="A777" i="34"/>
  <c r="A1018" i="34"/>
  <c r="A761" i="34"/>
  <c r="A1002" i="20"/>
  <c r="A957" i="34"/>
  <c r="A982" i="34"/>
  <c r="A975" i="20"/>
  <c r="A949" i="20"/>
  <c r="A1014" i="20"/>
  <c r="A22" i="34"/>
  <c r="E30" i="35" s="1"/>
  <c r="F30" i="35" s="1"/>
  <c r="A744" i="20"/>
  <c r="A929" i="34"/>
  <c r="A1046" i="20"/>
  <c r="A875" i="34"/>
  <c r="A755" i="34"/>
  <c r="A779" i="20"/>
  <c r="A901" i="34"/>
  <c r="A936" i="20"/>
  <c r="A1017" i="20"/>
  <c r="A11" i="34"/>
  <c r="E19" i="35" s="1"/>
  <c r="F19" i="35" s="1"/>
  <c r="A1066" i="34"/>
  <c r="A750" i="20"/>
  <c r="A794" i="20"/>
  <c r="A1061" i="20"/>
  <c r="A962" i="20"/>
  <c r="A910" i="20"/>
  <c r="A823" i="34"/>
  <c r="A748" i="20"/>
  <c r="A847" i="20"/>
  <c r="A765" i="20"/>
  <c r="A1031" i="20"/>
  <c r="A1082" i="20"/>
  <c r="A954" i="34"/>
  <c r="A923" i="20"/>
  <c r="A895" i="20"/>
  <c r="A1087" i="34"/>
  <c r="A787" i="20"/>
  <c r="A844" i="34"/>
  <c r="A1097" i="20"/>
  <c r="A984" i="34"/>
  <c r="A820" i="34"/>
  <c r="A836" i="20"/>
  <c r="A1070" i="20"/>
  <c r="A1025" i="34"/>
  <c r="A1081" i="20"/>
  <c r="A995" i="20"/>
  <c r="A994" i="20"/>
  <c r="E32" i="35"/>
  <c r="F32" i="35" s="1"/>
  <c r="A25" i="34"/>
  <c r="Q33" i="35"/>
  <c r="A26" i="34" a="1"/>
  <c r="L14" i="35" l="1"/>
  <c r="M15" i="35" s="1"/>
  <c r="I14" i="35"/>
  <c r="J15" i="35" s="1"/>
  <c r="P15" i="35"/>
  <c r="R15" i="35" s="1"/>
  <c r="E33" i="35"/>
  <c r="F33" i="35" s="1"/>
  <c r="A26" i="34"/>
  <c r="Q34" i="35"/>
  <c r="H5" i="5"/>
  <c r="R14" i="5" s="1"/>
  <c r="A27" i="34" a="1"/>
  <c r="E34" i="35" l="1"/>
  <c r="F34" i="35" s="1"/>
  <c r="A27" i="34"/>
  <c r="Q35" i="35"/>
  <c r="A28" i="34" a="1"/>
  <c r="E35" i="35" l="1"/>
  <c r="F35" i="35" s="1"/>
  <c r="A28" i="34"/>
  <c r="Q36" i="35"/>
  <c r="Q14" i="5"/>
  <c r="A7" i="20" a="1"/>
  <c r="A29" i="34" a="1"/>
  <c r="E36" i="35" l="1"/>
  <c r="F36" i="35" s="1"/>
  <c r="A29" i="34"/>
  <c r="Q37" i="35"/>
  <c r="A7" i="20"/>
  <c r="E14" i="5"/>
  <c r="F14" i="5" s="1"/>
  <c r="Q15" i="5"/>
  <c r="A8" i="20" a="1"/>
  <c r="A30" i="34" a="1"/>
  <c r="E37" i="35" l="1"/>
  <c r="F37" i="35" s="1"/>
  <c r="A30" i="34"/>
  <c r="I15" i="35"/>
  <c r="J16" i="35" s="1"/>
  <c r="L15" i="35"/>
  <c r="M16" i="35" s="1"/>
  <c r="Q38" i="35"/>
  <c r="A8" i="20"/>
  <c r="I14" i="5"/>
  <c r="J15" i="5" s="1"/>
  <c r="E15" i="5"/>
  <c r="F15" i="5" s="1"/>
  <c r="L14" i="5"/>
  <c r="M15" i="5" s="1"/>
  <c r="Q16" i="5"/>
  <c r="A31" i="34" a="1"/>
  <c r="A9" i="20" a="1"/>
  <c r="E38" i="35" l="1"/>
  <c r="F38" i="35" s="1"/>
  <c r="A31" i="34"/>
  <c r="Q39" i="35"/>
  <c r="L16" i="35"/>
  <c r="M17" i="35" s="1"/>
  <c r="I16" i="35"/>
  <c r="J17" i="35" s="1"/>
  <c r="P16" i="35"/>
  <c r="R16" i="35" s="1"/>
  <c r="A9" i="20"/>
  <c r="I15" i="5"/>
  <c r="J16" i="5" s="1"/>
  <c r="P15" i="5"/>
  <c r="L15" i="5"/>
  <c r="M16" i="5" s="1"/>
  <c r="E16" i="5"/>
  <c r="F16" i="5" s="1"/>
  <c r="Q17" i="5"/>
  <c r="A10" i="20" a="1"/>
  <c r="A32" i="34" a="1"/>
  <c r="E39" i="35" l="1"/>
  <c r="F39" i="35" s="1"/>
  <c r="A32" i="34"/>
  <c r="I17" i="35"/>
  <c r="J18" i="35" s="1"/>
  <c r="L17" i="35"/>
  <c r="M18" i="35" s="1"/>
  <c r="P17" i="35"/>
  <c r="R17" i="35" s="1"/>
  <c r="Q40" i="35"/>
  <c r="A10" i="20"/>
  <c r="R15" i="5"/>
  <c r="L16" i="5"/>
  <c r="M17" i="5" s="1"/>
  <c r="I16" i="5"/>
  <c r="J17" i="5" s="1"/>
  <c r="P16" i="5"/>
  <c r="E17" i="5"/>
  <c r="F17" i="5" s="1"/>
  <c r="Q18" i="5"/>
  <c r="A11" i="20" a="1"/>
  <c r="A33" i="34" a="1"/>
  <c r="E40" i="35" l="1"/>
  <c r="F40" i="35" s="1"/>
  <c r="A33" i="34"/>
  <c r="P18" i="35"/>
  <c r="R18" i="35" s="1"/>
  <c r="L18" i="35"/>
  <c r="M19" i="35" s="1"/>
  <c r="I18" i="35"/>
  <c r="J19" i="35" s="1"/>
  <c r="Q41" i="35"/>
  <c r="A11" i="20"/>
  <c r="R16" i="5"/>
  <c r="P17" i="5"/>
  <c r="L17" i="5"/>
  <c r="M18" i="5" s="1"/>
  <c r="I17" i="5"/>
  <c r="J18" i="5" s="1"/>
  <c r="E18" i="5"/>
  <c r="F18" i="5" s="1"/>
  <c r="Q19" i="5"/>
  <c r="A12" i="20" a="1"/>
  <c r="A34" i="34" a="1"/>
  <c r="E41" i="35" l="1"/>
  <c r="F41" i="35" s="1"/>
  <c r="A34" i="34"/>
  <c r="P19" i="35"/>
  <c r="R19" i="35" s="1"/>
  <c r="L19" i="35"/>
  <c r="M20" i="35" s="1"/>
  <c r="I19" i="35"/>
  <c r="J20" i="35" s="1"/>
  <c r="Q42" i="35"/>
  <c r="A12" i="20"/>
  <c r="R17" i="5"/>
  <c r="P18" i="5"/>
  <c r="E19" i="5"/>
  <c r="F19" i="5" s="1"/>
  <c r="I18" i="5"/>
  <c r="J19" i="5" s="1"/>
  <c r="L18" i="5"/>
  <c r="M19" i="5" s="1"/>
  <c r="Q20" i="5"/>
  <c r="A35" i="34" a="1"/>
  <c r="A13" i="20" a="1"/>
  <c r="E42" i="35" l="1"/>
  <c r="F42" i="35" s="1"/>
  <c r="A35" i="34"/>
  <c r="P20" i="35"/>
  <c r="R20" i="35" s="1"/>
  <c r="L20" i="35"/>
  <c r="M21" i="35" s="1"/>
  <c r="I20" i="35"/>
  <c r="J21" i="35" s="1"/>
  <c r="Q43" i="35"/>
  <c r="A13" i="20"/>
  <c r="R18" i="5"/>
  <c r="P19" i="5"/>
  <c r="I19" i="5"/>
  <c r="J20" i="5" s="1"/>
  <c r="L19" i="5"/>
  <c r="M20" i="5" s="1"/>
  <c r="E20" i="5"/>
  <c r="F20" i="5" s="1"/>
  <c r="Q21" i="5"/>
  <c r="A14" i="20" a="1"/>
  <c r="A36" i="34" a="1"/>
  <c r="E43" i="35" l="1"/>
  <c r="F43" i="35" s="1"/>
  <c r="A36" i="34"/>
  <c r="P21" i="35"/>
  <c r="R21" i="35" s="1"/>
  <c r="I21" i="35"/>
  <c r="J22" i="35" s="1"/>
  <c r="L21" i="35"/>
  <c r="M22" i="35" s="1"/>
  <c r="Q44" i="35"/>
  <c r="A14" i="20"/>
  <c r="R19" i="5"/>
  <c r="P20" i="5"/>
  <c r="I20" i="5"/>
  <c r="J21" i="5" s="1"/>
  <c r="E21" i="5"/>
  <c r="F21" i="5" s="1"/>
  <c r="L20" i="5"/>
  <c r="M21" i="5" s="1"/>
  <c r="Q22" i="5"/>
  <c r="A15" i="20" a="1"/>
  <c r="A37" i="34" a="1"/>
  <c r="E44" i="35" l="1"/>
  <c r="F44" i="35" s="1"/>
  <c r="A37" i="34"/>
  <c r="P22" i="35"/>
  <c r="R22" i="35" s="1"/>
  <c r="L22" i="35"/>
  <c r="M23" i="35" s="1"/>
  <c r="I22" i="35"/>
  <c r="J23" i="35" s="1"/>
  <c r="Q45" i="35"/>
  <c r="A15" i="20"/>
  <c r="R20" i="5"/>
  <c r="P21" i="5"/>
  <c r="I21" i="5"/>
  <c r="J22" i="5" s="1"/>
  <c r="E22" i="5"/>
  <c r="F22" i="5" s="1"/>
  <c r="L21" i="5"/>
  <c r="M22" i="5" s="1"/>
  <c r="Q23" i="5"/>
  <c r="A38" i="34" a="1"/>
  <c r="A16" i="20" a="1"/>
  <c r="E45" i="35" l="1"/>
  <c r="F45" i="35" s="1"/>
  <c r="A38" i="34"/>
  <c r="P23" i="35"/>
  <c r="R23" i="35" s="1"/>
  <c r="L23" i="35"/>
  <c r="M24" i="35" s="1"/>
  <c r="I23" i="35"/>
  <c r="J24" i="35" s="1"/>
  <c r="Q46" i="35"/>
  <c r="A16" i="20"/>
  <c r="R21" i="5"/>
  <c r="P22" i="5"/>
  <c r="E23" i="5"/>
  <c r="F23" i="5" s="1"/>
  <c r="I22" i="5"/>
  <c r="J23" i="5" s="1"/>
  <c r="L22" i="5"/>
  <c r="M23" i="5" s="1"/>
  <c r="Q24" i="5"/>
  <c r="A39" i="34" a="1"/>
  <c r="A17" i="20" a="1"/>
  <c r="E46" i="35" l="1"/>
  <c r="F46" i="35" s="1"/>
  <c r="A39" i="34"/>
  <c r="P24" i="35"/>
  <c r="R24" i="35" s="1"/>
  <c r="I24" i="35"/>
  <c r="J25" i="35" s="1"/>
  <c r="L24" i="35"/>
  <c r="M25" i="35" s="1"/>
  <c r="Q47" i="35"/>
  <c r="A17" i="20"/>
  <c r="R22" i="5"/>
  <c r="P23" i="5"/>
  <c r="I23" i="5"/>
  <c r="J24" i="5" s="1"/>
  <c r="L23" i="5"/>
  <c r="M24" i="5" s="1"/>
  <c r="E24" i="5"/>
  <c r="F24" i="5" s="1"/>
  <c r="Q25" i="5"/>
  <c r="A18" i="20" a="1"/>
  <c r="A40" i="34" a="1"/>
  <c r="E47" i="35" l="1"/>
  <c r="F47" i="35" s="1"/>
  <c r="A40" i="34"/>
  <c r="P25" i="35"/>
  <c r="R25" i="35" s="1"/>
  <c r="I25" i="35"/>
  <c r="J26" i="35" s="1"/>
  <c r="L25" i="35"/>
  <c r="M26" i="35" s="1"/>
  <c r="Q48" i="35"/>
  <c r="A18" i="20"/>
  <c r="R23" i="5"/>
  <c r="P24" i="5"/>
  <c r="E25" i="5"/>
  <c r="F25" i="5" s="1"/>
  <c r="I24" i="5"/>
  <c r="J25" i="5" s="1"/>
  <c r="L24" i="5"/>
  <c r="M25" i="5" s="1"/>
  <c r="Q26" i="5"/>
  <c r="A19" i="20" a="1"/>
  <c r="A41" i="34" a="1"/>
  <c r="E48" i="35" l="1"/>
  <c r="F48" i="35" s="1"/>
  <c r="A41" i="34"/>
  <c r="P26" i="35"/>
  <c r="R26" i="35" s="1"/>
  <c r="L26" i="35"/>
  <c r="M27" i="35" s="1"/>
  <c r="I26" i="35"/>
  <c r="J27" i="35" s="1"/>
  <c r="Q49" i="35"/>
  <c r="A19" i="20"/>
  <c r="R24" i="5"/>
  <c r="P25" i="5"/>
  <c r="L25" i="5"/>
  <c r="M26" i="5" s="1"/>
  <c r="I25" i="5"/>
  <c r="J26" i="5" s="1"/>
  <c r="E26" i="5"/>
  <c r="F26" i="5" s="1"/>
  <c r="Q27" i="5"/>
  <c r="A20" i="20" a="1"/>
  <c r="A42" i="34" a="1"/>
  <c r="E49" i="35" l="1"/>
  <c r="F49" i="35" s="1"/>
  <c r="A42" i="34"/>
  <c r="P27" i="35"/>
  <c r="R27" i="35" s="1"/>
  <c r="I27" i="35"/>
  <c r="J28" i="35" s="1"/>
  <c r="L27" i="35"/>
  <c r="M28" i="35" s="1"/>
  <c r="Q50" i="35"/>
  <c r="A20" i="20"/>
  <c r="R25" i="5"/>
  <c r="P26" i="5"/>
  <c r="I26" i="5"/>
  <c r="J27" i="5" s="1"/>
  <c r="E27" i="5"/>
  <c r="F27" i="5" s="1"/>
  <c r="L26" i="5"/>
  <c r="M27" i="5" s="1"/>
  <c r="Q28" i="5"/>
  <c r="A21" i="20" a="1"/>
  <c r="A43" i="34" a="1"/>
  <c r="E50" i="35" l="1"/>
  <c r="F50" i="35" s="1"/>
  <c r="A43" i="34"/>
  <c r="P28" i="35"/>
  <c r="R28" i="35" s="1"/>
  <c r="L28" i="35"/>
  <c r="M29" i="35" s="1"/>
  <c r="I28" i="35"/>
  <c r="J29" i="35" s="1"/>
  <c r="Q51" i="35"/>
  <c r="A21" i="20"/>
  <c r="R26" i="5"/>
  <c r="P27" i="5"/>
  <c r="E28" i="5"/>
  <c r="F28" i="5" s="1"/>
  <c r="I27" i="5"/>
  <c r="J28" i="5" s="1"/>
  <c r="L27" i="5"/>
  <c r="M28" i="5" s="1"/>
  <c r="Q29" i="5"/>
  <c r="A44" i="34" a="1"/>
  <c r="A22" i="20" a="1"/>
  <c r="E51" i="35" l="1"/>
  <c r="F51" i="35" s="1"/>
  <c r="A44" i="34"/>
  <c r="P29" i="35"/>
  <c r="R29" i="35" s="1"/>
  <c r="L29" i="35"/>
  <c r="M30" i="35" s="1"/>
  <c r="I29" i="35"/>
  <c r="J30" i="35" s="1"/>
  <c r="Q52" i="35"/>
  <c r="A22" i="20"/>
  <c r="R27" i="5"/>
  <c r="P28" i="5"/>
  <c r="I28" i="5"/>
  <c r="J29" i="5" s="1"/>
  <c r="L28" i="5"/>
  <c r="M29" i="5" s="1"/>
  <c r="E29" i="5"/>
  <c r="F29" i="5" s="1"/>
  <c r="Q30" i="5"/>
  <c r="A23" i="20" a="1"/>
  <c r="A45" i="34" a="1"/>
  <c r="E52" i="35" l="1"/>
  <c r="F52" i="35" s="1"/>
  <c r="A45" i="34"/>
  <c r="P30" i="35"/>
  <c r="R30" i="35" s="1"/>
  <c r="L30" i="35"/>
  <c r="M31" i="35" s="1"/>
  <c r="I30" i="35"/>
  <c r="J31" i="35" s="1"/>
  <c r="Q53" i="35"/>
  <c r="A23" i="20"/>
  <c r="R28" i="5"/>
  <c r="P29" i="5"/>
  <c r="I29" i="5"/>
  <c r="J30" i="5" s="1"/>
  <c r="E30" i="5"/>
  <c r="F30" i="5" s="1"/>
  <c r="L29" i="5"/>
  <c r="M30" i="5" s="1"/>
  <c r="Q31" i="5"/>
  <c r="A24" i="20" a="1"/>
  <c r="A46" i="34" a="1"/>
  <c r="E53" i="35" l="1"/>
  <c r="F53" i="35" s="1"/>
  <c r="A46" i="34"/>
  <c r="P31" i="35"/>
  <c r="R31" i="35" s="1"/>
  <c r="L31" i="35"/>
  <c r="M32" i="35" s="1"/>
  <c r="I31" i="35"/>
  <c r="J32" i="35" s="1"/>
  <c r="Q54" i="35"/>
  <c r="A24" i="20"/>
  <c r="R29" i="5"/>
  <c r="P30" i="5"/>
  <c r="E31" i="5"/>
  <c r="F31" i="5" s="1"/>
  <c r="L30" i="5"/>
  <c r="M31" i="5" s="1"/>
  <c r="I30" i="5"/>
  <c r="J31" i="5" s="1"/>
  <c r="Q32" i="5"/>
  <c r="A25" i="20" a="1"/>
  <c r="A47" i="34" a="1"/>
  <c r="E54" i="35" l="1"/>
  <c r="F54" i="35" s="1"/>
  <c r="A47" i="34"/>
  <c r="P32" i="35"/>
  <c r="R32" i="35" s="1"/>
  <c r="L32" i="35"/>
  <c r="M33" i="35" s="1"/>
  <c r="I32" i="35"/>
  <c r="J33" i="35" s="1"/>
  <c r="Q55" i="35"/>
  <c r="A25" i="20"/>
  <c r="R30" i="5"/>
  <c r="P31" i="5"/>
  <c r="L31" i="5"/>
  <c r="M32" i="5" s="1"/>
  <c r="I31" i="5"/>
  <c r="J32" i="5" s="1"/>
  <c r="E32" i="5"/>
  <c r="F32" i="5" s="1"/>
  <c r="Q33" i="5"/>
  <c r="A48" i="34" a="1"/>
  <c r="A26" i="20" a="1"/>
  <c r="E55" i="35" l="1"/>
  <c r="F55" i="35" s="1"/>
  <c r="A48" i="34"/>
  <c r="P33" i="35"/>
  <c r="R33" i="35" s="1"/>
  <c r="I33" i="35"/>
  <c r="J34" i="35" s="1"/>
  <c r="L33" i="35"/>
  <c r="M34" i="35" s="1"/>
  <c r="Q56" i="35"/>
  <c r="A26" i="20"/>
  <c r="R31" i="5"/>
  <c r="P32" i="5"/>
  <c r="E33" i="5"/>
  <c r="F33" i="5" s="1"/>
  <c r="I32" i="5"/>
  <c r="J33" i="5" s="1"/>
  <c r="L32" i="5"/>
  <c r="M33" i="5" s="1"/>
  <c r="Q34" i="5"/>
  <c r="A49" i="34" a="1"/>
  <c r="A27" i="20" a="1"/>
  <c r="E56" i="35" l="1"/>
  <c r="F56" i="35" s="1"/>
  <c r="A49" i="34"/>
  <c r="P34" i="35"/>
  <c r="R34" i="35" s="1"/>
  <c r="L34" i="35"/>
  <c r="M35" i="35" s="1"/>
  <c r="I34" i="35"/>
  <c r="J35" i="35" s="1"/>
  <c r="Q57" i="35"/>
  <c r="A27" i="20"/>
  <c r="R32" i="5"/>
  <c r="P33" i="5"/>
  <c r="L33" i="5"/>
  <c r="M34" i="5" s="1"/>
  <c r="I33" i="5"/>
  <c r="J34" i="5" s="1"/>
  <c r="E34" i="5"/>
  <c r="F34" i="5" s="1"/>
  <c r="Q35" i="5"/>
  <c r="A28" i="20" a="1"/>
  <c r="A50" i="34" a="1"/>
  <c r="E57" i="35" l="1"/>
  <c r="F57" i="35" s="1"/>
  <c r="A50" i="34"/>
  <c r="L35" i="35"/>
  <c r="M36" i="35" s="1"/>
  <c r="I35" i="35"/>
  <c r="J36" i="35" s="1"/>
  <c r="Q58" i="35"/>
  <c r="P35" i="35"/>
  <c r="R35" i="35" s="1"/>
  <c r="A28" i="20"/>
  <c r="R33" i="5"/>
  <c r="P34" i="5"/>
  <c r="I34" i="5"/>
  <c r="J35" i="5" s="1"/>
  <c r="L34" i="5"/>
  <c r="M35" i="5" s="1"/>
  <c r="E35" i="5"/>
  <c r="F35" i="5" s="1"/>
  <c r="Q36" i="5"/>
  <c r="A29" i="20" a="1"/>
  <c r="A51" i="34" a="1"/>
  <c r="E58" i="35" l="1"/>
  <c r="F58" i="35" s="1"/>
  <c r="A51" i="34"/>
  <c r="P36" i="35"/>
  <c r="R36" i="35" s="1"/>
  <c r="I36" i="35"/>
  <c r="J37" i="35" s="1"/>
  <c r="L36" i="35"/>
  <c r="M37" i="35" s="1"/>
  <c r="Q59" i="35"/>
  <c r="A29" i="20"/>
  <c r="R34" i="5"/>
  <c r="I35" i="5"/>
  <c r="J36" i="5" s="1"/>
  <c r="L35" i="5"/>
  <c r="M36" i="5" s="1"/>
  <c r="P35" i="5"/>
  <c r="E36" i="5"/>
  <c r="F36" i="5" s="1"/>
  <c r="Q37" i="5"/>
  <c r="A30" i="20" a="1"/>
  <c r="A52" i="34" a="1"/>
  <c r="E59" i="35" l="1"/>
  <c r="F59" i="35" s="1"/>
  <c r="A52" i="34"/>
  <c r="P37" i="35"/>
  <c r="R37" i="35" s="1"/>
  <c r="I37" i="35"/>
  <c r="J38" i="35" s="1"/>
  <c r="L37" i="35"/>
  <c r="M38" i="35" s="1"/>
  <c r="Q60" i="35"/>
  <c r="A30" i="20"/>
  <c r="R35" i="5"/>
  <c r="P36" i="5"/>
  <c r="I36" i="5"/>
  <c r="J37" i="5" s="1"/>
  <c r="L36" i="5"/>
  <c r="M37" i="5" s="1"/>
  <c r="E37" i="5"/>
  <c r="F37" i="5" s="1"/>
  <c r="Q38" i="5"/>
  <c r="A53" i="34" a="1"/>
  <c r="A31" i="20" a="1"/>
  <c r="E60" i="35" l="1"/>
  <c r="F60" i="35" s="1"/>
  <c r="A53" i="34"/>
  <c r="P38" i="35"/>
  <c r="R38" i="35" s="1"/>
  <c r="I38" i="35"/>
  <c r="J39" i="35" s="1"/>
  <c r="L38" i="35"/>
  <c r="M39" i="35" s="1"/>
  <c r="Q61" i="35"/>
  <c r="A31" i="20"/>
  <c r="R36" i="5"/>
  <c r="P37" i="5"/>
  <c r="I37" i="5"/>
  <c r="J38" i="5" s="1"/>
  <c r="L37" i="5"/>
  <c r="M38" i="5" s="1"/>
  <c r="E38" i="5"/>
  <c r="F38" i="5" s="1"/>
  <c r="Q39" i="5"/>
  <c r="A32" i="20" a="1"/>
  <c r="A54" i="34" a="1"/>
  <c r="E61" i="35" l="1"/>
  <c r="F61" i="35" s="1"/>
  <c r="A54" i="34"/>
  <c r="P39" i="35"/>
  <c r="R39" i="35" s="1"/>
  <c r="L39" i="35"/>
  <c r="M40" i="35" s="1"/>
  <c r="I39" i="35"/>
  <c r="J40" i="35" s="1"/>
  <c r="Q62" i="35"/>
  <c r="A32" i="20"/>
  <c r="R37" i="5"/>
  <c r="P38" i="5"/>
  <c r="L38" i="5"/>
  <c r="M39" i="5" s="1"/>
  <c r="I38" i="5"/>
  <c r="J39" i="5" s="1"/>
  <c r="E39" i="5"/>
  <c r="F39" i="5" s="1"/>
  <c r="Q40" i="5"/>
  <c r="A55" i="34" a="1"/>
  <c r="A33" i="20" a="1"/>
  <c r="E62" i="35" l="1"/>
  <c r="F62" i="35" s="1"/>
  <c r="A55" i="34"/>
  <c r="P40" i="35"/>
  <c r="R40" i="35" s="1"/>
  <c r="L40" i="35"/>
  <c r="M41" i="35" s="1"/>
  <c r="I40" i="35"/>
  <c r="J41" i="35" s="1"/>
  <c r="Q63" i="35"/>
  <c r="A33" i="20"/>
  <c r="R38" i="5"/>
  <c r="L39" i="5"/>
  <c r="M40" i="5" s="1"/>
  <c r="I39" i="5"/>
  <c r="J40" i="5" s="1"/>
  <c r="P39" i="5"/>
  <c r="E40" i="5"/>
  <c r="F40" i="5" s="1"/>
  <c r="Q41" i="5"/>
  <c r="A34" i="20" a="1"/>
  <c r="A56" i="34" a="1"/>
  <c r="E63" i="35" l="1"/>
  <c r="F63" i="35" s="1"/>
  <c r="A56" i="34"/>
  <c r="P41" i="35"/>
  <c r="R41" i="35" s="1"/>
  <c r="L41" i="35"/>
  <c r="M42" i="35" s="1"/>
  <c r="I41" i="35"/>
  <c r="J42" i="35" s="1"/>
  <c r="Q64" i="35"/>
  <c r="A34" i="20"/>
  <c r="R39" i="5"/>
  <c r="P40" i="5"/>
  <c r="I40" i="5"/>
  <c r="J41" i="5" s="1"/>
  <c r="E41" i="5"/>
  <c r="F41" i="5" s="1"/>
  <c r="L40" i="5"/>
  <c r="M41" i="5" s="1"/>
  <c r="Q42" i="5"/>
  <c r="A35" i="20" a="1"/>
  <c r="A57" i="34" a="1"/>
  <c r="E64" i="35" l="1"/>
  <c r="F64" i="35" s="1"/>
  <c r="A57" i="34"/>
  <c r="P42" i="35"/>
  <c r="R42" i="35" s="1"/>
  <c r="L42" i="35"/>
  <c r="M43" i="35" s="1"/>
  <c r="I42" i="35"/>
  <c r="J43" i="35" s="1"/>
  <c r="Q65" i="35"/>
  <c r="A35" i="20"/>
  <c r="R40" i="5"/>
  <c r="P41" i="5"/>
  <c r="I41" i="5"/>
  <c r="J42" i="5" s="1"/>
  <c r="L41" i="5"/>
  <c r="M42" i="5" s="1"/>
  <c r="E42" i="5"/>
  <c r="F42" i="5" s="1"/>
  <c r="Q43" i="5"/>
  <c r="A58" i="34" a="1"/>
  <c r="A36" i="20" a="1"/>
  <c r="E65" i="35" l="1"/>
  <c r="F65" i="35" s="1"/>
  <c r="A58" i="34"/>
  <c r="P43" i="35"/>
  <c r="R43" i="35" s="1"/>
  <c r="I43" i="35"/>
  <c r="J44" i="35" s="1"/>
  <c r="L43" i="35"/>
  <c r="M44" i="35" s="1"/>
  <c r="Q66" i="35"/>
  <c r="A36" i="20"/>
  <c r="R41" i="5"/>
  <c r="P42" i="5"/>
  <c r="E43" i="5"/>
  <c r="F43" i="5" s="1"/>
  <c r="I42" i="5"/>
  <c r="J43" i="5" s="1"/>
  <c r="L42" i="5"/>
  <c r="M43" i="5" s="1"/>
  <c r="Q44" i="5"/>
  <c r="A37" i="20" a="1"/>
  <c r="A59" i="34" a="1"/>
  <c r="E66" i="35" l="1"/>
  <c r="F66" i="35" s="1"/>
  <c r="A59" i="34"/>
  <c r="P44" i="35"/>
  <c r="R44" i="35" s="1"/>
  <c r="I44" i="35"/>
  <c r="J45" i="35" s="1"/>
  <c r="L44" i="35"/>
  <c r="M45" i="35" s="1"/>
  <c r="Q67" i="35"/>
  <c r="A37" i="20"/>
  <c r="R42" i="5"/>
  <c r="P43" i="5"/>
  <c r="L43" i="5"/>
  <c r="M44" i="5" s="1"/>
  <c r="E44" i="5"/>
  <c r="F44" i="5" s="1"/>
  <c r="I43" i="5"/>
  <c r="J44" i="5" s="1"/>
  <c r="Q45" i="5"/>
  <c r="A38" i="20" a="1"/>
  <c r="A60" i="34" a="1"/>
  <c r="E67" i="35" l="1"/>
  <c r="F67" i="35" s="1"/>
  <c r="A60" i="34"/>
  <c r="P45" i="35"/>
  <c r="R45" i="35" s="1"/>
  <c r="I45" i="35"/>
  <c r="J46" i="35" s="1"/>
  <c r="L45" i="35"/>
  <c r="M46" i="35" s="1"/>
  <c r="Q68" i="35"/>
  <c r="A38" i="20"/>
  <c r="R43" i="5"/>
  <c r="I44" i="5"/>
  <c r="J45" i="5" s="1"/>
  <c r="P44" i="5"/>
  <c r="L44" i="5"/>
  <c r="M45" i="5" s="1"/>
  <c r="E45" i="5"/>
  <c r="F45" i="5" s="1"/>
  <c r="Q46" i="5"/>
  <c r="A61" i="34" a="1"/>
  <c r="A39" i="20" a="1"/>
  <c r="E68" i="35" l="1"/>
  <c r="F68" i="35" s="1"/>
  <c r="A61" i="34"/>
  <c r="P46" i="35"/>
  <c r="R46" i="35" s="1"/>
  <c r="L46" i="35"/>
  <c r="M47" i="35" s="1"/>
  <c r="I46" i="35"/>
  <c r="J47" i="35" s="1"/>
  <c r="Q69" i="35"/>
  <c r="A39" i="20"/>
  <c r="R44" i="5"/>
  <c r="L45" i="5"/>
  <c r="M46" i="5" s="1"/>
  <c r="I45" i="5"/>
  <c r="J46" i="5" s="1"/>
  <c r="P45" i="5"/>
  <c r="E46" i="5"/>
  <c r="F46" i="5" s="1"/>
  <c r="Q47" i="5"/>
  <c r="A40" i="20" a="1"/>
  <c r="A62" i="34" a="1"/>
  <c r="E69" i="35" l="1"/>
  <c r="F69" i="35" s="1"/>
  <c r="A62" i="34"/>
  <c r="P47" i="35"/>
  <c r="R47" i="35" s="1"/>
  <c r="L47" i="35"/>
  <c r="M48" i="35" s="1"/>
  <c r="I47" i="35"/>
  <c r="J48" i="35" s="1"/>
  <c r="Q70" i="35"/>
  <c r="A40" i="20"/>
  <c r="R45" i="5"/>
  <c r="P46" i="5"/>
  <c r="E47" i="5"/>
  <c r="F47" i="5" s="1"/>
  <c r="L46" i="5"/>
  <c r="M47" i="5" s="1"/>
  <c r="I46" i="5"/>
  <c r="J47" i="5" s="1"/>
  <c r="Q48" i="5"/>
  <c r="A63" i="34" a="1"/>
  <c r="A41" i="20" a="1"/>
  <c r="E70" i="35" l="1"/>
  <c r="F70" i="35" s="1"/>
  <c r="A63" i="34"/>
  <c r="P48" i="35"/>
  <c r="R48" i="35" s="1"/>
  <c r="L48" i="35"/>
  <c r="M49" i="35" s="1"/>
  <c r="I48" i="35"/>
  <c r="J49" i="35" s="1"/>
  <c r="Q71" i="35"/>
  <c r="A41" i="20"/>
  <c r="R46" i="5"/>
  <c r="P47" i="5"/>
  <c r="I47" i="5"/>
  <c r="J48" i="5" s="1"/>
  <c r="L47" i="5"/>
  <c r="M48" i="5" s="1"/>
  <c r="E48" i="5"/>
  <c r="F48" i="5" s="1"/>
  <c r="Q49" i="5"/>
  <c r="A42" i="20" a="1"/>
  <c r="A64" i="34" a="1"/>
  <c r="E71" i="35" l="1"/>
  <c r="F71" i="35" s="1"/>
  <c r="A64" i="34"/>
  <c r="P49" i="35"/>
  <c r="R49" i="35" s="1"/>
  <c r="I49" i="35"/>
  <c r="J50" i="35" s="1"/>
  <c r="L49" i="35"/>
  <c r="M50" i="35" s="1"/>
  <c r="Q72" i="35"/>
  <c r="A42" i="20"/>
  <c r="R47" i="5"/>
  <c r="P48" i="5"/>
  <c r="L48" i="5"/>
  <c r="M49" i="5" s="1"/>
  <c r="I48" i="5"/>
  <c r="J49" i="5" s="1"/>
  <c r="E49" i="5"/>
  <c r="F49" i="5" s="1"/>
  <c r="Q50" i="5"/>
  <c r="A65" i="34" a="1"/>
  <c r="A43" i="20" a="1"/>
  <c r="E72" i="35" l="1"/>
  <c r="F72" i="35" s="1"/>
  <c r="A65" i="34"/>
  <c r="P50" i="35"/>
  <c r="R50" i="35" s="1"/>
  <c r="L50" i="35"/>
  <c r="M51" i="35" s="1"/>
  <c r="I50" i="35"/>
  <c r="J51" i="35" s="1"/>
  <c r="Q73" i="35"/>
  <c r="A43" i="20"/>
  <c r="R48" i="5"/>
  <c r="P49" i="5"/>
  <c r="E50" i="5"/>
  <c r="F50" i="5" s="1"/>
  <c r="L49" i="5"/>
  <c r="M50" i="5" s="1"/>
  <c r="I49" i="5"/>
  <c r="J50" i="5" s="1"/>
  <c r="Q51" i="5"/>
  <c r="A66" i="34" a="1"/>
  <c r="A44" i="20" a="1"/>
  <c r="E73" i="35" l="1"/>
  <c r="F73" i="35" s="1"/>
  <c r="A66" i="34"/>
  <c r="P51" i="35"/>
  <c r="R51" i="35" s="1"/>
  <c r="I51" i="35"/>
  <c r="J52" i="35" s="1"/>
  <c r="L51" i="35"/>
  <c r="M52" i="35" s="1"/>
  <c r="Q74" i="35"/>
  <c r="A44" i="20"/>
  <c r="R49" i="5"/>
  <c r="P50" i="5"/>
  <c r="I50" i="5"/>
  <c r="J51" i="5" s="1"/>
  <c r="E51" i="5"/>
  <c r="F51" i="5" s="1"/>
  <c r="L50" i="5"/>
  <c r="M51" i="5" s="1"/>
  <c r="Q52" i="5"/>
  <c r="A45" i="20" a="1"/>
  <c r="A67" i="34" a="1"/>
  <c r="E74" i="35" l="1"/>
  <c r="F74" i="35" s="1"/>
  <c r="A67" i="34"/>
  <c r="P52" i="35"/>
  <c r="R52" i="35" s="1"/>
  <c r="L52" i="35"/>
  <c r="M53" i="35" s="1"/>
  <c r="I52" i="35"/>
  <c r="J53" i="35" s="1"/>
  <c r="Q75" i="35"/>
  <c r="A45" i="20"/>
  <c r="R50" i="5"/>
  <c r="P51" i="5"/>
  <c r="I51" i="5"/>
  <c r="J52" i="5" s="1"/>
  <c r="L51" i="5"/>
  <c r="M52" i="5" s="1"/>
  <c r="E52" i="5"/>
  <c r="F52" i="5" s="1"/>
  <c r="Q53" i="5"/>
  <c r="A46" i="20" a="1"/>
  <c r="A68" i="34" a="1"/>
  <c r="E75" i="35" l="1"/>
  <c r="F75" i="35" s="1"/>
  <c r="A68" i="34"/>
  <c r="P53" i="35"/>
  <c r="R53" i="35" s="1"/>
  <c r="I53" i="35"/>
  <c r="J54" i="35" s="1"/>
  <c r="L53" i="35"/>
  <c r="M54" i="35" s="1"/>
  <c r="Q76" i="35"/>
  <c r="A46" i="20"/>
  <c r="R51" i="5"/>
  <c r="P52" i="5"/>
  <c r="E53" i="5"/>
  <c r="F53" i="5" s="1"/>
  <c r="I52" i="5"/>
  <c r="J53" i="5" s="1"/>
  <c r="L52" i="5"/>
  <c r="M53" i="5" s="1"/>
  <c r="Q54" i="5"/>
  <c r="A69" i="34" a="1"/>
  <c r="A47" i="20" a="1"/>
  <c r="E76" i="35" l="1"/>
  <c r="F76" i="35" s="1"/>
  <c r="A69" i="34"/>
  <c r="P54" i="35"/>
  <c r="R54" i="35" s="1"/>
  <c r="L54" i="35"/>
  <c r="M55" i="35" s="1"/>
  <c r="I54" i="35"/>
  <c r="J55" i="35" s="1"/>
  <c r="Q77" i="35"/>
  <c r="A47" i="20"/>
  <c r="R52" i="5"/>
  <c r="P53" i="5"/>
  <c r="E54" i="5"/>
  <c r="F54" i="5" s="1"/>
  <c r="I53" i="5"/>
  <c r="J54" i="5" s="1"/>
  <c r="L53" i="5"/>
  <c r="M54" i="5" s="1"/>
  <c r="Q55" i="5"/>
  <c r="A48" i="20" a="1"/>
  <c r="A70" i="34" a="1"/>
  <c r="E77" i="35" l="1"/>
  <c r="F77" i="35" s="1"/>
  <c r="A70" i="34"/>
  <c r="P55" i="35"/>
  <c r="R55" i="35" s="1"/>
  <c r="I55" i="35"/>
  <c r="J56" i="35" s="1"/>
  <c r="L55" i="35"/>
  <c r="M56" i="35" s="1"/>
  <c r="Q78" i="35"/>
  <c r="A48" i="20"/>
  <c r="R53" i="5"/>
  <c r="P54" i="5"/>
  <c r="I54" i="5"/>
  <c r="J55" i="5" s="1"/>
  <c r="L54" i="5"/>
  <c r="M55" i="5" s="1"/>
  <c r="E55" i="5"/>
  <c r="F55" i="5" s="1"/>
  <c r="Q56" i="5"/>
  <c r="A49" i="20" a="1"/>
  <c r="A71" i="34" a="1"/>
  <c r="E78" i="35" l="1"/>
  <c r="F78" i="35" s="1"/>
  <c r="A71" i="34"/>
  <c r="P56" i="35"/>
  <c r="R56" i="35" s="1"/>
  <c r="L56" i="35"/>
  <c r="M57" i="35" s="1"/>
  <c r="I56" i="35"/>
  <c r="J57" i="35" s="1"/>
  <c r="Q79" i="35"/>
  <c r="A49" i="20"/>
  <c r="R54" i="5"/>
  <c r="P55" i="5"/>
  <c r="L55" i="5"/>
  <c r="M56" i="5" s="1"/>
  <c r="I55" i="5"/>
  <c r="J56" i="5" s="1"/>
  <c r="E56" i="5"/>
  <c r="F56" i="5" s="1"/>
  <c r="Q57" i="5"/>
  <c r="A50" i="20" a="1"/>
  <c r="A72" i="34" a="1"/>
  <c r="E79" i="35" l="1"/>
  <c r="F79" i="35" s="1"/>
  <c r="A72" i="34"/>
  <c r="P57" i="35"/>
  <c r="R57" i="35" s="1"/>
  <c r="I57" i="35"/>
  <c r="J58" i="35" s="1"/>
  <c r="L57" i="35"/>
  <c r="M58" i="35" s="1"/>
  <c r="Q80" i="35"/>
  <c r="A50" i="20"/>
  <c r="R55" i="5"/>
  <c r="P56" i="5"/>
  <c r="L56" i="5"/>
  <c r="M57" i="5" s="1"/>
  <c r="E57" i="5"/>
  <c r="F57" i="5" s="1"/>
  <c r="I56" i="5"/>
  <c r="J57" i="5" s="1"/>
  <c r="Q58" i="5"/>
  <c r="A73" i="34" a="1"/>
  <c r="A51" i="20" a="1"/>
  <c r="E80" i="35" l="1"/>
  <c r="F80" i="35" s="1"/>
  <c r="A73" i="34"/>
  <c r="P58" i="35"/>
  <c r="R58" i="35" s="1"/>
  <c r="L58" i="35"/>
  <c r="M59" i="35" s="1"/>
  <c r="I58" i="35"/>
  <c r="J59" i="35" s="1"/>
  <c r="Q81" i="35"/>
  <c r="A51" i="20"/>
  <c r="R56" i="5"/>
  <c r="P57" i="5"/>
  <c r="E58" i="5"/>
  <c r="F58" i="5" s="1"/>
  <c r="L57" i="5"/>
  <c r="M58" i="5" s="1"/>
  <c r="I57" i="5"/>
  <c r="J58" i="5" s="1"/>
  <c r="Q59" i="5"/>
  <c r="A74" i="34" a="1"/>
  <c r="A52" i="20" a="1"/>
  <c r="E81" i="35" l="1"/>
  <c r="F81" i="35" s="1"/>
  <c r="A74" i="34"/>
  <c r="P59" i="35"/>
  <c r="R59" i="35" s="1"/>
  <c r="L59" i="35"/>
  <c r="M60" i="35" s="1"/>
  <c r="I59" i="35"/>
  <c r="J60" i="35" s="1"/>
  <c r="Q82" i="35"/>
  <c r="A52" i="20"/>
  <c r="R57" i="5"/>
  <c r="P58" i="5"/>
  <c r="E59" i="5"/>
  <c r="F59" i="5" s="1"/>
  <c r="I58" i="5"/>
  <c r="J59" i="5" s="1"/>
  <c r="L58" i="5"/>
  <c r="M59" i="5" s="1"/>
  <c r="Q60" i="5"/>
  <c r="A53" i="20" a="1"/>
  <c r="A75" i="34" a="1"/>
  <c r="E82" i="35" l="1"/>
  <c r="F82" i="35" s="1"/>
  <c r="A75" i="34"/>
  <c r="P60" i="35"/>
  <c r="R60" i="35" s="1"/>
  <c r="L60" i="35"/>
  <c r="M61" i="35" s="1"/>
  <c r="I60" i="35"/>
  <c r="J61" i="35" s="1"/>
  <c r="Q83" i="35"/>
  <c r="A53" i="20"/>
  <c r="R58" i="5"/>
  <c r="P59" i="5"/>
  <c r="I59" i="5"/>
  <c r="J60" i="5" s="1"/>
  <c r="L59" i="5"/>
  <c r="M60" i="5" s="1"/>
  <c r="E60" i="5"/>
  <c r="F60" i="5" s="1"/>
  <c r="Q61" i="5"/>
  <c r="A76" i="34" a="1"/>
  <c r="A54" i="20" a="1"/>
  <c r="E83" i="35" l="1"/>
  <c r="F83" i="35" s="1"/>
  <c r="A76" i="34"/>
  <c r="P61" i="35"/>
  <c r="R61" i="35" s="1"/>
  <c r="I61" i="35"/>
  <c r="J62" i="35" s="1"/>
  <c r="L61" i="35"/>
  <c r="M62" i="35" s="1"/>
  <c r="Q84" i="35"/>
  <c r="A54" i="20"/>
  <c r="R59" i="5"/>
  <c r="P60" i="5"/>
  <c r="I60" i="5"/>
  <c r="J61" i="5" s="1"/>
  <c r="L60" i="5"/>
  <c r="M61" i="5" s="1"/>
  <c r="E61" i="5"/>
  <c r="F61" i="5" s="1"/>
  <c r="Q62" i="5"/>
  <c r="A77" i="34" a="1"/>
  <c r="A55" i="20" a="1"/>
  <c r="E84" i="35" l="1"/>
  <c r="F84" i="35" s="1"/>
  <c r="A77" i="34"/>
  <c r="P62" i="35"/>
  <c r="R62" i="35" s="1"/>
  <c r="I62" i="35"/>
  <c r="J63" i="35" s="1"/>
  <c r="L62" i="35"/>
  <c r="M63" i="35" s="1"/>
  <c r="Q85" i="35"/>
  <c r="A55" i="20"/>
  <c r="R60" i="5"/>
  <c r="P61" i="5"/>
  <c r="I61" i="5"/>
  <c r="J62" i="5" s="1"/>
  <c r="L61" i="5"/>
  <c r="M62" i="5" s="1"/>
  <c r="E62" i="5"/>
  <c r="F62" i="5" s="1"/>
  <c r="Q63" i="5"/>
  <c r="A78" i="34" a="1"/>
  <c r="A56" i="20" a="1"/>
  <c r="E85" i="35" l="1"/>
  <c r="F85" i="35" s="1"/>
  <c r="A78" i="34"/>
  <c r="P63" i="35"/>
  <c r="R63" i="35" s="1"/>
  <c r="I63" i="35"/>
  <c r="J64" i="35" s="1"/>
  <c r="L63" i="35"/>
  <c r="M64" i="35" s="1"/>
  <c r="Q86" i="35"/>
  <c r="A56" i="20"/>
  <c r="R61" i="5"/>
  <c r="P62" i="5"/>
  <c r="E63" i="5"/>
  <c r="F63" i="5" s="1"/>
  <c r="L62" i="5"/>
  <c r="M63" i="5" s="1"/>
  <c r="I62" i="5"/>
  <c r="J63" i="5" s="1"/>
  <c r="Q64" i="5"/>
  <c r="A79" i="34" a="1"/>
  <c r="A57" i="20" a="1"/>
  <c r="E86" i="35" l="1"/>
  <c r="F86" i="35" s="1"/>
  <c r="A79" i="34"/>
  <c r="P64" i="35"/>
  <c r="R64" i="35" s="1"/>
  <c r="L64" i="35"/>
  <c r="M65" i="35" s="1"/>
  <c r="I64" i="35"/>
  <c r="J65" i="35" s="1"/>
  <c r="Q87" i="35"/>
  <c r="A57" i="20"/>
  <c r="R62" i="5"/>
  <c r="P63" i="5"/>
  <c r="I63" i="5"/>
  <c r="J64" i="5" s="1"/>
  <c r="L63" i="5"/>
  <c r="M64" i="5" s="1"/>
  <c r="E64" i="5"/>
  <c r="F64" i="5" s="1"/>
  <c r="Q65" i="5"/>
  <c r="A80" i="34" a="1"/>
  <c r="A58" i="20" a="1"/>
  <c r="E87" i="35" l="1"/>
  <c r="F87" i="35" s="1"/>
  <c r="A80" i="34"/>
  <c r="P65" i="35"/>
  <c r="R65" i="35" s="1"/>
  <c r="L65" i="35"/>
  <c r="M66" i="35" s="1"/>
  <c r="I65" i="35"/>
  <c r="J66" i="35" s="1"/>
  <c r="Q88" i="35"/>
  <c r="A58" i="20"/>
  <c r="R63" i="5"/>
  <c r="P64" i="5"/>
  <c r="L64" i="5"/>
  <c r="M65" i="5" s="1"/>
  <c r="I64" i="5"/>
  <c r="J65" i="5" s="1"/>
  <c r="E65" i="5"/>
  <c r="F65" i="5" s="1"/>
  <c r="Q66" i="5"/>
  <c r="A81" i="34" a="1"/>
  <c r="A59" i="20" a="1"/>
  <c r="E88" i="35" l="1"/>
  <c r="F88" i="35" s="1"/>
  <c r="A81" i="34"/>
  <c r="P66" i="35"/>
  <c r="R66" i="35" s="1"/>
  <c r="L66" i="35"/>
  <c r="M67" i="35" s="1"/>
  <c r="I66" i="35"/>
  <c r="J67" i="35" s="1"/>
  <c r="Q89" i="35"/>
  <c r="A59" i="20"/>
  <c r="R64" i="5"/>
  <c r="P65" i="5"/>
  <c r="I65" i="5"/>
  <c r="J66" i="5" s="1"/>
  <c r="L65" i="5"/>
  <c r="M66" i="5" s="1"/>
  <c r="E66" i="5"/>
  <c r="F66" i="5" s="1"/>
  <c r="Q67" i="5"/>
  <c r="A82" i="34" a="1"/>
  <c r="A60" i="20" a="1"/>
  <c r="E89" i="35" l="1"/>
  <c r="F89" i="35" s="1"/>
  <c r="A82" i="34"/>
  <c r="P67" i="35"/>
  <c r="R67" i="35" s="1"/>
  <c r="L67" i="35"/>
  <c r="M68" i="35" s="1"/>
  <c r="I67" i="35"/>
  <c r="J68" i="35" s="1"/>
  <c r="Q90" i="35"/>
  <c r="A60" i="20"/>
  <c r="R65" i="5"/>
  <c r="P66" i="5"/>
  <c r="E67" i="5"/>
  <c r="F67" i="5" s="1"/>
  <c r="I66" i="5"/>
  <c r="J67" i="5" s="1"/>
  <c r="L66" i="5"/>
  <c r="M67" i="5" s="1"/>
  <c r="Q68" i="5"/>
  <c r="A83" i="34" a="1"/>
  <c r="A61" i="20" a="1"/>
  <c r="E90" i="35" l="1"/>
  <c r="F90" i="35" s="1"/>
  <c r="A83" i="34"/>
  <c r="P68" i="35"/>
  <c r="R68" i="35" s="1"/>
  <c r="L68" i="35"/>
  <c r="M69" i="35" s="1"/>
  <c r="I68" i="35"/>
  <c r="J69" i="35" s="1"/>
  <c r="Q91" i="35"/>
  <c r="A61" i="20"/>
  <c r="R66" i="5"/>
  <c r="P67" i="5"/>
  <c r="E68" i="5"/>
  <c r="F68" i="5" s="1"/>
  <c r="I67" i="5"/>
  <c r="J68" i="5" s="1"/>
  <c r="L67" i="5"/>
  <c r="M68" i="5" s="1"/>
  <c r="Q69" i="5"/>
  <c r="A62" i="20" a="1"/>
  <c r="A84" i="34" a="1"/>
  <c r="E91" i="35" l="1"/>
  <c r="F91" i="35" s="1"/>
  <c r="A84" i="34"/>
  <c r="P69" i="35"/>
  <c r="R69" i="35" s="1"/>
  <c r="I69" i="35"/>
  <c r="J70" i="35" s="1"/>
  <c r="L69" i="35"/>
  <c r="M70" i="35" s="1"/>
  <c r="Q92" i="35"/>
  <c r="A62" i="20"/>
  <c r="R67" i="5"/>
  <c r="P68" i="5"/>
  <c r="I68" i="5"/>
  <c r="J69" i="5" s="1"/>
  <c r="L68" i="5"/>
  <c r="M69" i="5" s="1"/>
  <c r="E69" i="5"/>
  <c r="F69" i="5" s="1"/>
  <c r="Q70" i="5"/>
  <c r="A85" i="34" a="1"/>
  <c r="A63" i="20" a="1"/>
  <c r="E92" i="35" l="1"/>
  <c r="F92" i="35" s="1"/>
  <c r="A85" i="34"/>
  <c r="P70" i="35"/>
  <c r="R70" i="35" s="1"/>
  <c r="L70" i="35"/>
  <c r="M71" i="35" s="1"/>
  <c r="I70" i="35"/>
  <c r="J71" i="35" s="1"/>
  <c r="Q93" i="35"/>
  <c r="A63" i="20"/>
  <c r="R68" i="5"/>
  <c r="P69" i="5"/>
  <c r="I69" i="5"/>
  <c r="J70" i="5" s="1"/>
  <c r="L69" i="5"/>
  <c r="M70" i="5" s="1"/>
  <c r="E70" i="5"/>
  <c r="F70" i="5" s="1"/>
  <c r="Q71" i="5"/>
  <c r="A64" i="20" a="1"/>
  <c r="A86" i="34" a="1"/>
  <c r="E93" i="35" l="1"/>
  <c r="F93" i="35" s="1"/>
  <c r="A86" i="34"/>
  <c r="P71" i="35"/>
  <c r="R71" i="35" s="1"/>
  <c r="L71" i="35"/>
  <c r="M72" i="35" s="1"/>
  <c r="I71" i="35"/>
  <c r="J72" i="35" s="1"/>
  <c r="Q94" i="35"/>
  <c r="A64" i="20"/>
  <c r="R69" i="5"/>
  <c r="P70" i="5"/>
  <c r="I70" i="5"/>
  <c r="J71" i="5" s="1"/>
  <c r="L70" i="5"/>
  <c r="M71" i="5" s="1"/>
  <c r="E71" i="5"/>
  <c r="F71" i="5" s="1"/>
  <c r="Q72" i="5"/>
  <c r="A87" i="34" a="1"/>
  <c r="A65" i="20" a="1"/>
  <c r="E94" i="35" l="1"/>
  <c r="F94" i="35" s="1"/>
  <c r="A87" i="34"/>
  <c r="P72" i="35"/>
  <c r="R72" i="35" s="1"/>
  <c r="I72" i="35"/>
  <c r="J73" i="35" s="1"/>
  <c r="L72" i="35"/>
  <c r="M73" i="35" s="1"/>
  <c r="Q95" i="35"/>
  <c r="A65" i="20"/>
  <c r="R70" i="5"/>
  <c r="P71" i="5"/>
  <c r="I71" i="5"/>
  <c r="J72" i="5" s="1"/>
  <c r="E72" i="5"/>
  <c r="F72" i="5" s="1"/>
  <c r="L71" i="5"/>
  <c r="M72" i="5" s="1"/>
  <c r="Q73" i="5"/>
  <c r="A88" i="34" a="1"/>
  <c r="A66" i="20" a="1"/>
  <c r="E95" i="35" l="1"/>
  <c r="F95" i="35" s="1"/>
  <c r="A88" i="34"/>
  <c r="P73" i="35"/>
  <c r="R73" i="35" s="1"/>
  <c r="L73" i="35"/>
  <c r="M74" i="35" s="1"/>
  <c r="I73" i="35"/>
  <c r="J74" i="35" s="1"/>
  <c r="Q96" i="35"/>
  <c r="A66" i="20"/>
  <c r="R71" i="5"/>
  <c r="P72" i="5"/>
  <c r="I72" i="5"/>
  <c r="J73" i="5" s="1"/>
  <c r="L72" i="5"/>
  <c r="M73" i="5" s="1"/>
  <c r="E73" i="5"/>
  <c r="F73" i="5" s="1"/>
  <c r="Q74" i="5"/>
  <c r="A67" i="20" a="1"/>
  <c r="A89" i="34" a="1"/>
  <c r="E96" i="35" l="1"/>
  <c r="F96" i="35" s="1"/>
  <c r="A89" i="34"/>
  <c r="P74" i="35"/>
  <c r="R74" i="35" s="1"/>
  <c r="I74" i="35"/>
  <c r="J75" i="35" s="1"/>
  <c r="L74" i="35"/>
  <c r="M75" i="35" s="1"/>
  <c r="Q97" i="35"/>
  <c r="A67" i="20"/>
  <c r="R72" i="5"/>
  <c r="P73" i="5"/>
  <c r="E74" i="5"/>
  <c r="F74" i="5" s="1"/>
  <c r="I73" i="5"/>
  <c r="J74" i="5" s="1"/>
  <c r="L73" i="5"/>
  <c r="M74" i="5" s="1"/>
  <c r="Q75" i="5"/>
  <c r="A90" i="34" a="1"/>
  <c r="A68" i="20" a="1"/>
  <c r="E97" i="35" l="1"/>
  <c r="F97" i="35" s="1"/>
  <c r="A90" i="34"/>
  <c r="P75" i="35"/>
  <c r="R75" i="35" s="1"/>
  <c r="I75" i="35"/>
  <c r="J76" i="35" s="1"/>
  <c r="L75" i="35"/>
  <c r="M76" i="35" s="1"/>
  <c r="Q98" i="35"/>
  <c r="A68" i="20"/>
  <c r="R73" i="5"/>
  <c r="P74" i="5"/>
  <c r="L74" i="5"/>
  <c r="M75" i="5" s="1"/>
  <c r="E75" i="5"/>
  <c r="F75" i="5" s="1"/>
  <c r="I74" i="5"/>
  <c r="J75" i="5" s="1"/>
  <c r="Q76" i="5"/>
  <c r="A69" i="20" a="1"/>
  <c r="A91" i="34" a="1"/>
  <c r="E98" i="35" l="1"/>
  <c r="F98" i="35" s="1"/>
  <c r="A91" i="34"/>
  <c r="P76" i="35"/>
  <c r="R76" i="35" s="1"/>
  <c r="L76" i="35"/>
  <c r="M77" i="35" s="1"/>
  <c r="I76" i="35"/>
  <c r="J77" i="35" s="1"/>
  <c r="Q99" i="35"/>
  <c r="A69" i="20"/>
  <c r="R74" i="5"/>
  <c r="I75" i="5"/>
  <c r="J76" i="5" s="1"/>
  <c r="L75" i="5"/>
  <c r="M76" i="5" s="1"/>
  <c r="P75" i="5"/>
  <c r="E76" i="5"/>
  <c r="F76" i="5" s="1"/>
  <c r="Q77" i="5"/>
  <c r="A92" i="34" a="1"/>
  <c r="A70" i="20" a="1"/>
  <c r="E99" i="35" l="1"/>
  <c r="F99" i="35" s="1"/>
  <c r="A92" i="34"/>
  <c r="P77" i="35"/>
  <c r="R77" i="35" s="1"/>
  <c r="L77" i="35"/>
  <c r="M78" i="35" s="1"/>
  <c r="I77" i="35"/>
  <c r="J78" i="35" s="1"/>
  <c r="Q100" i="35"/>
  <c r="A70" i="20"/>
  <c r="R75" i="5"/>
  <c r="P76" i="5"/>
  <c r="L76" i="5"/>
  <c r="M77" i="5" s="1"/>
  <c r="I76" i="5"/>
  <c r="J77" i="5" s="1"/>
  <c r="E77" i="5"/>
  <c r="F77" i="5" s="1"/>
  <c r="Q78" i="5"/>
  <c r="A71" i="20" a="1"/>
  <c r="A93" i="34" a="1"/>
  <c r="E100" i="35" l="1"/>
  <c r="F100" i="35" s="1"/>
  <c r="A93" i="34"/>
  <c r="P78" i="35"/>
  <c r="R78" i="35" s="1"/>
  <c r="L78" i="35"/>
  <c r="M79" i="35" s="1"/>
  <c r="I78" i="35"/>
  <c r="J79" i="35" s="1"/>
  <c r="Q101" i="35"/>
  <c r="A71" i="20"/>
  <c r="R76" i="5"/>
  <c r="P77" i="5"/>
  <c r="L77" i="5"/>
  <c r="M78" i="5" s="1"/>
  <c r="I77" i="5"/>
  <c r="J78" i="5" s="1"/>
  <c r="E78" i="5"/>
  <c r="F78" i="5" s="1"/>
  <c r="Q79" i="5"/>
  <c r="A72" i="20" a="1"/>
  <c r="A94" i="34" a="1"/>
  <c r="E101" i="35" l="1"/>
  <c r="F101" i="35" s="1"/>
  <c r="A94" i="34"/>
  <c r="P79" i="35"/>
  <c r="R79" i="35" s="1"/>
  <c r="I79" i="35"/>
  <c r="J80" i="35" s="1"/>
  <c r="L79" i="35"/>
  <c r="M80" i="35" s="1"/>
  <c r="Q102" i="35"/>
  <c r="A72" i="20"/>
  <c r="R77" i="5"/>
  <c r="P78" i="5"/>
  <c r="I78" i="5"/>
  <c r="J79" i="5" s="1"/>
  <c r="E79" i="5"/>
  <c r="F79" i="5" s="1"/>
  <c r="L78" i="5"/>
  <c r="M79" i="5" s="1"/>
  <c r="Q80" i="5"/>
  <c r="A95" i="34" a="1"/>
  <c r="A73" i="20" a="1"/>
  <c r="E102" i="35" l="1"/>
  <c r="F102" i="35" s="1"/>
  <c r="A95" i="34"/>
  <c r="P80" i="35"/>
  <c r="R80" i="35" s="1"/>
  <c r="L80" i="35"/>
  <c r="M81" i="35" s="1"/>
  <c r="I80" i="35"/>
  <c r="J81" i="35" s="1"/>
  <c r="Q103" i="35"/>
  <c r="A73" i="20"/>
  <c r="R78" i="5"/>
  <c r="P79" i="5"/>
  <c r="I79" i="5"/>
  <c r="J80" i="5" s="1"/>
  <c r="E80" i="5"/>
  <c r="F80" i="5" s="1"/>
  <c r="L79" i="5"/>
  <c r="M80" i="5" s="1"/>
  <c r="Q81" i="5"/>
  <c r="A96" i="34" a="1"/>
  <c r="A74" i="20" a="1"/>
  <c r="E103" i="35" l="1"/>
  <c r="F103" i="35" s="1"/>
  <c r="A96" i="34"/>
  <c r="P81" i="35"/>
  <c r="R81" i="35" s="1"/>
  <c r="I81" i="35"/>
  <c r="J82" i="35" s="1"/>
  <c r="L81" i="35"/>
  <c r="M82" i="35" s="1"/>
  <c r="Q104" i="35"/>
  <c r="A74" i="20"/>
  <c r="R79" i="5"/>
  <c r="P80" i="5"/>
  <c r="I80" i="5"/>
  <c r="J81" i="5" s="1"/>
  <c r="L80" i="5"/>
  <c r="M81" i="5" s="1"/>
  <c r="E81" i="5"/>
  <c r="F81" i="5" s="1"/>
  <c r="Q82" i="5"/>
  <c r="A97" i="34" a="1"/>
  <c r="A75" i="20" a="1"/>
  <c r="E104" i="35" l="1"/>
  <c r="F104" i="35" s="1"/>
  <c r="A97" i="34"/>
  <c r="P82" i="35"/>
  <c r="R82" i="35" s="1"/>
  <c r="L82" i="35"/>
  <c r="M83" i="35" s="1"/>
  <c r="I82" i="35"/>
  <c r="J83" i="35" s="1"/>
  <c r="Q105" i="35"/>
  <c r="A75" i="20"/>
  <c r="R80" i="5"/>
  <c r="P81" i="5"/>
  <c r="L81" i="5"/>
  <c r="M82" i="5" s="1"/>
  <c r="E82" i="5"/>
  <c r="F82" i="5" s="1"/>
  <c r="I81" i="5"/>
  <c r="J82" i="5" s="1"/>
  <c r="Q83" i="5"/>
  <c r="A76" i="20" a="1"/>
  <c r="A98" i="34" a="1"/>
  <c r="E105" i="35" l="1"/>
  <c r="F105" i="35" s="1"/>
  <c r="A98" i="34"/>
  <c r="P83" i="35"/>
  <c r="R83" i="35" s="1"/>
  <c r="I83" i="35"/>
  <c r="J84" i="35" s="1"/>
  <c r="L83" i="35"/>
  <c r="M84" i="35" s="1"/>
  <c r="Q106" i="35"/>
  <c r="A76" i="20"/>
  <c r="R81" i="5"/>
  <c r="P82" i="5"/>
  <c r="I82" i="5"/>
  <c r="J83" i="5" s="1"/>
  <c r="L82" i="5"/>
  <c r="M83" i="5" s="1"/>
  <c r="E83" i="5"/>
  <c r="F83" i="5" s="1"/>
  <c r="Q84" i="5"/>
  <c r="A99" i="34" a="1"/>
  <c r="A77" i="20" a="1"/>
  <c r="E106" i="35" l="1"/>
  <c r="F106" i="35" s="1"/>
  <c r="A99" i="34"/>
  <c r="P84" i="35"/>
  <c r="R84" i="35" s="1"/>
  <c r="L84" i="35"/>
  <c r="M85" i="35" s="1"/>
  <c r="I84" i="35"/>
  <c r="J85" i="35" s="1"/>
  <c r="Q107" i="35"/>
  <c r="A77" i="20"/>
  <c r="R82" i="5"/>
  <c r="P83" i="5"/>
  <c r="I83" i="5"/>
  <c r="J84" i="5" s="1"/>
  <c r="L83" i="5"/>
  <c r="M84" i="5" s="1"/>
  <c r="E84" i="5"/>
  <c r="F84" i="5" s="1"/>
  <c r="Q85" i="5"/>
  <c r="A78" i="20" a="1"/>
  <c r="A100" i="34" a="1"/>
  <c r="E107" i="35" l="1"/>
  <c r="F107" i="35" s="1"/>
  <c r="A100" i="34"/>
  <c r="P85" i="35"/>
  <c r="R85" i="35" s="1"/>
  <c r="I85" i="35"/>
  <c r="J86" i="35" s="1"/>
  <c r="L85" i="35"/>
  <c r="M86" i="35" s="1"/>
  <c r="Q108" i="35"/>
  <c r="A78" i="20"/>
  <c r="R83" i="5"/>
  <c r="P84" i="5"/>
  <c r="I84" i="5"/>
  <c r="J85" i="5" s="1"/>
  <c r="E85" i="5"/>
  <c r="F85" i="5" s="1"/>
  <c r="L84" i="5"/>
  <c r="M85" i="5" s="1"/>
  <c r="Q86" i="5"/>
  <c r="A101" i="34" a="1"/>
  <c r="A79" i="20" a="1"/>
  <c r="E108" i="35" l="1"/>
  <c r="F108" i="35" s="1"/>
  <c r="A101" i="34"/>
  <c r="P86" i="35"/>
  <c r="R86" i="35" s="1"/>
  <c r="I86" i="35"/>
  <c r="J87" i="35" s="1"/>
  <c r="L86" i="35"/>
  <c r="M87" i="35" s="1"/>
  <c r="Q109" i="35"/>
  <c r="A79" i="20"/>
  <c r="R84" i="5"/>
  <c r="P85" i="5"/>
  <c r="I85" i="5"/>
  <c r="J86" i="5" s="1"/>
  <c r="L85" i="5"/>
  <c r="M86" i="5" s="1"/>
  <c r="E86" i="5"/>
  <c r="F86" i="5" s="1"/>
  <c r="Q87" i="5"/>
  <c r="A102" i="34" a="1"/>
  <c r="A80" i="20" a="1"/>
  <c r="E109" i="35" l="1"/>
  <c r="F109" i="35" s="1"/>
  <c r="A102" i="34"/>
  <c r="P87" i="35"/>
  <c r="R87" i="35" s="1"/>
  <c r="I87" i="35"/>
  <c r="J88" i="35" s="1"/>
  <c r="L87" i="35"/>
  <c r="M88" i="35" s="1"/>
  <c r="Q110" i="35"/>
  <c r="A80" i="20"/>
  <c r="R85" i="5"/>
  <c r="P86" i="5"/>
  <c r="E87" i="5"/>
  <c r="F87" i="5" s="1"/>
  <c r="I86" i="5"/>
  <c r="J87" i="5" s="1"/>
  <c r="L86" i="5"/>
  <c r="M87" i="5" s="1"/>
  <c r="Q88" i="5"/>
  <c r="A103" i="34" a="1"/>
  <c r="A81" i="20" a="1"/>
  <c r="E110" i="35" l="1"/>
  <c r="F110" i="35" s="1"/>
  <c r="A103" i="34"/>
  <c r="P88" i="35"/>
  <c r="R88" i="35" s="1"/>
  <c r="Q111" i="35"/>
  <c r="L88" i="35"/>
  <c r="M89" i="35" s="1"/>
  <c r="I88" i="35"/>
  <c r="J89" i="35" s="1"/>
  <c r="A81" i="20"/>
  <c r="R86" i="5"/>
  <c r="P87" i="5"/>
  <c r="E88" i="5"/>
  <c r="F88" i="5" s="1"/>
  <c r="L87" i="5"/>
  <c r="M88" i="5" s="1"/>
  <c r="I87" i="5"/>
  <c r="J88" i="5" s="1"/>
  <c r="Q89" i="5"/>
  <c r="A82" i="20" a="1"/>
  <c r="A104" i="34" a="1"/>
  <c r="E111" i="35" l="1"/>
  <c r="F111" i="35" s="1"/>
  <c r="A104" i="34"/>
  <c r="P89" i="35"/>
  <c r="R89" i="35" s="1"/>
  <c r="I89" i="35"/>
  <c r="J90" i="35" s="1"/>
  <c r="L89" i="35"/>
  <c r="M90" i="35" s="1"/>
  <c r="Q112" i="35"/>
  <c r="A82" i="20"/>
  <c r="R87" i="5"/>
  <c r="P88" i="5"/>
  <c r="I88" i="5"/>
  <c r="J89" i="5" s="1"/>
  <c r="E89" i="5"/>
  <c r="F89" i="5" s="1"/>
  <c r="L88" i="5"/>
  <c r="M89" i="5" s="1"/>
  <c r="Q90" i="5"/>
  <c r="A83" i="20" a="1"/>
  <c r="A105" i="34" a="1"/>
  <c r="E112" i="35" l="1"/>
  <c r="F112" i="35" s="1"/>
  <c r="A105" i="34"/>
  <c r="P90" i="35"/>
  <c r="R90" i="35" s="1"/>
  <c r="L90" i="35"/>
  <c r="M91" i="35" s="1"/>
  <c r="I90" i="35"/>
  <c r="J91" i="35" s="1"/>
  <c r="Q113" i="35"/>
  <c r="A83" i="20"/>
  <c r="R88" i="5"/>
  <c r="P89" i="5"/>
  <c r="I89" i="5"/>
  <c r="J90" i="5" s="1"/>
  <c r="L89" i="5"/>
  <c r="M90" i="5" s="1"/>
  <c r="E90" i="5"/>
  <c r="F90" i="5" s="1"/>
  <c r="Q91" i="5"/>
  <c r="A84" i="20" a="1"/>
  <c r="A106" i="34" a="1"/>
  <c r="E113" i="35" l="1"/>
  <c r="F113" i="35" s="1"/>
  <c r="A106" i="34"/>
  <c r="P91" i="35"/>
  <c r="R91" i="35" s="1"/>
  <c r="L91" i="35"/>
  <c r="M92" i="35" s="1"/>
  <c r="I91" i="35"/>
  <c r="J92" i="35" s="1"/>
  <c r="Q114" i="35"/>
  <c r="A84" i="20"/>
  <c r="R89" i="5"/>
  <c r="L90" i="5"/>
  <c r="M91" i="5" s="1"/>
  <c r="I90" i="5"/>
  <c r="J91" i="5" s="1"/>
  <c r="P90" i="5"/>
  <c r="E91" i="5"/>
  <c r="F91" i="5" s="1"/>
  <c r="Q92" i="5"/>
  <c r="A85" i="20" a="1"/>
  <c r="A107" i="34" a="1"/>
  <c r="E114" i="35" l="1"/>
  <c r="F114" i="35" s="1"/>
  <c r="A107" i="34"/>
  <c r="L92" i="35"/>
  <c r="M93" i="35" s="1"/>
  <c r="I92" i="35"/>
  <c r="J93" i="35" s="1"/>
  <c r="Q115" i="35"/>
  <c r="P92" i="35"/>
  <c r="R92" i="35" s="1"/>
  <c r="A85" i="20"/>
  <c r="R90" i="5"/>
  <c r="P91" i="5"/>
  <c r="L91" i="5"/>
  <c r="M92" i="5" s="1"/>
  <c r="E92" i="5"/>
  <c r="F92" i="5" s="1"/>
  <c r="I91" i="5"/>
  <c r="J92" i="5" s="1"/>
  <c r="Q93" i="5"/>
  <c r="A86" i="20" a="1"/>
  <c r="A108" i="34" a="1"/>
  <c r="E115" i="35" l="1"/>
  <c r="F115" i="35" s="1"/>
  <c r="A108" i="34"/>
  <c r="P93" i="35"/>
  <c r="R93" i="35" s="1"/>
  <c r="I93" i="35"/>
  <c r="J94" i="35" s="1"/>
  <c r="L93" i="35"/>
  <c r="M94" i="35" s="1"/>
  <c r="Q116" i="35"/>
  <c r="A86" i="20"/>
  <c r="R91" i="5"/>
  <c r="P92" i="5"/>
  <c r="E93" i="5"/>
  <c r="F93" i="5" s="1"/>
  <c r="L92" i="5"/>
  <c r="M93" i="5" s="1"/>
  <c r="I92" i="5"/>
  <c r="J93" i="5" s="1"/>
  <c r="Q94" i="5"/>
  <c r="A109" i="34" a="1"/>
  <c r="A87" i="20" a="1"/>
  <c r="E116" i="35" l="1"/>
  <c r="F116" i="35" s="1"/>
  <c r="A109" i="34"/>
  <c r="P94" i="35"/>
  <c r="R94" i="35" s="1"/>
  <c r="L94" i="35"/>
  <c r="M95" i="35" s="1"/>
  <c r="I94" i="35"/>
  <c r="J95" i="35" s="1"/>
  <c r="Q117" i="35"/>
  <c r="A87" i="20"/>
  <c r="R92" i="5"/>
  <c r="P93" i="5"/>
  <c r="I93" i="5"/>
  <c r="J94" i="5" s="1"/>
  <c r="E94" i="5"/>
  <c r="F94" i="5" s="1"/>
  <c r="L93" i="5"/>
  <c r="M94" i="5" s="1"/>
  <c r="Q95" i="5"/>
  <c r="A88" i="20" a="1"/>
  <c r="A110" i="34" a="1"/>
  <c r="E117" i="35" l="1"/>
  <c r="F117" i="35" s="1"/>
  <c r="A110" i="34"/>
  <c r="P95" i="35"/>
  <c r="R95" i="35" s="1"/>
  <c r="Q118" i="35"/>
  <c r="L95" i="35"/>
  <c r="M96" i="35" s="1"/>
  <c r="I95" i="35"/>
  <c r="J96" i="35" s="1"/>
  <c r="A88" i="20"/>
  <c r="R93" i="5"/>
  <c r="I94" i="5"/>
  <c r="J95" i="5" s="1"/>
  <c r="P94" i="5"/>
  <c r="E95" i="5"/>
  <c r="F95" i="5" s="1"/>
  <c r="L94" i="5"/>
  <c r="M95" i="5" s="1"/>
  <c r="Q96" i="5"/>
  <c r="A89" i="20" a="1"/>
  <c r="A111" i="34" a="1"/>
  <c r="E118" i="35" l="1"/>
  <c r="F118" i="35" s="1"/>
  <c r="A111" i="34"/>
  <c r="Q119" i="35"/>
  <c r="P96" i="35"/>
  <c r="R96" i="35" s="1"/>
  <c r="I96" i="35"/>
  <c r="J97" i="35" s="1"/>
  <c r="L96" i="35"/>
  <c r="M97" i="35" s="1"/>
  <c r="A89" i="20"/>
  <c r="R94" i="5"/>
  <c r="P95" i="5"/>
  <c r="E96" i="5"/>
  <c r="F96" i="5" s="1"/>
  <c r="I95" i="5"/>
  <c r="J96" i="5" s="1"/>
  <c r="L95" i="5"/>
  <c r="M96" i="5" s="1"/>
  <c r="Q97" i="5"/>
  <c r="A112" i="34" a="1"/>
  <c r="A90" i="20" a="1"/>
  <c r="E119" i="35" l="1"/>
  <c r="F119" i="35" s="1"/>
  <c r="A112" i="34"/>
  <c r="I97" i="35"/>
  <c r="J98" i="35" s="1"/>
  <c r="L97" i="35"/>
  <c r="M98" i="35" s="1"/>
  <c r="P97" i="35"/>
  <c r="R97" i="35" s="1"/>
  <c r="Q120" i="35"/>
  <c r="A90" i="20"/>
  <c r="R95" i="5"/>
  <c r="P96" i="5"/>
  <c r="L96" i="5"/>
  <c r="M97" i="5" s="1"/>
  <c r="E97" i="5"/>
  <c r="F97" i="5" s="1"/>
  <c r="I96" i="5"/>
  <c r="J97" i="5" s="1"/>
  <c r="Q98" i="5"/>
  <c r="A113" i="34" a="1"/>
  <c r="A91" i="20" a="1"/>
  <c r="E120" i="35" l="1"/>
  <c r="F120" i="35" s="1"/>
  <c r="A113" i="34"/>
  <c r="L98" i="35"/>
  <c r="M99" i="35" s="1"/>
  <c r="I98" i="35"/>
  <c r="J99" i="35" s="1"/>
  <c r="Q121" i="35"/>
  <c r="P98" i="35"/>
  <c r="R98" i="35" s="1"/>
  <c r="A91" i="20"/>
  <c r="R96" i="5"/>
  <c r="P97" i="5"/>
  <c r="I97" i="5"/>
  <c r="J98" i="5" s="1"/>
  <c r="E98" i="5"/>
  <c r="F98" i="5" s="1"/>
  <c r="L97" i="5"/>
  <c r="M98" i="5" s="1"/>
  <c r="Q99" i="5"/>
  <c r="A92" i="20" a="1"/>
  <c r="A114" i="34" a="1"/>
  <c r="E121" i="35" l="1"/>
  <c r="F121" i="35" s="1"/>
  <c r="A114" i="34"/>
  <c r="P99" i="35"/>
  <c r="R99" i="35" s="1"/>
  <c r="I99" i="35"/>
  <c r="J100" i="35" s="1"/>
  <c r="L99" i="35"/>
  <c r="M100" i="35" s="1"/>
  <c r="Q122" i="35"/>
  <c r="A92" i="20"/>
  <c r="R97" i="5"/>
  <c r="P98" i="5"/>
  <c r="E99" i="5"/>
  <c r="F99" i="5" s="1"/>
  <c r="I98" i="5"/>
  <c r="J99" i="5" s="1"/>
  <c r="L98" i="5"/>
  <c r="M99" i="5" s="1"/>
  <c r="Q100" i="5"/>
  <c r="A93" i="20" a="1"/>
  <c r="A115" i="34" a="1"/>
  <c r="E122" i="35" l="1"/>
  <c r="F122" i="35" s="1"/>
  <c r="A115" i="34"/>
  <c r="P100" i="35"/>
  <c r="R100" i="35" s="1"/>
  <c r="L100" i="35"/>
  <c r="M101" i="35" s="1"/>
  <c r="I100" i="35"/>
  <c r="J101" i="35" s="1"/>
  <c r="Q123" i="35"/>
  <c r="A93" i="20"/>
  <c r="R98" i="5"/>
  <c r="P99" i="5"/>
  <c r="E100" i="5"/>
  <c r="F100" i="5" s="1"/>
  <c r="L99" i="5"/>
  <c r="M100" i="5" s="1"/>
  <c r="I99" i="5"/>
  <c r="J100" i="5" s="1"/>
  <c r="Q101" i="5"/>
  <c r="A116" i="34" a="1"/>
  <c r="A94" i="20" a="1"/>
  <c r="E123" i="35" l="1"/>
  <c r="F123" i="35" s="1"/>
  <c r="A116" i="34"/>
  <c r="P101" i="35"/>
  <c r="R101" i="35" s="1"/>
  <c r="L101" i="35"/>
  <c r="M102" i="35" s="1"/>
  <c r="I101" i="35"/>
  <c r="J102" i="35" s="1"/>
  <c r="Q124" i="35"/>
  <c r="A94" i="20"/>
  <c r="R99" i="5"/>
  <c r="L100" i="5"/>
  <c r="M101" i="5" s="1"/>
  <c r="P100" i="5"/>
  <c r="E101" i="5"/>
  <c r="F101" i="5" s="1"/>
  <c r="I100" i="5"/>
  <c r="J101" i="5" s="1"/>
  <c r="Q102" i="5"/>
  <c r="A117" i="34" a="1"/>
  <c r="A95" i="20" a="1"/>
  <c r="E124" i="35" l="1"/>
  <c r="F124" i="35" s="1"/>
  <c r="A117" i="34"/>
  <c r="P102" i="35"/>
  <c r="R102" i="35" s="1"/>
  <c r="L102" i="35"/>
  <c r="M103" i="35" s="1"/>
  <c r="I102" i="35"/>
  <c r="J103" i="35" s="1"/>
  <c r="Q125" i="35"/>
  <c r="A95" i="20"/>
  <c r="R100" i="5"/>
  <c r="P101" i="5"/>
  <c r="E102" i="5"/>
  <c r="F102" i="5" s="1"/>
  <c r="I101" i="5"/>
  <c r="J102" i="5" s="1"/>
  <c r="L101" i="5"/>
  <c r="M102" i="5" s="1"/>
  <c r="Q103" i="5"/>
  <c r="A96" i="20" a="1"/>
  <c r="A118" i="34" a="1"/>
  <c r="E125" i="35" l="1"/>
  <c r="F125" i="35" s="1"/>
  <c r="A118" i="34"/>
  <c r="P103" i="35"/>
  <c r="R103" i="35" s="1"/>
  <c r="L103" i="35"/>
  <c r="M104" i="35" s="1"/>
  <c r="I103" i="35"/>
  <c r="J104" i="35" s="1"/>
  <c r="Q126" i="35"/>
  <c r="A96" i="20"/>
  <c r="R101" i="5"/>
  <c r="L102" i="5"/>
  <c r="M103" i="5" s="1"/>
  <c r="P102" i="5"/>
  <c r="I102" i="5"/>
  <c r="J103" i="5" s="1"/>
  <c r="E103" i="5"/>
  <c r="F103" i="5" s="1"/>
  <c r="Q104" i="5"/>
  <c r="A119" i="34" a="1"/>
  <c r="A97" i="20" a="1"/>
  <c r="E126" i="35" l="1"/>
  <c r="F126" i="35" s="1"/>
  <c r="A119" i="34"/>
  <c r="P104" i="35"/>
  <c r="R104" i="35" s="1"/>
  <c r="Q127" i="35"/>
  <c r="I104" i="35"/>
  <c r="J105" i="35" s="1"/>
  <c r="L104" i="35"/>
  <c r="M105" i="35" s="1"/>
  <c r="A97" i="20"/>
  <c r="R102" i="5"/>
  <c r="P103" i="5"/>
  <c r="I103" i="5"/>
  <c r="J104" i="5" s="1"/>
  <c r="E104" i="5"/>
  <c r="F104" i="5" s="1"/>
  <c r="L103" i="5"/>
  <c r="M104" i="5" s="1"/>
  <c r="Q105" i="5"/>
  <c r="A98" i="20" a="1"/>
  <c r="A120" i="34" a="1"/>
  <c r="E127" i="35" l="1"/>
  <c r="F127" i="35" s="1"/>
  <c r="A120" i="34"/>
  <c r="P105" i="35"/>
  <c r="R105" i="35" s="1"/>
  <c r="I105" i="35"/>
  <c r="J106" i="35" s="1"/>
  <c r="L105" i="35"/>
  <c r="M106" i="35" s="1"/>
  <c r="Q128" i="35"/>
  <c r="A98" i="20"/>
  <c r="R103" i="5"/>
  <c r="I104" i="5"/>
  <c r="J105" i="5" s="1"/>
  <c r="L104" i="5"/>
  <c r="M105" i="5" s="1"/>
  <c r="P104" i="5"/>
  <c r="E105" i="5"/>
  <c r="F105" i="5" s="1"/>
  <c r="Q106" i="5"/>
  <c r="A121" i="34" a="1"/>
  <c r="A99" i="20" a="1"/>
  <c r="E128" i="35" l="1"/>
  <c r="F128" i="35" s="1"/>
  <c r="A121" i="34"/>
  <c r="P106" i="35"/>
  <c r="R106" i="35" s="1"/>
  <c r="L106" i="35"/>
  <c r="M107" i="35" s="1"/>
  <c r="I106" i="35"/>
  <c r="J107" i="35" s="1"/>
  <c r="Q129" i="35"/>
  <c r="A99" i="20"/>
  <c r="R104" i="5"/>
  <c r="P105" i="5"/>
  <c r="I105" i="5"/>
  <c r="J106" i="5" s="1"/>
  <c r="E106" i="5"/>
  <c r="F106" i="5" s="1"/>
  <c r="L105" i="5"/>
  <c r="M106" i="5" s="1"/>
  <c r="Q107" i="5"/>
  <c r="A100" i="20" a="1"/>
  <c r="A122" i="34" a="1"/>
  <c r="E129" i="35" l="1"/>
  <c r="F129" i="35" s="1"/>
  <c r="A122" i="34"/>
  <c r="P107" i="35"/>
  <c r="R107" i="35" s="1"/>
  <c r="I107" i="35"/>
  <c r="J108" i="35" s="1"/>
  <c r="L107" i="35"/>
  <c r="M108" i="35" s="1"/>
  <c r="Q130" i="35"/>
  <c r="A100" i="20"/>
  <c r="R105" i="5"/>
  <c r="P106" i="5"/>
  <c r="E107" i="5"/>
  <c r="F107" i="5" s="1"/>
  <c r="I106" i="5"/>
  <c r="J107" i="5" s="1"/>
  <c r="L106" i="5"/>
  <c r="M107" i="5" s="1"/>
  <c r="Q108" i="5"/>
  <c r="A101" i="20" a="1"/>
  <c r="A123" i="34" a="1"/>
  <c r="E130" i="35" l="1"/>
  <c r="F130" i="35" s="1"/>
  <c r="A123" i="34"/>
  <c r="P108" i="35"/>
  <c r="R108" i="35" s="1"/>
  <c r="I108" i="35"/>
  <c r="J109" i="35" s="1"/>
  <c r="L108" i="35"/>
  <c r="M109" i="35" s="1"/>
  <c r="Q131" i="35"/>
  <c r="A101" i="20"/>
  <c r="R106" i="5"/>
  <c r="P107" i="5"/>
  <c r="I107" i="5"/>
  <c r="J108" i="5" s="1"/>
  <c r="L107" i="5"/>
  <c r="M108" i="5" s="1"/>
  <c r="E108" i="5"/>
  <c r="F108" i="5" s="1"/>
  <c r="Q109" i="5"/>
  <c r="A102" i="20" a="1"/>
  <c r="A124" i="34" a="1"/>
  <c r="E131" i="35" l="1"/>
  <c r="F131" i="35" s="1"/>
  <c r="A124" i="34"/>
  <c r="P109" i="35"/>
  <c r="R109" i="35" s="1"/>
  <c r="L109" i="35"/>
  <c r="M110" i="35" s="1"/>
  <c r="I109" i="35"/>
  <c r="J110" i="35" s="1"/>
  <c r="Q132" i="35"/>
  <c r="A102" i="20"/>
  <c r="R107" i="5"/>
  <c r="P108" i="5"/>
  <c r="L108" i="5"/>
  <c r="M109" i="5" s="1"/>
  <c r="E109" i="5"/>
  <c r="F109" i="5" s="1"/>
  <c r="I108" i="5"/>
  <c r="J109" i="5" s="1"/>
  <c r="Q110" i="5"/>
  <c r="A103" i="20" a="1"/>
  <c r="A125" i="34" a="1"/>
  <c r="E132" i="35" l="1"/>
  <c r="F132" i="35" s="1"/>
  <c r="A125" i="34"/>
  <c r="P110" i="35"/>
  <c r="R110" i="35" s="1"/>
  <c r="I110" i="35"/>
  <c r="J111" i="35" s="1"/>
  <c r="L110" i="35"/>
  <c r="M111" i="35" s="1"/>
  <c r="Q133" i="35"/>
  <c r="A103" i="20"/>
  <c r="R108" i="5"/>
  <c r="P109" i="5"/>
  <c r="E110" i="5"/>
  <c r="F110" i="5" s="1"/>
  <c r="I109" i="5"/>
  <c r="J110" i="5" s="1"/>
  <c r="L109" i="5"/>
  <c r="M110" i="5" s="1"/>
  <c r="Q111" i="5"/>
  <c r="A126" i="34" a="1"/>
  <c r="A104" i="20" a="1"/>
  <c r="E133" i="35" l="1"/>
  <c r="F133" i="35" s="1"/>
  <c r="A126" i="34"/>
  <c r="P111" i="35"/>
  <c r="R111" i="35" s="1"/>
  <c r="I111" i="35"/>
  <c r="J112" i="35" s="1"/>
  <c r="L111" i="35"/>
  <c r="M112" i="35" s="1"/>
  <c r="Q134" i="35"/>
  <c r="A104" i="20"/>
  <c r="R109" i="5"/>
  <c r="P110" i="5"/>
  <c r="E111" i="5"/>
  <c r="F111" i="5" s="1"/>
  <c r="L110" i="5"/>
  <c r="M111" i="5" s="1"/>
  <c r="I110" i="5"/>
  <c r="J111" i="5" s="1"/>
  <c r="Q112" i="5"/>
  <c r="A127" i="34" a="1"/>
  <c r="A105" i="20" a="1"/>
  <c r="E134" i="35" l="1"/>
  <c r="F134" i="35" s="1"/>
  <c r="A127" i="34"/>
  <c r="P112" i="35"/>
  <c r="R112" i="35" s="1"/>
  <c r="L112" i="35"/>
  <c r="M113" i="35" s="1"/>
  <c r="I112" i="35"/>
  <c r="J113" i="35" s="1"/>
  <c r="Q135" i="35"/>
  <c r="A105" i="20"/>
  <c r="R110" i="5"/>
  <c r="P111" i="5"/>
  <c r="L111" i="5"/>
  <c r="M112" i="5" s="1"/>
  <c r="I111" i="5"/>
  <c r="J112" i="5" s="1"/>
  <c r="E112" i="5"/>
  <c r="F112" i="5" s="1"/>
  <c r="Q113" i="5"/>
  <c r="A106" i="20" a="1"/>
  <c r="A128" i="34" a="1"/>
  <c r="E135" i="35" l="1"/>
  <c r="F135" i="35" s="1"/>
  <c r="A128" i="34"/>
  <c r="P113" i="35"/>
  <c r="R113" i="35" s="1"/>
  <c r="I113" i="35"/>
  <c r="J114" i="35" s="1"/>
  <c r="L113" i="35"/>
  <c r="M114" i="35" s="1"/>
  <c r="Q136" i="35"/>
  <c r="A106" i="20"/>
  <c r="R111" i="5"/>
  <c r="P112" i="5"/>
  <c r="I112" i="5"/>
  <c r="J113" i="5" s="1"/>
  <c r="L112" i="5"/>
  <c r="M113" i="5" s="1"/>
  <c r="E113" i="5"/>
  <c r="F113" i="5" s="1"/>
  <c r="Q114" i="5"/>
  <c r="A107" i="20" a="1"/>
  <c r="A129" i="34" a="1"/>
  <c r="E136" i="35" l="1"/>
  <c r="F136" i="35" s="1"/>
  <c r="A129" i="34"/>
  <c r="P114" i="35"/>
  <c r="R114" i="35" s="1"/>
  <c r="L114" i="35"/>
  <c r="M115" i="35" s="1"/>
  <c r="I114" i="35"/>
  <c r="J115" i="35" s="1"/>
  <c r="Q137" i="35"/>
  <c r="A107" i="20"/>
  <c r="R112" i="5"/>
  <c r="P113" i="5"/>
  <c r="L113" i="5"/>
  <c r="M114" i="5" s="1"/>
  <c r="E114" i="5"/>
  <c r="F114" i="5" s="1"/>
  <c r="I113" i="5"/>
  <c r="J114" i="5" s="1"/>
  <c r="Q115" i="5"/>
  <c r="A108" i="20" a="1"/>
  <c r="A130" i="34" a="1"/>
  <c r="E137" i="35" l="1"/>
  <c r="F137" i="35" s="1"/>
  <c r="A130" i="34"/>
  <c r="P115" i="35"/>
  <c r="R115" i="35" s="1"/>
  <c r="L115" i="35"/>
  <c r="M116" i="35" s="1"/>
  <c r="I115" i="35"/>
  <c r="J116" i="35" s="1"/>
  <c r="Q138" i="35"/>
  <c r="A108" i="20"/>
  <c r="R113" i="5"/>
  <c r="P114" i="5"/>
  <c r="I114" i="5"/>
  <c r="J115" i="5" s="1"/>
  <c r="L114" i="5"/>
  <c r="M115" i="5" s="1"/>
  <c r="E115" i="5"/>
  <c r="F115" i="5" s="1"/>
  <c r="Q116" i="5"/>
  <c r="A131" i="34" a="1"/>
  <c r="A109" i="20" a="1"/>
  <c r="E138" i="35" l="1"/>
  <c r="F138" i="35" s="1"/>
  <c r="A131" i="34"/>
  <c r="P116" i="35"/>
  <c r="R116" i="35" s="1"/>
  <c r="I116" i="35"/>
  <c r="J117" i="35" s="1"/>
  <c r="L116" i="35"/>
  <c r="M117" i="35" s="1"/>
  <c r="Q139" i="35"/>
  <c r="A109" i="20"/>
  <c r="R114" i="5"/>
  <c r="I115" i="5"/>
  <c r="J116" i="5" s="1"/>
  <c r="P115" i="5"/>
  <c r="E116" i="5"/>
  <c r="F116" i="5" s="1"/>
  <c r="L115" i="5"/>
  <c r="M116" i="5" s="1"/>
  <c r="Q117" i="5"/>
  <c r="A132" i="34" a="1"/>
  <c r="A110" i="20" a="1"/>
  <c r="E139" i="35" l="1"/>
  <c r="F139" i="35" s="1"/>
  <c r="A132" i="34"/>
  <c r="P117" i="35"/>
  <c r="R117" i="35" s="1"/>
  <c r="I117" i="35"/>
  <c r="J118" i="35" s="1"/>
  <c r="L117" i="35"/>
  <c r="M118" i="35" s="1"/>
  <c r="Q140" i="35"/>
  <c r="A110" i="20"/>
  <c r="R115" i="5"/>
  <c r="P116" i="5"/>
  <c r="E117" i="5"/>
  <c r="F117" i="5" s="1"/>
  <c r="I116" i="5"/>
  <c r="J117" i="5" s="1"/>
  <c r="L116" i="5"/>
  <c r="M117" i="5" s="1"/>
  <c r="Q118" i="5"/>
  <c r="A111" i="20" a="1"/>
  <c r="A133" i="34" a="1"/>
  <c r="E140" i="35" l="1"/>
  <c r="F140" i="35" s="1"/>
  <c r="A133" i="34"/>
  <c r="P118" i="35"/>
  <c r="R118" i="35" s="1"/>
  <c r="Q141" i="35"/>
  <c r="L118" i="35"/>
  <c r="M119" i="35" s="1"/>
  <c r="I118" i="35"/>
  <c r="J119" i="35" s="1"/>
  <c r="A111" i="20"/>
  <c r="R116" i="5"/>
  <c r="P117" i="5"/>
  <c r="L117" i="5"/>
  <c r="M118" i="5" s="1"/>
  <c r="E118" i="5"/>
  <c r="F118" i="5" s="1"/>
  <c r="I117" i="5"/>
  <c r="J118" i="5" s="1"/>
  <c r="Q119" i="5"/>
  <c r="A112" i="20" a="1"/>
  <c r="A134" i="34" a="1"/>
  <c r="E141" i="35" l="1"/>
  <c r="F141" i="35" s="1"/>
  <c r="A134" i="34"/>
  <c r="P119" i="35"/>
  <c r="R119" i="35" s="1"/>
  <c r="I119" i="35"/>
  <c r="J120" i="35" s="1"/>
  <c r="L119" i="35"/>
  <c r="M120" i="35" s="1"/>
  <c r="Q142" i="35"/>
  <c r="A112" i="20"/>
  <c r="R117" i="5"/>
  <c r="P118" i="5"/>
  <c r="L118" i="5"/>
  <c r="M119" i="5" s="1"/>
  <c r="E119" i="5"/>
  <c r="F119" i="5" s="1"/>
  <c r="I118" i="5"/>
  <c r="J119" i="5" s="1"/>
  <c r="Q120" i="5"/>
  <c r="A113" i="20" a="1"/>
  <c r="A135" i="34" a="1"/>
  <c r="E142" i="35" l="1"/>
  <c r="F142" i="35" s="1"/>
  <c r="A135" i="34"/>
  <c r="P120" i="35"/>
  <c r="R120" i="35" s="1"/>
  <c r="L120" i="35"/>
  <c r="M121" i="35" s="1"/>
  <c r="I120" i="35"/>
  <c r="J121" i="35" s="1"/>
  <c r="Q143" i="35"/>
  <c r="A113" i="20"/>
  <c r="R118" i="5"/>
  <c r="P119" i="5"/>
  <c r="E120" i="5"/>
  <c r="F120" i="5" s="1"/>
  <c r="I119" i="5"/>
  <c r="J120" i="5" s="1"/>
  <c r="L119" i="5"/>
  <c r="M120" i="5" s="1"/>
  <c r="Q121" i="5"/>
  <c r="A136" i="34" a="1"/>
  <c r="A114" i="20" a="1"/>
  <c r="E143" i="35" l="1"/>
  <c r="F143" i="35" s="1"/>
  <c r="A136" i="34"/>
  <c r="P121" i="35"/>
  <c r="R121" i="35" s="1"/>
  <c r="L121" i="35"/>
  <c r="M122" i="35" s="1"/>
  <c r="I121" i="35"/>
  <c r="J122" i="35" s="1"/>
  <c r="Q144" i="35"/>
  <c r="A114" i="20"/>
  <c r="R119" i="5"/>
  <c r="P120" i="5"/>
  <c r="I120" i="5"/>
  <c r="J121" i="5" s="1"/>
  <c r="L120" i="5"/>
  <c r="M121" i="5" s="1"/>
  <c r="E121" i="5"/>
  <c r="F121" i="5" s="1"/>
  <c r="Q122" i="5"/>
  <c r="A137" i="34" a="1"/>
  <c r="A115" i="20" a="1"/>
  <c r="E144" i="35" l="1"/>
  <c r="F144" i="35" s="1"/>
  <c r="A137" i="34"/>
  <c r="P122" i="35"/>
  <c r="R122" i="35" s="1"/>
  <c r="L122" i="35"/>
  <c r="M123" i="35" s="1"/>
  <c r="I122" i="35"/>
  <c r="J123" i="35" s="1"/>
  <c r="Q145" i="35"/>
  <c r="A115" i="20"/>
  <c r="R120" i="5"/>
  <c r="I121" i="5"/>
  <c r="J122" i="5" s="1"/>
  <c r="L121" i="5"/>
  <c r="M122" i="5" s="1"/>
  <c r="P121" i="5"/>
  <c r="E122" i="5"/>
  <c r="F122" i="5" s="1"/>
  <c r="Q123" i="5"/>
  <c r="A138" i="34" a="1"/>
  <c r="A116" i="20" a="1"/>
  <c r="E145" i="35" l="1"/>
  <c r="F145" i="35" s="1"/>
  <c r="A138" i="34"/>
  <c r="P123" i="35"/>
  <c r="R123" i="35" s="1"/>
  <c r="I123" i="35"/>
  <c r="J124" i="35" s="1"/>
  <c r="L123" i="35"/>
  <c r="M124" i="35" s="1"/>
  <c r="Q146" i="35"/>
  <c r="A116" i="20"/>
  <c r="R121" i="5"/>
  <c r="P122" i="5"/>
  <c r="E123" i="5"/>
  <c r="F123" i="5" s="1"/>
  <c r="I122" i="5"/>
  <c r="J123" i="5" s="1"/>
  <c r="L122" i="5"/>
  <c r="M123" i="5" s="1"/>
  <c r="Q124" i="5"/>
  <c r="A139" i="34" a="1"/>
  <c r="A117" i="20" a="1"/>
  <c r="E146" i="35" l="1"/>
  <c r="F146" i="35" s="1"/>
  <c r="A139" i="34"/>
  <c r="P124" i="35"/>
  <c r="R124" i="35" s="1"/>
  <c r="L124" i="35"/>
  <c r="M125" i="35" s="1"/>
  <c r="I124" i="35"/>
  <c r="J125" i="35" s="1"/>
  <c r="Q147" i="35"/>
  <c r="A117" i="20"/>
  <c r="R122" i="5"/>
  <c r="P123" i="5"/>
  <c r="I123" i="5"/>
  <c r="J124" i="5" s="1"/>
  <c r="L123" i="5"/>
  <c r="M124" i="5" s="1"/>
  <c r="E124" i="5"/>
  <c r="F124" i="5" s="1"/>
  <c r="Q125" i="5"/>
  <c r="A118" i="20" a="1"/>
  <c r="A140" i="34" a="1"/>
  <c r="E147" i="35" l="1"/>
  <c r="F147" i="35" s="1"/>
  <c r="A140" i="34"/>
  <c r="P125" i="35"/>
  <c r="R125" i="35" s="1"/>
  <c r="L125" i="35"/>
  <c r="M126" i="35" s="1"/>
  <c r="I125" i="35"/>
  <c r="J126" i="35" s="1"/>
  <c r="Q148" i="35"/>
  <c r="A118" i="20"/>
  <c r="R123" i="5"/>
  <c r="P124" i="5"/>
  <c r="I124" i="5"/>
  <c r="J125" i="5" s="1"/>
  <c r="L124" i="5"/>
  <c r="M125" i="5" s="1"/>
  <c r="E125" i="5"/>
  <c r="F125" i="5" s="1"/>
  <c r="Q126" i="5"/>
  <c r="A119" i="20" a="1"/>
  <c r="A141" i="34" a="1"/>
  <c r="E148" i="35" l="1"/>
  <c r="F148" i="35" s="1"/>
  <c r="A141" i="34"/>
  <c r="P126" i="35"/>
  <c r="R126" i="35" s="1"/>
  <c r="Q149" i="35"/>
  <c r="I126" i="35"/>
  <c r="J127" i="35" s="1"/>
  <c r="L126" i="35"/>
  <c r="M127" i="35" s="1"/>
  <c r="A119" i="20"/>
  <c r="R124" i="5"/>
  <c r="I125" i="5"/>
  <c r="J126" i="5" s="1"/>
  <c r="L125" i="5"/>
  <c r="M126" i="5" s="1"/>
  <c r="P125" i="5"/>
  <c r="E126" i="5"/>
  <c r="F126" i="5" s="1"/>
  <c r="Q127" i="5"/>
  <c r="A142" i="34" a="1"/>
  <c r="A120" i="20" a="1"/>
  <c r="E149" i="35" l="1"/>
  <c r="F149" i="35" s="1"/>
  <c r="A142" i="34"/>
  <c r="P127" i="35"/>
  <c r="R127" i="35" s="1"/>
  <c r="I127" i="35"/>
  <c r="J128" i="35" s="1"/>
  <c r="L127" i="35"/>
  <c r="M128" i="35" s="1"/>
  <c r="Q150" i="35"/>
  <c r="A120" i="20"/>
  <c r="R125" i="5"/>
  <c r="P126" i="5"/>
  <c r="E127" i="5"/>
  <c r="F127" i="5" s="1"/>
  <c r="I126" i="5"/>
  <c r="J127" i="5" s="1"/>
  <c r="L126" i="5"/>
  <c r="M127" i="5" s="1"/>
  <c r="Q128" i="5"/>
  <c r="A121" i="20" a="1"/>
  <c r="A143" i="34" a="1"/>
  <c r="E150" i="35" l="1"/>
  <c r="F150" i="35" s="1"/>
  <c r="A143" i="34"/>
  <c r="P128" i="35"/>
  <c r="R128" i="35" s="1"/>
  <c r="L128" i="35"/>
  <c r="M129" i="35" s="1"/>
  <c r="I128" i="35"/>
  <c r="J129" i="35" s="1"/>
  <c r="Q151" i="35"/>
  <c r="A121" i="20"/>
  <c r="R126" i="5"/>
  <c r="P127" i="5"/>
  <c r="I127" i="5"/>
  <c r="J128" i="5" s="1"/>
  <c r="L127" i="5"/>
  <c r="M128" i="5" s="1"/>
  <c r="E128" i="5"/>
  <c r="F128" i="5" s="1"/>
  <c r="Q129" i="5"/>
  <c r="A144" i="34" a="1"/>
  <c r="A122" i="20" a="1"/>
  <c r="E151" i="35" l="1"/>
  <c r="F151" i="35" s="1"/>
  <c r="A144" i="34"/>
  <c r="P129" i="35"/>
  <c r="R129" i="35" s="1"/>
  <c r="I129" i="35"/>
  <c r="J130" i="35" s="1"/>
  <c r="L129" i="35"/>
  <c r="M130" i="35" s="1"/>
  <c r="Q152" i="35"/>
  <c r="A122" i="20"/>
  <c r="R127" i="5"/>
  <c r="P128" i="5"/>
  <c r="E129" i="5"/>
  <c r="F129" i="5" s="1"/>
  <c r="L128" i="5"/>
  <c r="M129" i="5" s="1"/>
  <c r="I128" i="5"/>
  <c r="J129" i="5" s="1"/>
  <c r="Q130" i="5"/>
  <c r="A123" i="20" a="1"/>
  <c r="A145" i="34" a="1"/>
  <c r="E152" i="35" l="1"/>
  <c r="F152" i="35" s="1"/>
  <c r="A145" i="34"/>
  <c r="P130" i="35"/>
  <c r="R130" i="35" s="1"/>
  <c r="L130" i="35"/>
  <c r="M131" i="35" s="1"/>
  <c r="I130" i="35"/>
  <c r="J131" i="35" s="1"/>
  <c r="Q153" i="35"/>
  <c r="A123" i="20"/>
  <c r="R128" i="5"/>
  <c r="P129" i="5"/>
  <c r="E130" i="5"/>
  <c r="F130" i="5" s="1"/>
  <c r="L129" i="5"/>
  <c r="M130" i="5" s="1"/>
  <c r="I129" i="5"/>
  <c r="J130" i="5" s="1"/>
  <c r="Q131" i="5"/>
  <c r="A124" i="20" a="1"/>
  <c r="A146" i="34" a="1"/>
  <c r="E153" i="35" l="1"/>
  <c r="F153" i="35" s="1"/>
  <c r="A146" i="34"/>
  <c r="P131" i="35"/>
  <c r="R131" i="35" s="1"/>
  <c r="I131" i="35"/>
  <c r="J132" i="35" s="1"/>
  <c r="L131" i="35"/>
  <c r="M132" i="35" s="1"/>
  <c r="Q154" i="35"/>
  <c r="A124" i="20"/>
  <c r="R129" i="5"/>
  <c r="P130" i="5"/>
  <c r="E131" i="5"/>
  <c r="F131" i="5" s="1"/>
  <c r="L130" i="5"/>
  <c r="M131" i="5" s="1"/>
  <c r="I130" i="5"/>
  <c r="J131" i="5" s="1"/>
  <c r="Q132" i="5"/>
  <c r="A147" i="34" a="1"/>
  <c r="A125" i="20" a="1"/>
  <c r="E154" i="35" l="1"/>
  <c r="F154" i="35" s="1"/>
  <c r="A147" i="34"/>
  <c r="P132" i="35"/>
  <c r="R132" i="35" s="1"/>
  <c r="Q155" i="35"/>
  <c r="L132" i="35"/>
  <c r="M133" i="35" s="1"/>
  <c r="I132" i="35"/>
  <c r="J133" i="35" s="1"/>
  <c r="A125" i="20"/>
  <c r="R130" i="5"/>
  <c r="P131" i="5"/>
  <c r="I131" i="5"/>
  <c r="J132" i="5" s="1"/>
  <c r="E132" i="5"/>
  <c r="F132" i="5" s="1"/>
  <c r="L131" i="5"/>
  <c r="M132" i="5" s="1"/>
  <c r="Q133" i="5"/>
  <c r="A148" i="34" a="1"/>
  <c r="A126" i="20" a="1"/>
  <c r="E155" i="35" l="1"/>
  <c r="F155" i="35" s="1"/>
  <c r="A148" i="34"/>
  <c r="P133" i="35"/>
  <c r="R133" i="35" s="1"/>
  <c r="L133" i="35"/>
  <c r="M134" i="35" s="1"/>
  <c r="I133" i="35"/>
  <c r="J134" i="35" s="1"/>
  <c r="Q156" i="35"/>
  <c r="A126" i="20"/>
  <c r="R131" i="5"/>
  <c r="L132" i="5"/>
  <c r="M133" i="5" s="1"/>
  <c r="I132" i="5"/>
  <c r="J133" i="5" s="1"/>
  <c r="P132" i="5"/>
  <c r="E133" i="5"/>
  <c r="F133" i="5" s="1"/>
  <c r="Q134" i="5"/>
  <c r="A127" i="20" a="1"/>
  <c r="A149" i="34" a="1"/>
  <c r="E156" i="35" l="1"/>
  <c r="F156" i="35" s="1"/>
  <c r="A149" i="34"/>
  <c r="P134" i="35"/>
  <c r="R134" i="35" s="1"/>
  <c r="I134" i="35"/>
  <c r="J135" i="35" s="1"/>
  <c r="L134" i="35"/>
  <c r="M135" i="35" s="1"/>
  <c r="Q157" i="35"/>
  <c r="A127" i="20"/>
  <c r="R132" i="5"/>
  <c r="P133" i="5"/>
  <c r="E134" i="5"/>
  <c r="F134" i="5" s="1"/>
  <c r="I133" i="5"/>
  <c r="J134" i="5" s="1"/>
  <c r="L133" i="5"/>
  <c r="M134" i="5" s="1"/>
  <c r="Q135" i="5"/>
  <c r="A150" i="34" a="1"/>
  <c r="A128" i="20" a="1"/>
  <c r="E157" i="35" l="1"/>
  <c r="F157" i="35" s="1"/>
  <c r="A150" i="34"/>
  <c r="P135" i="35"/>
  <c r="R135" i="35" s="1"/>
  <c r="I135" i="35"/>
  <c r="J136" i="35" s="1"/>
  <c r="L135" i="35"/>
  <c r="M136" i="35" s="1"/>
  <c r="Q158" i="35"/>
  <c r="A128" i="20"/>
  <c r="R133" i="5"/>
  <c r="P134" i="5"/>
  <c r="E135" i="5"/>
  <c r="F135" i="5" s="1"/>
  <c r="I134" i="5"/>
  <c r="J135" i="5" s="1"/>
  <c r="L134" i="5"/>
  <c r="M135" i="5" s="1"/>
  <c r="Q136" i="5"/>
  <c r="A151" i="34" a="1"/>
  <c r="A129" i="20" a="1"/>
  <c r="E158" i="35" l="1"/>
  <c r="F158" i="35" s="1"/>
  <c r="A151" i="34"/>
  <c r="P136" i="35"/>
  <c r="R136" i="35" s="1"/>
  <c r="L136" i="35"/>
  <c r="M137" i="35" s="1"/>
  <c r="I136" i="35"/>
  <c r="J137" i="35" s="1"/>
  <c r="Q159" i="35"/>
  <c r="A129" i="20"/>
  <c r="R134" i="5"/>
  <c r="P135" i="5"/>
  <c r="I135" i="5"/>
  <c r="J136" i="5" s="1"/>
  <c r="L135" i="5"/>
  <c r="M136" i="5" s="1"/>
  <c r="E136" i="5"/>
  <c r="F136" i="5" s="1"/>
  <c r="Q137" i="5"/>
  <c r="A130" i="20" a="1"/>
  <c r="A152" i="34" a="1"/>
  <c r="E159" i="35" l="1"/>
  <c r="F159" i="35" s="1"/>
  <c r="A152" i="34"/>
  <c r="P137" i="35"/>
  <c r="R137" i="35" s="1"/>
  <c r="L137" i="35"/>
  <c r="M138" i="35" s="1"/>
  <c r="I137" i="35"/>
  <c r="J138" i="35" s="1"/>
  <c r="Q160" i="35"/>
  <c r="A130" i="20"/>
  <c r="R135" i="5"/>
  <c r="L136" i="5"/>
  <c r="M137" i="5" s="1"/>
  <c r="P136" i="5"/>
  <c r="E137" i="5"/>
  <c r="F137" i="5" s="1"/>
  <c r="I136" i="5"/>
  <c r="J137" i="5" s="1"/>
  <c r="Q138" i="5"/>
  <c r="A153" i="34" a="1"/>
  <c r="A131" i="20" a="1"/>
  <c r="E160" i="35" l="1"/>
  <c r="F160" i="35" s="1"/>
  <c r="A153" i="34"/>
  <c r="P138" i="35"/>
  <c r="R138" i="35" s="1"/>
  <c r="Q161" i="35"/>
  <c r="I138" i="35"/>
  <c r="J139" i="35" s="1"/>
  <c r="L138" i="35"/>
  <c r="M139" i="35" s="1"/>
  <c r="A131" i="20"/>
  <c r="R136" i="5"/>
  <c r="P137" i="5"/>
  <c r="E138" i="5"/>
  <c r="F138" i="5" s="1"/>
  <c r="I137" i="5"/>
  <c r="J138" i="5" s="1"/>
  <c r="L137" i="5"/>
  <c r="M138" i="5" s="1"/>
  <c r="Q139" i="5"/>
  <c r="A154" i="34" a="1"/>
  <c r="A132" i="20" a="1"/>
  <c r="E161" i="35" l="1"/>
  <c r="F161" i="35" s="1"/>
  <c r="A154" i="34"/>
  <c r="P139" i="35"/>
  <c r="R139" i="35" s="1"/>
  <c r="Q162" i="35"/>
  <c r="L139" i="35"/>
  <c r="M140" i="35" s="1"/>
  <c r="I139" i="35"/>
  <c r="J140" i="35" s="1"/>
  <c r="A132" i="20"/>
  <c r="R137" i="5"/>
  <c r="L138" i="5"/>
  <c r="M139" i="5" s="1"/>
  <c r="I138" i="5"/>
  <c r="J139" i="5" s="1"/>
  <c r="P138" i="5"/>
  <c r="E139" i="5"/>
  <c r="F139" i="5" s="1"/>
  <c r="Q140" i="5"/>
  <c r="A133" i="20" a="1"/>
  <c r="A155" i="34" a="1"/>
  <c r="E162" i="35" l="1"/>
  <c r="F162" i="35" s="1"/>
  <c r="A155" i="34"/>
  <c r="P140" i="35"/>
  <c r="R140" i="35" s="1"/>
  <c r="Q163" i="35"/>
  <c r="I140" i="35"/>
  <c r="J141" i="35" s="1"/>
  <c r="L140" i="35"/>
  <c r="M141" i="35" s="1"/>
  <c r="A133" i="20"/>
  <c r="R138" i="5"/>
  <c r="P139" i="5"/>
  <c r="I139" i="5"/>
  <c r="J140" i="5" s="1"/>
  <c r="L139" i="5"/>
  <c r="M140" i="5" s="1"/>
  <c r="E140" i="5"/>
  <c r="F140" i="5" s="1"/>
  <c r="Q141" i="5"/>
  <c r="A156" i="34" a="1"/>
  <c r="A134" i="20" a="1"/>
  <c r="E163" i="35" l="1"/>
  <c r="F163" i="35" s="1"/>
  <c r="A156" i="34"/>
  <c r="P141" i="35"/>
  <c r="R141" i="35" s="1"/>
  <c r="Q164" i="35"/>
  <c r="I141" i="35"/>
  <c r="J142" i="35" s="1"/>
  <c r="L141" i="35"/>
  <c r="M142" i="35" s="1"/>
  <c r="A134" i="20"/>
  <c r="R139" i="5"/>
  <c r="P140" i="5"/>
  <c r="E141" i="5"/>
  <c r="F141" i="5" s="1"/>
  <c r="I140" i="5"/>
  <c r="J141" i="5" s="1"/>
  <c r="L140" i="5"/>
  <c r="M141" i="5" s="1"/>
  <c r="Q142" i="5"/>
  <c r="A135" i="20" a="1"/>
  <c r="A157" i="34" a="1"/>
  <c r="E164" i="35" l="1"/>
  <c r="F164" i="35" s="1"/>
  <c r="A157" i="34"/>
  <c r="P142" i="35"/>
  <c r="R142" i="35" s="1"/>
  <c r="L142" i="35"/>
  <c r="M143" i="35" s="1"/>
  <c r="I142" i="35"/>
  <c r="J143" i="35" s="1"/>
  <c r="Q165" i="35"/>
  <c r="A135" i="20"/>
  <c r="R140" i="5"/>
  <c r="P141" i="5"/>
  <c r="E142" i="5"/>
  <c r="F142" i="5" s="1"/>
  <c r="I141" i="5"/>
  <c r="J142" i="5" s="1"/>
  <c r="L141" i="5"/>
  <c r="M142" i="5" s="1"/>
  <c r="Q143" i="5"/>
  <c r="A136" i="20" a="1"/>
  <c r="A158" i="34" a="1"/>
  <c r="E165" i="35" l="1"/>
  <c r="F165" i="35" s="1"/>
  <c r="A158" i="34"/>
  <c r="P143" i="35"/>
  <c r="R143" i="35" s="1"/>
  <c r="Q166" i="35"/>
  <c r="L143" i="35"/>
  <c r="M144" i="35" s="1"/>
  <c r="I143" i="35"/>
  <c r="J144" i="35" s="1"/>
  <c r="A136" i="20"/>
  <c r="R141" i="5"/>
  <c r="P142" i="5"/>
  <c r="E143" i="5"/>
  <c r="F143" i="5" s="1"/>
  <c r="I142" i="5"/>
  <c r="J143" i="5" s="1"/>
  <c r="L142" i="5"/>
  <c r="M143" i="5" s="1"/>
  <c r="Q144" i="5"/>
  <c r="A137" i="20" a="1"/>
  <c r="A159" i="34" a="1"/>
  <c r="E166" i="35" l="1"/>
  <c r="F166" i="35" s="1"/>
  <c r="A159" i="34"/>
  <c r="P144" i="35"/>
  <c r="R144" i="35" s="1"/>
  <c r="I144" i="35"/>
  <c r="J145" i="35" s="1"/>
  <c r="L144" i="35"/>
  <c r="M145" i="35" s="1"/>
  <c r="Q167" i="35"/>
  <c r="A137" i="20"/>
  <c r="R142" i="5"/>
  <c r="P143" i="5"/>
  <c r="I143" i="5"/>
  <c r="J144" i="5" s="1"/>
  <c r="L143" i="5"/>
  <c r="M144" i="5" s="1"/>
  <c r="E144" i="5"/>
  <c r="F144" i="5" s="1"/>
  <c r="Q145" i="5"/>
  <c r="A138" i="20" a="1"/>
  <c r="A160" i="34" a="1"/>
  <c r="E167" i="35" l="1"/>
  <c r="F167" i="35" s="1"/>
  <c r="A160" i="34"/>
  <c r="P145" i="35"/>
  <c r="R145" i="35" s="1"/>
  <c r="L145" i="35"/>
  <c r="M146" i="35" s="1"/>
  <c r="I145" i="35"/>
  <c r="J146" i="35" s="1"/>
  <c r="Q168" i="35"/>
  <c r="A138" i="20"/>
  <c r="R143" i="5"/>
  <c r="I144" i="5"/>
  <c r="J145" i="5" s="1"/>
  <c r="L144" i="5"/>
  <c r="M145" i="5" s="1"/>
  <c r="P144" i="5"/>
  <c r="E145" i="5"/>
  <c r="F145" i="5" s="1"/>
  <c r="Q146" i="5"/>
  <c r="A139" i="20" a="1"/>
  <c r="A161" i="34" a="1"/>
  <c r="E168" i="35" l="1"/>
  <c r="F168" i="35" s="1"/>
  <c r="A161" i="34"/>
  <c r="P146" i="35"/>
  <c r="R146" i="35" s="1"/>
  <c r="L146" i="35"/>
  <c r="M147" i="35" s="1"/>
  <c r="I146" i="35"/>
  <c r="J147" i="35" s="1"/>
  <c r="Q169" i="35"/>
  <c r="A139" i="20"/>
  <c r="R144" i="5"/>
  <c r="P145" i="5"/>
  <c r="E146" i="5"/>
  <c r="F146" i="5" s="1"/>
  <c r="I145" i="5"/>
  <c r="J146" i="5" s="1"/>
  <c r="L145" i="5"/>
  <c r="M146" i="5" s="1"/>
  <c r="Q147" i="5"/>
  <c r="A140" i="20" a="1"/>
  <c r="A162" i="34" a="1"/>
  <c r="E169" i="35" l="1"/>
  <c r="F169" i="35" s="1"/>
  <c r="A162" i="34"/>
  <c r="P147" i="35"/>
  <c r="R147" i="35" s="1"/>
  <c r="I147" i="35"/>
  <c r="J148" i="35" s="1"/>
  <c r="L147" i="35"/>
  <c r="M148" i="35" s="1"/>
  <c r="Q170" i="35"/>
  <c r="A140" i="20"/>
  <c r="R145" i="5"/>
  <c r="P146" i="5"/>
  <c r="L146" i="5"/>
  <c r="M147" i="5" s="1"/>
  <c r="E147" i="5"/>
  <c r="F147" i="5" s="1"/>
  <c r="I146" i="5"/>
  <c r="J147" i="5" s="1"/>
  <c r="Q148" i="5"/>
  <c r="A141" i="20" a="1"/>
  <c r="A163" i="34" a="1"/>
  <c r="E170" i="35" l="1"/>
  <c r="F170" i="35" s="1"/>
  <c r="A163" i="34"/>
  <c r="P148" i="35"/>
  <c r="R148" i="35" s="1"/>
  <c r="L148" i="35"/>
  <c r="M149" i="35" s="1"/>
  <c r="I148" i="35"/>
  <c r="J149" i="35" s="1"/>
  <c r="Q171" i="35"/>
  <c r="A141" i="20"/>
  <c r="R146" i="5"/>
  <c r="P147" i="5"/>
  <c r="I147" i="5"/>
  <c r="J148" i="5" s="1"/>
  <c r="L147" i="5"/>
  <c r="M148" i="5" s="1"/>
  <c r="E148" i="5"/>
  <c r="F148" i="5" s="1"/>
  <c r="Q149" i="5"/>
  <c r="A142" i="20" a="1"/>
  <c r="A164" i="34" a="1"/>
  <c r="E171" i="35" l="1"/>
  <c r="F171" i="35" s="1"/>
  <c r="A164" i="34"/>
  <c r="P149" i="35"/>
  <c r="R149" i="35" s="1"/>
  <c r="L149" i="35"/>
  <c r="M150" i="35" s="1"/>
  <c r="I149" i="35"/>
  <c r="J150" i="35" s="1"/>
  <c r="Q172" i="35"/>
  <c r="A142" i="20"/>
  <c r="R147" i="5"/>
  <c r="L148" i="5"/>
  <c r="M149" i="5" s="1"/>
  <c r="P148" i="5"/>
  <c r="I148" i="5"/>
  <c r="J149" i="5" s="1"/>
  <c r="E149" i="5"/>
  <c r="F149" i="5" s="1"/>
  <c r="Q150" i="5"/>
  <c r="A165" i="34" a="1"/>
  <c r="A143" i="20" a="1"/>
  <c r="E172" i="35" l="1"/>
  <c r="F172" i="35" s="1"/>
  <c r="A165" i="34"/>
  <c r="P150" i="35"/>
  <c r="R150" i="35" s="1"/>
  <c r="Q173" i="35"/>
  <c r="L150" i="35"/>
  <c r="M151" i="35" s="1"/>
  <c r="I150" i="35"/>
  <c r="J151" i="35" s="1"/>
  <c r="A143" i="20"/>
  <c r="R148" i="5"/>
  <c r="P149" i="5"/>
  <c r="E150" i="5"/>
  <c r="F150" i="5" s="1"/>
  <c r="I149" i="5"/>
  <c r="J150" i="5" s="1"/>
  <c r="L149" i="5"/>
  <c r="M150" i="5" s="1"/>
  <c r="Q151" i="5"/>
  <c r="A144" i="20" a="1"/>
  <c r="A166" i="34" a="1"/>
  <c r="E173" i="35" l="1"/>
  <c r="F173" i="35" s="1"/>
  <c r="A166" i="34"/>
  <c r="P151" i="35"/>
  <c r="R151" i="35" s="1"/>
  <c r="I151" i="35"/>
  <c r="J152" i="35" s="1"/>
  <c r="L151" i="35"/>
  <c r="M152" i="35" s="1"/>
  <c r="Q174" i="35"/>
  <c r="A144" i="20"/>
  <c r="R149" i="5"/>
  <c r="P150" i="5"/>
  <c r="E151" i="5"/>
  <c r="F151" i="5" s="1"/>
  <c r="I150" i="5"/>
  <c r="J151" i="5" s="1"/>
  <c r="L150" i="5"/>
  <c r="M151" i="5" s="1"/>
  <c r="Q152" i="5"/>
  <c r="A145" i="20" a="1"/>
  <c r="A167" i="34" a="1"/>
  <c r="E174" i="35" l="1"/>
  <c r="F174" i="35" s="1"/>
  <c r="A167" i="34"/>
  <c r="P152" i="35"/>
  <c r="R152" i="35" s="1"/>
  <c r="I152" i="35"/>
  <c r="J153" i="35" s="1"/>
  <c r="L152" i="35"/>
  <c r="M153" i="35" s="1"/>
  <c r="Q175" i="35"/>
  <c r="A145" i="20"/>
  <c r="R150" i="5"/>
  <c r="P151" i="5"/>
  <c r="E152" i="5"/>
  <c r="F152" i="5" s="1"/>
  <c r="I151" i="5"/>
  <c r="J152" i="5" s="1"/>
  <c r="L151" i="5"/>
  <c r="M152" i="5" s="1"/>
  <c r="Q153" i="5"/>
  <c r="A146" i="20" a="1"/>
  <c r="A168" i="34" a="1"/>
  <c r="E175" i="35" l="1"/>
  <c r="F175" i="35" s="1"/>
  <c r="A168" i="34"/>
  <c r="P153" i="35"/>
  <c r="R153" i="35" s="1"/>
  <c r="Q176" i="35"/>
  <c r="I153" i="35"/>
  <c r="J154" i="35" s="1"/>
  <c r="L153" i="35"/>
  <c r="M154" i="35" s="1"/>
  <c r="A146" i="20"/>
  <c r="R151" i="5"/>
  <c r="P152" i="5"/>
  <c r="E153" i="5"/>
  <c r="F153" i="5" s="1"/>
  <c r="L152" i="5"/>
  <c r="M153" i="5" s="1"/>
  <c r="I152" i="5"/>
  <c r="J153" i="5" s="1"/>
  <c r="Q154" i="5"/>
  <c r="A147" i="20" a="1"/>
  <c r="A169" i="34" a="1"/>
  <c r="E176" i="35" l="1"/>
  <c r="F176" i="35" s="1"/>
  <c r="A169" i="34"/>
  <c r="P154" i="35"/>
  <c r="R154" i="35" s="1"/>
  <c r="L154" i="35"/>
  <c r="M155" i="35" s="1"/>
  <c r="I154" i="35"/>
  <c r="J155" i="35" s="1"/>
  <c r="Q177" i="35"/>
  <c r="A147" i="20"/>
  <c r="R152" i="5"/>
  <c r="P153" i="5"/>
  <c r="I153" i="5"/>
  <c r="J154" i="5" s="1"/>
  <c r="L153" i="5"/>
  <c r="M154" i="5" s="1"/>
  <c r="E154" i="5"/>
  <c r="F154" i="5" s="1"/>
  <c r="Q155" i="5"/>
  <c r="A170" i="34" a="1"/>
  <c r="A148" i="20" a="1"/>
  <c r="E177" i="35" l="1"/>
  <c r="F177" i="35" s="1"/>
  <c r="A170" i="34"/>
  <c r="P155" i="35"/>
  <c r="R155" i="35" s="1"/>
  <c r="L155" i="35"/>
  <c r="M156" i="35" s="1"/>
  <c r="I155" i="35"/>
  <c r="J156" i="35" s="1"/>
  <c r="Q178" i="35"/>
  <c r="A148" i="20"/>
  <c r="R153" i="5"/>
  <c r="P154" i="5"/>
  <c r="E155" i="5"/>
  <c r="F155" i="5" s="1"/>
  <c r="I154" i="5"/>
  <c r="J155" i="5" s="1"/>
  <c r="L154" i="5"/>
  <c r="M155" i="5" s="1"/>
  <c r="Q156" i="5"/>
  <c r="A149" i="20" a="1"/>
  <c r="A171" i="34" a="1"/>
  <c r="E178" i="35" l="1"/>
  <c r="F178" i="35" s="1"/>
  <c r="A171" i="34"/>
  <c r="P156" i="35"/>
  <c r="R156" i="35" s="1"/>
  <c r="L156" i="35"/>
  <c r="M157" i="35" s="1"/>
  <c r="I156" i="35"/>
  <c r="J157" i="35" s="1"/>
  <c r="Q179" i="35"/>
  <c r="A149" i="20"/>
  <c r="R154" i="5"/>
  <c r="P155" i="5"/>
  <c r="I155" i="5"/>
  <c r="J156" i="5" s="1"/>
  <c r="E156" i="5"/>
  <c r="F156" i="5" s="1"/>
  <c r="L155" i="5"/>
  <c r="M156" i="5" s="1"/>
  <c r="Q157" i="5"/>
  <c r="A150" i="20" a="1"/>
  <c r="A172" i="34" a="1"/>
  <c r="E179" i="35" l="1"/>
  <c r="F179" i="35" s="1"/>
  <c r="A172" i="34"/>
  <c r="P157" i="35"/>
  <c r="R157" i="35" s="1"/>
  <c r="L157" i="35"/>
  <c r="M158" i="35" s="1"/>
  <c r="I157" i="35"/>
  <c r="J158" i="35" s="1"/>
  <c r="Q180" i="35"/>
  <c r="A150" i="20"/>
  <c r="R155" i="5"/>
  <c r="P156" i="5"/>
  <c r="E157" i="5"/>
  <c r="F157" i="5" s="1"/>
  <c r="I156" i="5"/>
  <c r="J157" i="5" s="1"/>
  <c r="L156" i="5"/>
  <c r="M157" i="5" s="1"/>
  <c r="Q158" i="5"/>
  <c r="A173" i="34" a="1"/>
  <c r="A151" i="20" a="1"/>
  <c r="E180" i="35" l="1"/>
  <c r="F180" i="35" s="1"/>
  <c r="A173" i="34"/>
  <c r="P158" i="35"/>
  <c r="R158" i="35" s="1"/>
  <c r="Q181" i="35"/>
  <c r="L158" i="35"/>
  <c r="M159" i="35" s="1"/>
  <c r="I158" i="35"/>
  <c r="J159" i="35" s="1"/>
  <c r="A151" i="20"/>
  <c r="R156" i="5"/>
  <c r="P157" i="5"/>
  <c r="E158" i="5"/>
  <c r="F158" i="5" s="1"/>
  <c r="I157" i="5"/>
  <c r="J158" i="5" s="1"/>
  <c r="L157" i="5"/>
  <c r="M158" i="5" s="1"/>
  <c r="Q159" i="5"/>
  <c r="A174" i="34" a="1"/>
  <c r="A152" i="20" a="1"/>
  <c r="E181" i="35" l="1"/>
  <c r="F181" i="35" s="1"/>
  <c r="A174" i="34"/>
  <c r="P159" i="35"/>
  <c r="R159" i="35" s="1"/>
  <c r="I159" i="35"/>
  <c r="J160" i="35" s="1"/>
  <c r="L159" i="35"/>
  <c r="M160" i="35" s="1"/>
  <c r="Q182" i="35"/>
  <c r="A152" i="20"/>
  <c r="R157" i="5"/>
  <c r="P158" i="5"/>
  <c r="E159" i="5"/>
  <c r="F159" i="5" s="1"/>
  <c r="L158" i="5"/>
  <c r="M159" i="5" s="1"/>
  <c r="I158" i="5"/>
  <c r="J159" i="5" s="1"/>
  <c r="Q160" i="5"/>
  <c r="A175" i="34" a="1"/>
  <c r="A153" i="20" a="1"/>
  <c r="E182" i="35" l="1"/>
  <c r="F182" i="35" s="1"/>
  <c r="A175" i="34"/>
  <c r="P160" i="35"/>
  <c r="R160" i="35" s="1"/>
  <c r="L160" i="35"/>
  <c r="M161" i="35" s="1"/>
  <c r="I160" i="35"/>
  <c r="J161" i="35" s="1"/>
  <c r="Q183" i="35"/>
  <c r="A153" i="20"/>
  <c r="R158" i="5"/>
  <c r="P159" i="5"/>
  <c r="L159" i="5"/>
  <c r="M160" i="5" s="1"/>
  <c r="E160" i="5"/>
  <c r="F160" i="5" s="1"/>
  <c r="I159" i="5"/>
  <c r="J160" i="5" s="1"/>
  <c r="Q161" i="5"/>
  <c r="A154" i="20" a="1"/>
  <c r="A176" i="34" a="1"/>
  <c r="E183" i="35" l="1"/>
  <c r="F183" i="35" s="1"/>
  <c r="A176" i="34"/>
  <c r="P161" i="35"/>
  <c r="R161" i="35" s="1"/>
  <c r="Q184" i="35"/>
  <c r="I161" i="35"/>
  <c r="J162" i="35" s="1"/>
  <c r="L161" i="35"/>
  <c r="M162" i="35" s="1"/>
  <c r="A154" i="20"/>
  <c r="R159" i="5"/>
  <c r="P160" i="5"/>
  <c r="E161" i="5"/>
  <c r="F161" i="5" s="1"/>
  <c r="L160" i="5"/>
  <c r="M161" i="5" s="1"/>
  <c r="I160" i="5"/>
  <c r="J161" i="5" s="1"/>
  <c r="Q162" i="5"/>
  <c r="A177" i="34" a="1"/>
  <c r="A155" i="20" a="1"/>
  <c r="E184" i="35" l="1"/>
  <c r="F184" i="35" s="1"/>
  <c r="A177" i="34"/>
  <c r="P162" i="35"/>
  <c r="R162" i="35" s="1"/>
  <c r="Q185" i="35"/>
  <c r="I162" i="35"/>
  <c r="J163" i="35" s="1"/>
  <c r="L162" i="35"/>
  <c r="M163" i="35" s="1"/>
  <c r="A155" i="20"/>
  <c r="R160" i="5"/>
  <c r="P161" i="5"/>
  <c r="E162" i="5"/>
  <c r="F162" i="5" s="1"/>
  <c r="I161" i="5"/>
  <c r="J162" i="5" s="1"/>
  <c r="L161" i="5"/>
  <c r="M162" i="5" s="1"/>
  <c r="Q163" i="5"/>
  <c r="A178" i="34" a="1"/>
  <c r="A156" i="20" a="1"/>
  <c r="E185" i="35" l="1"/>
  <c r="F185" i="35" s="1"/>
  <c r="A178" i="34"/>
  <c r="P163" i="35"/>
  <c r="R163" i="35" s="1"/>
  <c r="I163" i="35"/>
  <c r="J164" i="35" s="1"/>
  <c r="L163" i="35"/>
  <c r="M164" i="35" s="1"/>
  <c r="Q186" i="35"/>
  <c r="A156" i="20"/>
  <c r="R161" i="5"/>
  <c r="P162" i="5"/>
  <c r="L162" i="5"/>
  <c r="M163" i="5" s="1"/>
  <c r="E163" i="5"/>
  <c r="F163" i="5" s="1"/>
  <c r="I162" i="5"/>
  <c r="J163" i="5" s="1"/>
  <c r="Q164" i="5"/>
  <c r="A157" i="20" a="1"/>
  <c r="A179" i="34" a="1"/>
  <c r="E186" i="35" l="1"/>
  <c r="F186" i="35" s="1"/>
  <c r="A179" i="34"/>
  <c r="P164" i="35"/>
  <c r="R164" i="35" s="1"/>
  <c r="Q187" i="35"/>
  <c r="I164" i="35"/>
  <c r="J165" i="35" s="1"/>
  <c r="L164" i="35"/>
  <c r="M165" i="35" s="1"/>
  <c r="A157" i="20"/>
  <c r="R162" i="5"/>
  <c r="P163" i="5"/>
  <c r="E164" i="5"/>
  <c r="F164" i="5" s="1"/>
  <c r="I163" i="5"/>
  <c r="J164" i="5" s="1"/>
  <c r="L163" i="5"/>
  <c r="M164" i="5" s="1"/>
  <c r="Q165" i="5"/>
  <c r="A180" i="34" a="1"/>
  <c r="A158" i="20" a="1"/>
  <c r="E187" i="35" l="1"/>
  <c r="F187" i="35" s="1"/>
  <c r="A180" i="34"/>
  <c r="P165" i="35"/>
  <c r="R165" i="35" s="1"/>
  <c r="I165" i="35"/>
  <c r="J166" i="35" s="1"/>
  <c r="L165" i="35"/>
  <c r="M166" i="35" s="1"/>
  <c r="Q188" i="35"/>
  <c r="A158" i="20"/>
  <c r="R163" i="5"/>
  <c r="P164" i="5"/>
  <c r="L164" i="5"/>
  <c r="M165" i="5" s="1"/>
  <c r="E165" i="5"/>
  <c r="F165" i="5" s="1"/>
  <c r="I164" i="5"/>
  <c r="J165" i="5" s="1"/>
  <c r="Q166" i="5"/>
  <c r="A181" i="34" a="1"/>
  <c r="A159" i="20" a="1"/>
  <c r="E188" i="35" l="1"/>
  <c r="F188" i="35" s="1"/>
  <c r="A181" i="34"/>
  <c r="P166" i="35"/>
  <c r="R166" i="35" s="1"/>
  <c r="L166" i="35"/>
  <c r="M167" i="35" s="1"/>
  <c r="I166" i="35"/>
  <c r="J167" i="35" s="1"/>
  <c r="Q189" i="35"/>
  <c r="A159" i="20"/>
  <c r="R164" i="5"/>
  <c r="P165" i="5"/>
  <c r="I165" i="5"/>
  <c r="J166" i="5" s="1"/>
  <c r="L165" i="5"/>
  <c r="M166" i="5" s="1"/>
  <c r="E166" i="5"/>
  <c r="F166" i="5" s="1"/>
  <c r="Q167" i="5"/>
  <c r="A160" i="20" a="1"/>
  <c r="A182" i="34" a="1"/>
  <c r="E189" i="35" l="1"/>
  <c r="F189" i="35" s="1"/>
  <c r="A182" i="34"/>
  <c r="P167" i="35"/>
  <c r="R167" i="35" s="1"/>
  <c r="L167" i="35"/>
  <c r="M168" i="35" s="1"/>
  <c r="I167" i="35"/>
  <c r="J168" i="35" s="1"/>
  <c r="Q190" i="35"/>
  <c r="A160" i="20"/>
  <c r="R165" i="5"/>
  <c r="P166" i="5"/>
  <c r="L166" i="5"/>
  <c r="M167" i="5" s="1"/>
  <c r="I166" i="5"/>
  <c r="J167" i="5" s="1"/>
  <c r="E167" i="5"/>
  <c r="F167" i="5" s="1"/>
  <c r="Q168" i="5"/>
  <c r="A161" i="20" a="1"/>
  <c r="A183" i="34" a="1"/>
  <c r="E190" i="35" l="1"/>
  <c r="F190" i="35" s="1"/>
  <c r="A183" i="34"/>
  <c r="P168" i="35"/>
  <c r="R168" i="35" s="1"/>
  <c r="I168" i="35"/>
  <c r="J169" i="35" s="1"/>
  <c r="L168" i="35"/>
  <c r="M169" i="35" s="1"/>
  <c r="Q191" i="35"/>
  <c r="A161" i="20"/>
  <c r="R166" i="5"/>
  <c r="P167" i="5"/>
  <c r="E168" i="5"/>
  <c r="F168" i="5" s="1"/>
  <c r="I167" i="5"/>
  <c r="J168" i="5" s="1"/>
  <c r="L167" i="5"/>
  <c r="M168" i="5" s="1"/>
  <c r="Q169" i="5"/>
  <c r="A184" i="34" a="1"/>
  <c r="A162" i="20" a="1"/>
  <c r="E191" i="35" l="1"/>
  <c r="F191" i="35" s="1"/>
  <c r="A184" i="34"/>
  <c r="P169" i="35"/>
  <c r="R169" i="35" s="1"/>
  <c r="Q192" i="35"/>
  <c r="I169" i="35"/>
  <c r="J170" i="35" s="1"/>
  <c r="L169" i="35"/>
  <c r="M170" i="35" s="1"/>
  <c r="A162" i="20"/>
  <c r="R167" i="5"/>
  <c r="P168" i="5"/>
  <c r="I168" i="5"/>
  <c r="J169" i="5" s="1"/>
  <c r="L168" i="5"/>
  <c r="M169" i="5" s="1"/>
  <c r="E169" i="5"/>
  <c r="F169" i="5" s="1"/>
  <c r="Q170" i="5"/>
  <c r="A185" i="34" a="1"/>
  <c r="A163" i="20" a="1"/>
  <c r="E192" i="35" l="1"/>
  <c r="F192" i="35" s="1"/>
  <c r="A185" i="34"/>
  <c r="P170" i="35"/>
  <c r="R170" i="35" s="1"/>
  <c r="L170" i="35"/>
  <c r="M171" i="35" s="1"/>
  <c r="I170" i="35"/>
  <c r="J171" i="35" s="1"/>
  <c r="Q193" i="35"/>
  <c r="A163" i="20"/>
  <c r="R168" i="5"/>
  <c r="L169" i="5"/>
  <c r="M170" i="5" s="1"/>
  <c r="I169" i="5"/>
  <c r="J170" i="5" s="1"/>
  <c r="P169" i="5"/>
  <c r="E170" i="5"/>
  <c r="F170" i="5" s="1"/>
  <c r="Q171" i="5"/>
  <c r="A164" i="20" a="1"/>
  <c r="A186" i="34" a="1"/>
  <c r="E193" i="35" l="1"/>
  <c r="F193" i="35" s="1"/>
  <c r="A186" i="34"/>
  <c r="P171" i="35"/>
  <c r="R171" i="35" s="1"/>
  <c r="Q194" i="35"/>
  <c r="I171" i="35"/>
  <c r="J172" i="35" s="1"/>
  <c r="L171" i="35"/>
  <c r="M172" i="35" s="1"/>
  <c r="A164" i="20"/>
  <c r="R169" i="5"/>
  <c r="P170" i="5"/>
  <c r="I170" i="5"/>
  <c r="J171" i="5" s="1"/>
  <c r="L170" i="5"/>
  <c r="M171" i="5" s="1"/>
  <c r="E171" i="5"/>
  <c r="F171" i="5" s="1"/>
  <c r="Q172" i="5"/>
  <c r="A187" i="34" a="1"/>
  <c r="A165" i="20" a="1"/>
  <c r="E194" i="35" l="1"/>
  <c r="F194" i="35" s="1"/>
  <c r="A187" i="34"/>
  <c r="P172" i="35"/>
  <c r="R172" i="35" s="1"/>
  <c r="L172" i="35"/>
  <c r="M173" i="35" s="1"/>
  <c r="I172" i="35"/>
  <c r="J173" i="35" s="1"/>
  <c r="Q195" i="35"/>
  <c r="A165" i="20"/>
  <c r="R170" i="5"/>
  <c r="I171" i="5"/>
  <c r="J172" i="5" s="1"/>
  <c r="P171" i="5"/>
  <c r="L171" i="5"/>
  <c r="M172" i="5" s="1"/>
  <c r="E172" i="5"/>
  <c r="F172" i="5" s="1"/>
  <c r="Q173" i="5"/>
  <c r="A166" i="20" a="1"/>
  <c r="A188" i="34" a="1"/>
  <c r="E195" i="35" l="1"/>
  <c r="F195" i="35" s="1"/>
  <c r="A188" i="34"/>
  <c r="P173" i="35"/>
  <c r="R173" i="35" s="1"/>
  <c r="L173" i="35"/>
  <c r="M174" i="35" s="1"/>
  <c r="I173" i="35"/>
  <c r="J174" i="35" s="1"/>
  <c r="Q196" i="35"/>
  <c r="A166" i="20"/>
  <c r="R171" i="5"/>
  <c r="P172" i="5"/>
  <c r="E173" i="5"/>
  <c r="F173" i="5" s="1"/>
  <c r="L172" i="5"/>
  <c r="M173" i="5" s="1"/>
  <c r="I172" i="5"/>
  <c r="J173" i="5" s="1"/>
  <c r="Q174" i="5"/>
  <c r="A189" i="34" a="1"/>
  <c r="A167" i="20" a="1"/>
  <c r="E196" i="35" l="1"/>
  <c r="F196" i="35" s="1"/>
  <c r="A189" i="34"/>
  <c r="P174" i="35"/>
  <c r="R174" i="35" s="1"/>
  <c r="L174" i="35"/>
  <c r="M175" i="35" s="1"/>
  <c r="I174" i="35"/>
  <c r="J175" i="35" s="1"/>
  <c r="Q197" i="35"/>
  <c r="A167" i="20"/>
  <c r="R172" i="5"/>
  <c r="P173" i="5"/>
  <c r="I173" i="5"/>
  <c r="J174" i="5" s="1"/>
  <c r="E174" i="5"/>
  <c r="F174" i="5" s="1"/>
  <c r="L173" i="5"/>
  <c r="M174" i="5" s="1"/>
  <c r="Q175" i="5"/>
  <c r="A168" i="20" a="1"/>
  <c r="A190" i="34" a="1"/>
  <c r="E197" i="35" l="1"/>
  <c r="F197" i="35" s="1"/>
  <c r="A190" i="34"/>
  <c r="P175" i="35"/>
  <c r="R175" i="35" s="1"/>
  <c r="I175" i="35"/>
  <c r="J176" i="35" s="1"/>
  <c r="L175" i="35"/>
  <c r="M176" i="35" s="1"/>
  <c r="Q198" i="35"/>
  <c r="A168" i="20"/>
  <c r="R173" i="5"/>
  <c r="P174" i="5"/>
  <c r="E175" i="5"/>
  <c r="F175" i="5" s="1"/>
  <c r="I174" i="5"/>
  <c r="J175" i="5" s="1"/>
  <c r="L174" i="5"/>
  <c r="M175" i="5" s="1"/>
  <c r="Q176" i="5"/>
  <c r="A191" i="34" a="1"/>
  <c r="A169" i="20" a="1"/>
  <c r="E198" i="35" l="1"/>
  <c r="F198" i="35" s="1"/>
  <c r="A191" i="34"/>
  <c r="P176" i="35"/>
  <c r="R176" i="35" s="1"/>
  <c r="L176" i="35"/>
  <c r="M177" i="35" s="1"/>
  <c r="I176" i="35"/>
  <c r="J177" i="35" s="1"/>
  <c r="Q199" i="35"/>
  <c r="A169" i="20"/>
  <c r="R174" i="5"/>
  <c r="P175" i="5"/>
  <c r="I175" i="5"/>
  <c r="J176" i="5" s="1"/>
  <c r="E176" i="5"/>
  <c r="F176" i="5" s="1"/>
  <c r="L175" i="5"/>
  <c r="M176" i="5" s="1"/>
  <c r="Q177" i="5"/>
  <c r="A170" i="20" a="1"/>
  <c r="A192" i="34" a="1"/>
  <c r="E199" i="35" l="1"/>
  <c r="F199" i="35" s="1"/>
  <c r="A192" i="34"/>
  <c r="P177" i="35"/>
  <c r="R177" i="35" s="1"/>
  <c r="I177" i="35"/>
  <c r="J178" i="35" s="1"/>
  <c r="L177" i="35"/>
  <c r="M178" i="35" s="1"/>
  <c r="Q200" i="35"/>
  <c r="A170" i="20"/>
  <c r="R175" i="5"/>
  <c r="I176" i="5"/>
  <c r="J177" i="5" s="1"/>
  <c r="L176" i="5"/>
  <c r="M177" i="5" s="1"/>
  <c r="P176" i="5"/>
  <c r="E177" i="5"/>
  <c r="F177" i="5" s="1"/>
  <c r="Q178" i="5"/>
  <c r="A171" i="20" a="1"/>
  <c r="A193" i="34" a="1"/>
  <c r="E200" i="35" l="1"/>
  <c r="F200" i="35" s="1"/>
  <c r="A193" i="34"/>
  <c r="P178" i="35"/>
  <c r="R178" i="35" s="1"/>
  <c r="L178" i="35"/>
  <c r="M179" i="35" s="1"/>
  <c r="I178" i="35"/>
  <c r="J179" i="35" s="1"/>
  <c r="Q201" i="35"/>
  <c r="A171" i="20"/>
  <c r="R176" i="5"/>
  <c r="P177" i="5"/>
  <c r="E178" i="5"/>
  <c r="F178" i="5" s="1"/>
  <c r="I177" i="5"/>
  <c r="J178" i="5" s="1"/>
  <c r="L177" i="5"/>
  <c r="M178" i="5" s="1"/>
  <c r="Q179" i="5"/>
  <c r="A172" i="20" a="1"/>
  <c r="A194" i="34" a="1"/>
  <c r="E201" i="35" l="1"/>
  <c r="F201" i="35" s="1"/>
  <c r="A194" i="34"/>
  <c r="P179" i="35"/>
  <c r="R179" i="35" s="1"/>
  <c r="I179" i="35"/>
  <c r="J180" i="35" s="1"/>
  <c r="L179" i="35"/>
  <c r="M180" i="35" s="1"/>
  <c r="Q202" i="35"/>
  <c r="A172" i="20"/>
  <c r="R177" i="5"/>
  <c r="P178" i="5"/>
  <c r="I178" i="5"/>
  <c r="J179" i="5" s="1"/>
  <c r="E179" i="5"/>
  <c r="F179" i="5" s="1"/>
  <c r="L178" i="5"/>
  <c r="M179" i="5" s="1"/>
  <c r="Q180" i="5"/>
  <c r="A173" i="20" a="1"/>
  <c r="A195" i="34" a="1"/>
  <c r="E202" i="35" l="1"/>
  <c r="F202" i="35" s="1"/>
  <c r="A195" i="34"/>
  <c r="P180" i="35"/>
  <c r="R180" i="35" s="1"/>
  <c r="L180" i="35"/>
  <c r="M181" i="35" s="1"/>
  <c r="I180" i="35"/>
  <c r="J181" i="35" s="1"/>
  <c r="Q203" i="35"/>
  <c r="A173" i="20"/>
  <c r="R178" i="5"/>
  <c r="P179" i="5"/>
  <c r="I179" i="5"/>
  <c r="J180" i="5" s="1"/>
  <c r="L179" i="5"/>
  <c r="M180" i="5" s="1"/>
  <c r="E180" i="5"/>
  <c r="F180" i="5" s="1"/>
  <c r="Q181" i="5"/>
  <c r="A196" i="34" a="1"/>
  <c r="A174" i="20" a="1"/>
  <c r="E203" i="35" l="1"/>
  <c r="F203" i="35" s="1"/>
  <c r="A196" i="34"/>
  <c r="P181" i="35"/>
  <c r="R181" i="35" s="1"/>
  <c r="I181" i="35"/>
  <c r="J182" i="35" s="1"/>
  <c r="L181" i="35"/>
  <c r="M182" i="35" s="1"/>
  <c r="Q204" i="35"/>
  <c r="A174" i="20"/>
  <c r="R179" i="5"/>
  <c r="P180" i="5"/>
  <c r="I180" i="5"/>
  <c r="J181" i="5" s="1"/>
  <c r="E181" i="5"/>
  <c r="F181" i="5" s="1"/>
  <c r="L180" i="5"/>
  <c r="M181" i="5" s="1"/>
  <c r="Q182" i="5"/>
  <c r="A175" i="20" a="1"/>
  <c r="A197" i="34" a="1"/>
  <c r="E204" i="35" l="1"/>
  <c r="F204" i="35" s="1"/>
  <c r="A197" i="34"/>
  <c r="P182" i="35"/>
  <c r="R182" i="35" s="1"/>
  <c r="L182" i="35"/>
  <c r="M183" i="35" s="1"/>
  <c r="I182" i="35"/>
  <c r="J183" i="35" s="1"/>
  <c r="Q205" i="35"/>
  <c r="A175" i="20"/>
  <c r="R180" i="5"/>
  <c r="P181" i="5"/>
  <c r="E182" i="5"/>
  <c r="F182" i="5" s="1"/>
  <c r="I181" i="5"/>
  <c r="J182" i="5" s="1"/>
  <c r="L181" i="5"/>
  <c r="M182" i="5" s="1"/>
  <c r="Q183" i="5"/>
  <c r="A198" i="34" a="1"/>
  <c r="A176" i="20" a="1"/>
  <c r="E205" i="35" l="1"/>
  <c r="F205" i="35" s="1"/>
  <c r="A198" i="34"/>
  <c r="P183" i="35"/>
  <c r="R183" i="35" s="1"/>
  <c r="I183" i="35"/>
  <c r="J184" i="35" s="1"/>
  <c r="L183" i="35"/>
  <c r="M184" i="35" s="1"/>
  <c r="Q206" i="35"/>
  <c r="A176" i="20"/>
  <c r="R181" i="5"/>
  <c r="P182" i="5"/>
  <c r="E183" i="5"/>
  <c r="F183" i="5" s="1"/>
  <c r="L182" i="5"/>
  <c r="M183" i="5" s="1"/>
  <c r="I182" i="5"/>
  <c r="J183" i="5" s="1"/>
  <c r="Q184" i="5"/>
  <c r="A199" i="34" a="1"/>
  <c r="A177" i="20" a="1"/>
  <c r="E206" i="35" l="1"/>
  <c r="F206" i="35" s="1"/>
  <c r="A199" i="34"/>
  <c r="P184" i="35"/>
  <c r="R184" i="35" s="1"/>
  <c r="Q207" i="35"/>
  <c r="L184" i="35"/>
  <c r="M185" i="35" s="1"/>
  <c r="I184" i="35"/>
  <c r="J185" i="35" s="1"/>
  <c r="A177" i="20"/>
  <c r="R182" i="5"/>
  <c r="I183" i="5"/>
  <c r="J184" i="5" s="1"/>
  <c r="P183" i="5"/>
  <c r="E184" i="5"/>
  <c r="F184" i="5" s="1"/>
  <c r="L183" i="5"/>
  <c r="M184" i="5" s="1"/>
  <c r="Q185" i="5"/>
  <c r="A200" i="34" a="1"/>
  <c r="A178" i="20" a="1"/>
  <c r="E207" i="35" l="1"/>
  <c r="F207" i="35" s="1"/>
  <c r="A200" i="34"/>
  <c r="P185" i="35"/>
  <c r="R185" i="35" s="1"/>
  <c r="L185" i="35"/>
  <c r="M186" i="35" s="1"/>
  <c r="I185" i="35"/>
  <c r="J186" i="35" s="1"/>
  <c r="Q208" i="35"/>
  <c r="A178" i="20"/>
  <c r="R183" i="5"/>
  <c r="P184" i="5"/>
  <c r="E185" i="5"/>
  <c r="F185" i="5" s="1"/>
  <c r="I184" i="5"/>
  <c r="J185" i="5" s="1"/>
  <c r="L184" i="5"/>
  <c r="M185" i="5" s="1"/>
  <c r="Q186" i="5"/>
  <c r="A179" i="20" a="1"/>
  <c r="A201" i="34" a="1"/>
  <c r="E208" i="35" l="1"/>
  <c r="F208" i="35" s="1"/>
  <c r="A201" i="34"/>
  <c r="P186" i="35"/>
  <c r="R186" i="35" s="1"/>
  <c r="Q209" i="35"/>
  <c r="L186" i="35"/>
  <c r="M187" i="35" s="1"/>
  <c r="I186" i="35"/>
  <c r="J187" i="35" s="1"/>
  <c r="A179" i="20"/>
  <c r="R184" i="5"/>
  <c r="P185" i="5"/>
  <c r="E186" i="5"/>
  <c r="F186" i="5" s="1"/>
  <c r="I185" i="5"/>
  <c r="J186" i="5" s="1"/>
  <c r="L185" i="5"/>
  <c r="M186" i="5" s="1"/>
  <c r="Q187" i="5"/>
  <c r="A180" i="20" a="1"/>
  <c r="A202" i="34" a="1"/>
  <c r="E209" i="35" l="1"/>
  <c r="F209" i="35" s="1"/>
  <c r="A202" i="34"/>
  <c r="P187" i="35"/>
  <c r="R187" i="35" s="1"/>
  <c r="I187" i="35"/>
  <c r="J188" i="35" s="1"/>
  <c r="L187" i="35"/>
  <c r="M188" i="35" s="1"/>
  <c r="Q210" i="35"/>
  <c r="A180" i="20"/>
  <c r="R185" i="5"/>
  <c r="P186" i="5"/>
  <c r="E187" i="5"/>
  <c r="F187" i="5" s="1"/>
  <c r="L186" i="5"/>
  <c r="M187" i="5" s="1"/>
  <c r="I186" i="5"/>
  <c r="J187" i="5" s="1"/>
  <c r="Q188" i="5"/>
  <c r="A181" i="20" a="1"/>
  <c r="A203" i="34" a="1"/>
  <c r="E210" i="35" l="1"/>
  <c r="F210" i="35" s="1"/>
  <c r="A203" i="34"/>
  <c r="P188" i="35"/>
  <c r="R188" i="35" s="1"/>
  <c r="Q211" i="35"/>
  <c r="L188" i="35"/>
  <c r="M189" i="35" s="1"/>
  <c r="I188" i="35"/>
  <c r="J189" i="35" s="1"/>
  <c r="A181" i="20"/>
  <c r="R186" i="5"/>
  <c r="P187" i="5"/>
  <c r="E188" i="5"/>
  <c r="F188" i="5" s="1"/>
  <c r="I187" i="5"/>
  <c r="J188" i="5" s="1"/>
  <c r="L187" i="5"/>
  <c r="M188" i="5" s="1"/>
  <c r="Q189" i="5"/>
  <c r="A182" i="20" a="1"/>
  <c r="A204" i="34" a="1"/>
  <c r="E211" i="35" l="1"/>
  <c r="F211" i="35" s="1"/>
  <c r="A204" i="34"/>
  <c r="P189" i="35"/>
  <c r="R189" i="35" s="1"/>
  <c r="I189" i="35"/>
  <c r="J190" i="35" s="1"/>
  <c r="L189" i="35"/>
  <c r="M190" i="35" s="1"/>
  <c r="Q212" i="35"/>
  <c r="A182" i="20"/>
  <c r="R187" i="5"/>
  <c r="P188" i="5"/>
  <c r="E189" i="5"/>
  <c r="F189" i="5" s="1"/>
  <c r="L188" i="5"/>
  <c r="M189" i="5" s="1"/>
  <c r="I188" i="5"/>
  <c r="J189" i="5" s="1"/>
  <c r="Q190" i="5"/>
  <c r="A183" i="20" a="1"/>
  <c r="A205" i="34" a="1"/>
  <c r="E212" i="35" l="1"/>
  <c r="F212" i="35" s="1"/>
  <c r="A205" i="34"/>
  <c r="P190" i="35"/>
  <c r="R190" i="35" s="1"/>
  <c r="L190" i="35"/>
  <c r="M191" i="35" s="1"/>
  <c r="I190" i="35"/>
  <c r="J191" i="35" s="1"/>
  <c r="Q213" i="35"/>
  <c r="A183" i="20"/>
  <c r="R188" i="5"/>
  <c r="P189" i="5"/>
  <c r="L189" i="5"/>
  <c r="M190" i="5" s="1"/>
  <c r="E190" i="5"/>
  <c r="F190" i="5" s="1"/>
  <c r="I189" i="5"/>
  <c r="J190" i="5" s="1"/>
  <c r="Q191" i="5"/>
  <c r="A206" i="34" a="1"/>
  <c r="A184" i="20" a="1"/>
  <c r="E213" i="35" l="1"/>
  <c r="F213" i="35" s="1"/>
  <c r="A206" i="34"/>
  <c r="P191" i="35"/>
  <c r="R191" i="35" s="1"/>
  <c r="I191" i="35"/>
  <c r="J192" i="35" s="1"/>
  <c r="L191" i="35"/>
  <c r="M192" i="35" s="1"/>
  <c r="Q214" i="35"/>
  <c r="A184" i="20"/>
  <c r="R189" i="5"/>
  <c r="P190" i="5"/>
  <c r="E191" i="5"/>
  <c r="F191" i="5" s="1"/>
  <c r="L190" i="5"/>
  <c r="M191" i="5" s="1"/>
  <c r="I190" i="5"/>
  <c r="J191" i="5" s="1"/>
  <c r="Q192" i="5"/>
  <c r="A207" i="34" a="1"/>
  <c r="A185" i="20" a="1"/>
  <c r="E214" i="35" l="1"/>
  <c r="F214" i="35" s="1"/>
  <c r="A207" i="34"/>
  <c r="P192" i="35"/>
  <c r="R192" i="35" s="1"/>
  <c r="I192" i="35"/>
  <c r="J193" i="35" s="1"/>
  <c r="L192" i="35"/>
  <c r="M193" i="35" s="1"/>
  <c r="Q215" i="35"/>
  <c r="A185" i="20"/>
  <c r="R190" i="5"/>
  <c r="P191" i="5"/>
  <c r="E192" i="5"/>
  <c r="F192" i="5" s="1"/>
  <c r="I191" i="5"/>
  <c r="J192" i="5" s="1"/>
  <c r="L191" i="5"/>
  <c r="M192" i="5" s="1"/>
  <c r="Q193" i="5"/>
  <c r="A208" i="34" a="1"/>
  <c r="A186" i="20" a="1"/>
  <c r="E215" i="35" l="1"/>
  <c r="F215" i="35" s="1"/>
  <c r="A208" i="34"/>
  <c r="P193" i="35"/>
  <c r="R193" i="35" s="1"/>
  <c r="Q216" i="35"/>
  <c r="I193" i="35"/>
  <c r="J194" i="35" s="1"/>
  <c r="L193" i="35"/>
  <c r="M194" i="35" s="1"/>
  <c r="A186" i="20"/>
  <c r="R191" i="5"/>
  <c r="P192" i="5"/>
  <c r="I192" i="5"/>
  <c r="J193" i="5" s="1"/>
  <c r="L192" i="5"/>
  <c r="M193" i="5" s="1"/>
  <c r="E193" i="5"/>
  <c r="F193" i="5" s="1"/>
  <c r="Q194" i="5"/>
  <c r="A187" i="20" a="1"/>
  <c r="A209" i="34" a="1"/>
  <c r="E216" i="35" l="1"/>
  <c r="F216" i="35" s="1"/>
  <c r="A209" i="34"/>
  <c r="P194" i="35"/>
  <c r="R194" i="35" s="1"/>
  <c r="L194" i="35"/>
  <c r="M195" i="35" s="1"/>
  <c r="I194" i="35"/>
  <c r="J195" i="35" s="1"/>
  <c r="Q217" i="35"/>
  <c r="A187" i="20"/>
  <c r="R192" i="5"/>
  <c r="P193" i="5"/>
  <c r="I193" i="5"/>
  <c r="J194" i="5" s="1"/>
  <c r="L193" i="5"/>
  <c r="M194" i="5" s="1"/>
  <c r="E194" i="5"/>
  <c r="F194" i="5" s="1"/>
  <c r="Q195" i="5"/>
  <c r="A210" i="34" a="1"/>
  <c r="A188" i="20" a="1"/>
  <c r="E217" i="35" l="1"/>
  <c r="F217" i="35" s="1"/>
  <c r="A210" i="34"/>
  <c r="P195" i="35"/>
  <c r="R195" i="35" s="1"/>
  <c r="Q218" i="35"/>
  <c r="I195" i="35"/>
  <c r="J196" i="35" s="1"/>
  <c r="L195" i="35"/>
  <c r="M196" i="35" s="1"/>
  <c r="A188" i="20"/>
  <c r="R193" i="5"/>
  <c r="P194" i="5"/>
  <c r="E195" i="5"/>
  <c r="F195" i="5" s="1"/>
  <c r="L194" i="5"/>
  <c r="M195" i="5" s="1"/>
  <c r="I194" i="5"/>
  <c r="J195" i="5" s="1"/>
  <c r="Q196" i="5"/>
  <c r="A211" i="34" a="1"/>
  <c r="A189" i="20" a="1"/>
  <c r="E218" i="35" l="1"/>
  <c r="F218" i="35" s="1"/>
  <c r="A211" i="34"/>
  <c r="P196" i="35"/>
  <c r="R196" i="35" s="1"/>
  <c r="L196" i="35"/>
  <c r="M197" i="35" s="1"/>
  <c r="I196" i="35"/>
  <c r="J197" i="35" s="1"/>
  <c r="Q219" i="35"/>
  <c r="A189" i="20"/>
  <c r="R194" i="5"/>
  <c r="I195" i="5"/>
  <c r="J196" i="5" s="1"/>
  <c r="P195" i="5"/>
  <c r="L195" i="5"/>
  <c r="M196" i="5" s="1"/>
  <c r="E196" i="5"/>
  <c r="F196" i="5" s="1"/>
  <c r="Q197" i="5"/>
  <c r="A212" i="34" a="1"/>
  <c r="A190" i="20" a="1"/>
  <c r="E219" i="35" l="1"/>
  <c r="F219" i="35" s="1"/>
  <c r="A212" i="34"/>
  <c r="P197" i="35"/>
  <c r="R197" i="35" s="1"/>
  <c r="Q220" i="35"/>
  <c r="L197" i="35"/>
  <c r="M198" i="35" s="1"/>
  <c r="I197" i="35"/>
  <c r="J198" i="35" s="1"/>
  <c r="A190" i="20"/>
  <c r="R195" i="5"/>
  <c r="P196" i="5"/>
  <c r="I196" i="5"/>
  <c r="J197" i="5" s="1"/>
  <c r="L196" i="5"/>
  <c r="M197" i="5" s="1"/>
  <c r="E197" i="5"/>
  <c r="F197" i="5" s="1"/>
  <c r="Q198" i="5"/>
  <c r="A213" i="34" a="1"/>
  <c r="A191" i="20" a="1"/>
  <c r="E220" i="35" l="1"/>
  <c r="F220" i="35" s="1"/>
  <c r="A213" i="34"/>
  <c r="P198" i="35"/>
  <c r="R198" i="35" s="1"/>
  <c r="Q221" i="35"/>
  <c r="L198" i="35"/>
  <c r="M199" i="35" s="1"/>
  <c r="I198" i="35"/>
  <c r="J199" i="35" s="1"/>
  <c r="A191" i="20"/>
  <c r="R196" i="5"/>
  <c r="P197" i="5"/>
  <c r="L197" i="5"/>
  <c r="M198" i="5" s="1"/>
  <c r="E198" i="5"/>
  <c r="F198" i="5" s="1"/>
  <c r="I197" i="5"/>
  <c r="J198" i="5" s="1"/>
  <c r="Q199" i="5"/>
  <c r="A192" i="20" a="1"/>
  <c r="A214" i="34" a="1"/>
  <c r="E221" i="35" l="1"/>
  <c r="F221" i="35" s="1"/>
  <c r="A214" i="34"/>
  <c r="P199" i="35"/>
  <c r="R199" i="35" s="1"/>
  <c r="Q222" i="35"/>
  <c r="I199" i="35"/>
  <c r="J200" i="35" s="1"/>
  <c r="L199" i="35"/>
  <c r="M200" i="35" s="1"/>
  <c r="A192" i="20"/>
  <c r="R197" i="5"/>
  <c r="P198" i="5"/>
  <c r="L198" i="5"/>
  <c r="M199" i="5" s="1"/>
  <c r="I198" i="5"/>
  <c r="J199" i="5" s="1"/>
  <c r="E199" i="5"/>
  <c r="F199" i="5" s="1"/>
  <c r="Q200" i="5"/>
  <c r="A193" i="20" a="1"/>
  <c r="A215" i="34" a="1"/>
  <c r="E222" i="35" l="1"/>
  <c r="F222" i="35" s="1"/>
  <c r="A215" i="34"/>
  <c r="P200" i="35"/>
  <c r="R200" i="35" s="1"/>
  <c r="L200" i="35"/>
  <c r="M201" i="35" s="1"/>
  <c r="I200" i="35"/>
  <c r="J201" i="35" s="1"/>
  <c r="Q223" i="35"/>
  <c r="A193" i="20"/>
  <c r="R198" i="5"/>
  <c r="I199" i="5"/>
  <c r="J200" i="5" s="1"/>
  <c r="L199" i="5"/>
  <c r="M200" i="5" s="1"/>
  <c r="P199" i="5"/>
  <c r="E200" i="5"/>
  <c r="F200" i="5" s="1"/>
  <c r="Q201" i="5"/>
  <c r="A216" i="34" a="1"/>
  <c r="A194" i="20" a="1"/>
  <c r="E223" i="35" l="1"/>
  <c r="F223" i="35" s="1"/>
  <c r="A216" i="34"/>
  <c r="P201" i="35"/>
  <c r="R201" i="35" s="1"/>
  <c r="I201" i="35"/>
  <c r="J202" i="35" s="1"/>
  <c r="L201" i="35"/>
  <c r="M202" i="35" s="1"/>
  <c r="Q224" i="35"/>
  <c r="A194" i="20"/>
  <c r="R199" i="5"/>
  <c r="P200" i="5"/>
  <c r="E201" i="5"/>
  <c r="F201" i="5" s="1"/>
  <c r="I200" i="5"/>
  <c r="J201" i="5" s="1"/>
  <c r="L200" i="5"/>
  <c r="M201" i="5" s="1"/>
  <c r="Q202" i="5"/>
  <c r="A195" i="20" a="1"/>
  <c r="A217" i="34" a="1"/>
  <c r="E224" i="35" l="1"/>
  <c r="F224" i="35" s="1"/>
  <c r="A217" i="34"/>
  <c r="P202" i="35"/>
  <c r="R202" i="35" s="1"/>
  <c r="Q225" i="35"/>
  <c r="L202" i="35"/>
  <c r="M203" i="35" s="1"/>
  <c r="I202" i="35"/>
  <c r="J203" i="35" s="1"/>
  <c r="A195" i="20"/>
  <c r="R200" i="5"/>
  <c r="I201" i="5"/>
  <c r="J202" i="5" s="1"/>
  <c r="L201" i="5"/>
  <c r="M202" i="5" s="1"/>
  <c r="P201" i="5"/>
  <c r="E202" i="5"/>
  <c r="F202" i="5" s="1"/>
  <c r="Q203" i="5"/>
  <c r="A196" i="20" a="1"/>
  <c r="A218" i="34" a="1"/>
  <c r="E225" i="35" l="1"/>
  <c r="F225" i="35" s="1"/>
  <c r="A218" i="34"/>
  <c r="P203" i="35"/>
  <c r="R203" i="35" s="1"/>
  <c r="Q226" i="35"/>
  <c r="L203" i="35"/>
  <c r="M204" i="35" s="1"/>
  <c r="I203" i="35"/>
  <c r="J204" i="35" s="1"/>
  <c r="A196" i="20"/>
  <c r="R201" i="5"/>
  <c r="P202" i="5"/>
  <c r="L202" i="5"/>
  <c r="M203" i="5" s="1"/>
  <c r="I202" i="5"/>
  <c r="J203" i="5" s="1"/>
  <c r="E203" i="5"/>
  <c r="F203" i="5" s="1"/>
  <c r="Q204" i="5"/>
  <c r="A197" i="20" a="1"/>
  <c r="A219" i="34" a="1"/>
  <c r="E226" i="35" l="1"/>
  <c r="F226" i="35" s="1"/>
  <c r="A219" i="34"/>
  <c r="P204" i="35"/>
  <c r="R204" i="35" s="1"/>
  <c r="I204" i="35"/>
  <c r="J205" i="35" s="1"/>
  <c r="L204" i="35"/>
  <c r="M205" i="35" s="1"/>
  <c r="Q227" i="35"/>
  <c r="A197" i="20"/>
  <c r="R202" i="5"/>
  <c r="P203" i="5"/>
  <c r="I203" i="5"/>
  <c r="J204" i="5" s="1"/>
  <c r="L203" i="5"/>
  <c r="M204" i="5" s="1"/>
  <c r="E204" i="5"/>
  <c r="F204" i="5" s="1"/>
  <c r="Q205" i="5"/>
  <c r="A220" i="34" a="1"/>
  <c r="A198" i="20" a="1"/>
  <c r="E227" i="35" l="1"/>
  <c r="F227" i="35" s="1"/>
  <c r="A220" i="34"/>
  <c r="P205" i="35"/>
  <c r="R205" i="35" s="1"/>
  <c r="I205" i="35"/>
  <c r="J206" i="35" s="1"/>
  <c r="L205" i="35"/>
  <c r="M206" i="35" s="1"/>
  <c r="Q228" i="35"/>
  <c r="A198" i="20"/>
  <c r="R203" i="5"/>
  <c r="L204" i="5"/>
  <c r="M205" i="5" s="1"/>
  <c r="P204" i="5"/>
  <c r="E205" i="5"/>
  <c r="F205" i="5" s="1"/>
  <c r="I204" i="5"/>
  <c r="J205" i="5" s="1"/>
  <c r="Q206" i="5"/>
  <c r="A221" i="34" a="1"/>
  <c r="A199" i="20" a="1"/>
  <c r="E228" i="35" l="1"/>
  <c r="F228" i="35" s="1"/>
  <c r="A221" i="34"/>
  <c r="P206" i="35"/>
  <c r="R206" i="35" s="1"/>
  <c r="Q229" i="35"/>
  <c r="L206" i="35"/>
  <c r="M207" i="35" s="1"/>
  <c r="I206" i="35"/>
  <c r="J207" i="35" s="1"/>
  <c r="A199" i="20"/>
  <c r="R204" i="5"/>
  <c r="P205" i="5"/>
  <c r="I205" i="5"/>
  <c r="J206" i="5" s="1"/>
  <c r="L205" i="5"/>
  <c r="M206" i="5" s="1"/>
  <c r="E206" i="5"/>
  <c r="F206" i="5" s="1"/>
  <c r="Q207" i="5"/>
  <c r="A222" i="34" a="1"/>
  <c r="A200" i="20" a="1"/>
  <c r="E229" i="35" l="1"/>
  <c r="F229" i="35" s="1"/>
  <c r="A222" i="34"/>
  <c r="P207" i="35"/>
  <c r="R207" i="35" s="1"/>
  <c r="Q230" i="35"/>
  <c r="I207" i="35"/>
  <c r="J208" i="35" s="1"/>
  <c r="L207" i="35"/>
  <c r="M208" i="35" s="1"/>
  <c r="A200" i="20"/>
  <c r="R205" i="5"/>
  <c r="P206" i="5"/>
  <c r="I206" i="5"/>
  <c r="J207" i="5" s="1"/>
  <c r="L206" i="5"/>
  <c r="M207" i="5" s="1"/>
  <c r="E207" i="5"/>
  <c r="F207" i="5" s="1"/>
  <c r="Q208" i="5"/>
  <c r="A223" i="34" a="1"/>
  <c r="A201" i="20" a="1"/>
  <c r="E230" i="35" l="1"/>
  <c r="F230" i="35" s="1"/>
  <c r="A223" i="34"/>
  <c r="P208" i="35"/>
  <c r="R208" i="35" s="1"/>
  <c r="L208" i="35"/>
  <c r="M209" i="35" s="1"/>
  <c r="I208" i="35"/>
  <c r="J209" i="35" s="1"/>
  <c r="Q231" i="35"/>
  <c r="A201" i="20"/>
  <c r="R206" i="5"/>
  <c r="P207" i="5"/>
  <c r="E208" i="5"/>
  <c r="F208" i="5" s="1"/>
  <c r="L207" i="5"/>
  <c r="M208" i="5" s="1"/>
  <c r="I207" i="5"/>
  <c r="J208" i="5" s="1"/>
  <c r="Q209" i="5"/>
  <c r="A202" i="20" a="1"/>
  <c r="A224" i="34" a="1"/>
  <c r="E231" i="35" l="1"/>
  <c r="F231" i="35" s="1"/>
  <c r="A224" i="34"/>
  <c r="P209" i="35"/>
  <c r="R209" i="35" s="1"/>
  <c r="L209" i="35"/>
  <c r="M210" i="35" s="1"/>
  <c r="I209" i="35"/>
  <c r="J210" i="35" s="1"/>
  <c r="Q232" i="35"/>
  <c r="A202" i="20"/>
  <c r="R207" i="5"/>
  <c r="P208" i="5"/>
  <c r="L208" i="5"/>
  <c r="M209" i="5" s="1"/>
  <c r="E209" i="5"/>
  <c r="F209" i="5" s="1"/>
  <c r="I208" i="5"/>
  <c r="J209" i="5" s="1"/>
  <c r="Q210" i="5"/>
  <c r="A225" i="34" a="1"/>
  <c r="A203" i="20" a="1"/>
  <c r="E232" i="35" l="1"/>
  <c r="F232" i="35" s="1"/>
  <c r="A225" i="34"/>
  <c r="P210" i="35"/>
  <c r="R210" i="35" s="1"/>
  <c r="I210" i="35"/>
  <c r="J211" i="35" s="1"/>
  <c r="L210" i="35"/>
  <c r="M211" i="35" s="1"/>
  <c r="Q233" i="35"/>
  <c r="A203" i="20"/>
  <c r="R208" i="5"/>
  <c r="P209" i="5"/>
  <c r="L209" i="5"/>
  <c r="M210" i="5" s="1"/>
  <c r="I209" i="5"/>
  <c r="J210" i="5" s="1"/>
  <c r="E210" i="5"/>
  <c r="F210" i="5" s="1"/>
  <c r="Q211" i="5"/>
  <c r="A204" i="20" a="1"/>
  <c r="A226" i="34" a="1"/>
  <c r="E233" i="35" l="1"/>
  <c r="F233" i="35" s="1"/>
  <c r="A226" i="34"/>
  <c r="P211" i="35"/>
  <c r="R211" i="35" s="1"/>
  <c r="Q234" i="35"/>
  <c r="I211" i="35"/>
  <c r="J212" i="35" s="1"/>
  <c r="L211" i="35"/>
  <c r="M212" i="35" s="1"/>
  <c r="A204" i="20"/>
  <c r="R209" i="5"/>
  <c r="P210" i="5"/>
  <c r="I210" i="5"/>
  <c r="J211" i="5" s="1"/>
  <c r="L210" i="5"/>
  <c r="M211" i="5" s="1"/>
  <c r="E211" i="5"/>
  <c r="F211" i="5" s="1"/>
  <c r="Q212" i="5"/>
  <c r="A227" i="34" a="1"/>
  <c r="A205" i="20" a="1"/>
  <c r="E234" i="35" l="1"/>
  <c r="F234" i="35" s="1"/>
  <c r="A227" i="34"/>
  <c r="P212" i="35"/>
  <c r="R212" i="35" s="1"/>
  <c r="L212" i="35"/>
  <c r="M213" i="35" s="1"/>
  <c r="I212" i="35"/>
  <c r="J213" i="35" s="1"/>
  <c r="Q235" i="35"/>
  <c r="A205" i="20"/>
  <c r="R210" i="5"/>
  <c r="I211" i="5"/>
  <c r="J212" i="5" s="1"/>
  <c r="P211" i="5"/>
  <c r="E212" i="5"/>
  <c r="F212" i="5" s="1"/>
  <c r="L211" i="5"/>
  <c r="M212" i="5" s="1"/>
  <c r="Q213" i="5"/>
  <c r="A228" i="34" a="1"/>
  <c r="A206" i="20" a="1"/>
  <c r="E235" i="35" l="1"/>
  <c r="F235" i="35" s="1"/>
  <c r="A228" i="34"/>
  <c r="P213" i="35"/>
  <c r="R213" i="35" s="1"/>
  <c r="Q236" i="35"/>
  <c r="I213" i="35"/>
  <c r="J214" i="35" s="1"/>
  <c r="L213" i="35"/>
  <c r="M214" i="35" s="1"/>
  <c r="A206" i="20"/>
  <c r="R211" i="5"/>
  <c r="L212" i="5"/>
  <c r="M213" i="5" s="1"/>
  <c r="P212" i="5"/>
  <c r="I212" i="5"/>
  <c r="J213" i="5" s="1"/>
  <c r="E213" i="5"/>
  <c r="F213" i="5" s="1"/>
  <c r="Q214" i="5"/>
  <c r="A229" i="34" a="1"/>
  <c r="A207" i="20" a="1"/>
  <c r="E236" i="35" l="1"/>
  <c r="F236" i="35" s="1"/>
  <c r="A229" i="34"/>
  <c r="P214" i="35"/>
  <c r="R214" i="35" s="1"/>
  <c r="L214" i="35"/>
  <c r="M215" i="35" s="1"/>
  <c r="I214" i="35"/>
  <c r="J215" i="35" s="1"/>
  <c r="Q237" i="35"/>
  <c r="A207" i="20"/>
  <c r="R212" i="5"/>
  <c r="P213" i="5"/>
  <c r="I213" i="5"/>
  <c r="J214" i="5" s="1"/>
  <c r="E214" i="5"/>
  <c r="F214" i="5" s="1"/>
  <c r="L213" i="5"/>
  <c r="M214" i="5" s="1"/>
  <c r="Q215" i="5"/>
  <c r="A230" i="34" a="1"/>
  <c r="A208" i="20" a="1"/>
  <c r="E237" i="35" l="1"/>
  <c r="F237" i="35" s="1"/>
  <c r="A230" i="34"/>
  <c r="P215" i="35"/>
  <c r="R215" i="35" s="1"/>
  <c r="I215" i="35"/>
  <c r="J216" i="35" s="1"/>
  <c r="L215" i="35"/>
  <c r="M216" i="35" s="1"/>
  <c r="Q238" i="35"/>
  <c r="A208" i="20"/>
  <c r="R213" i="5"/>
  <c r="P214" i="5"/>
  <c r="E215" i="5"/>
  <c r="F215" i="5" s="1"/>
  <c r="L214" i="5"/>
  <c r="M215" i="5" s="1"/>
  <c r="I214" i="5"/>
  <c r="J215" i="5" s="1"/>
  <c r="Q216" i="5"/>
  <c r="A231" i="34" a="1"/>
  <c r="A209" i="20" a="1"/>
  <c r="E238" i="35" l="1"/>
  <c r="F238" i="35" s="1"/>
  <c r="A231" i="34"/>
  <c r="P216" i="35"/>
  <c r="R216" i="35" s="1"/>
  <c r="L216" i="35"/>
  <c r="M217" i="35" s="1"/>
  <c r="I216" i="35"/>
  <c r="J217" i="35" s="1"/>
  <c r="Q239" i="35"/>
  <c r="A209" i="20"/>
  <c r="R214" i="5"/>
  <c r="P215" i="5"/>
  <c r="L215" i="5"/>
  <c r="M216" i="5" s="1"/>
  <c r="E216" i="5"/>
  <c r="F216" i="5" s="1"/>
  <c r="I215" i="5"/>
  <c r="J216" i="5" s="1"/>
  <c r="Q217" i="5"/>
  <c r="A232" i="34" a="1"/>
  <c r="A210" i="20" a="1"/>
  <c r="E239" i="35" l="1"/>
  <c r="F239" i="35" s="1"/>
  <c r="A232" i="34"/>
  <c r="P217" i="35"/>
  <c r="R217" i="35" s="1"/>
  <c r="I217" i="35"/>
  <c r="J218" i="35" s="1"/>
  <c r="L217" i="35"/>
  <c r="M218" i="35" s="1"/>
  <c r="Q240" i="35"/>
  <c r="A210" i="20"/>
  <c r="R215" i="5"/>
  <c r="P216" i="5"/>
  <c r="L216" i="5"/>
  <c r="M217" i="5" s="1"/>
  <c r="I216" i="5"/>
  <c r="J217" i="5" s="1"/>
  <c r="E217" i="5"/>
  <c r="F217" i="5" s="1"/>
  <c r="Q218" i="5"/>
  <c r="A211" i="20" a="1"/>
  <c r="A233" i="34" a="1"/>
  <c r="E240" i="35" l="1"/>
  <c r="F240" i="35" s="1"/>
  <c r="A233" i="34"/>
  <c r="P218" i="35"/>
  <c r="R218" i="35" s="1"/>
  <c r="Q241" i="35"/>
  <c r="L218" i="35"/>
  <c r="M219" i="35" s="1"/>
  <c r="I218" i="35"/>
  <c r="J219" i="35" s="1"/>
  <c r="A211" i="20"/>
  <c r="R216" i="5"/>
  <c r="P217" i="5"/>
  <c r="I217" i="5"/>
  <c r="J218" i="5" s="1"/>
  <c r="L217" i="5"/>
  <c r="M218" i="5" s="1"/>
  <c r="E218" i="5"/>
  <c r="F218" i="5" s="1"/>
  <c r="Q219" i="5"/>
  <c r="A212" i="20" a="1"/>
  <c r="A234" i="34" a="1"/>
  <c r="E241" i="35" l="1"/>
  <c r="F241" i="35" s="1"/>
  <c r="A234" i="34"/>
  <c r="P219" i="35"/>
  <c r="R219" i="35" s="1"/>
  <c r="I219" i="35"/>
  <c r="J220" i="35" s="1"/>
  <c r="L219" i="35"/>
  <c r="M220" i="35" s="1"/>
  <c r="Q242" i="35"/>
  <c r="A212" i="20"/>
  <c r="R217" i="5"/>
  <c r="P218" i="5"/>
  <c r="I218" i="5"/>
  <c r="J219" i="5" s="1"/>
  <c r="E219" i="5"/>
  <c r="F219" i="5" s="1"/>
  <c r="L218" i="5"/>
  <c r="M219" i="5" s="1"/>
  <c r="Q220" i="5"/>
  <c r="A235" i="34" a="1"/>
  <c r="A213" i="20" a="1"/>
  <c r="E242" i="35" l="1"/>
  <c r="F242" i="35" s="1"/>
  <c r="A235" i="34"/>
  <c r="P220" i="35"/>
  <c r="R220" i="35" s="1"/>
  <c r="L220" i="35"/>
  <c r="M221" i="35" s="1"/>
  <c r="I220" i="35"/>
  <c r="J221" i="35" s="1"/>
  <c r="Q243" i="35"/>
  <c r="A213" i="20"/>
  <c r="R218" i="5"/>
  <c r="L219" i="5"/>
  <c r="M220" i="5" s="1"/>
  <c r="I219" i="5"/>
  <c r="J220" i="5" s="1"/>
  <c r="P219" i="5"/>
  <c r="E220" i="5"/>
  <c r="F220" i="5" s="1"/>
  <c r="Q221" i="5"/>
  <c r="A236" i="34" a="1"/>
  <c r="A214" i="20" a="1"/>
  <c r="E243" i="35" l="1"/>
  <c r="F243" i="35" s="1"/>
  <c r="A236" i="34"/>
  <c r="P221" i="35"/>
  <c r="R221" i="35" s="1"/>
  <c r="L221" i="35"/>
  <c r="M222" i="35" s="1"/>
  <c r="I221" i="35"/>
  <c r="J222" i="35" s="1"/>
  <c r="Q244" i="35"/>
  <c r="A214" i="20"/>
  <c r="R219" i="5"/>
  <c r="P220" i="5"/>
  <c r="I220" i="5"/>
  <c r="J221" i="5" s="1"/>
  <c r="E221" i="5"/>
  <c r="F221" i="5" s="1"/>
  <c r="L220" i="5"/>
  <c r="M221" i="5" s="1"/>
  <c r="Q222" i="5"/>
  <c r="A215" i="20" a="1"/>
  <c r="A237" i="34" a="1"/>
  <c r="E244" i="35" l="1"/>
  <c r="F244" i="35" s="1"/>
  <c r="A237" i="34"/>
  <c r="P222" i="35"/>
  <c r="R222" i="35" s="1"/>
  <c r="L222" i="35"/>
  <c r="M223" i="35" s="1"/>
  <c r="I222" i="35"/>
  <c r="J223" i="35" s="1"/>
  <c r="Q245" i="35"/>
  <c r="A215" i="20"/>
  <c r="R220" i="5"/>
  <c r="P221" i="5"/>
  <c r="L221" i="5"/>
  <c r="M222" i="5" s="1"/>
  <c r="I221" i="5"/>
  <c r="J222" i="5" s="1"/>
  <c r="E222" i="5"/>
  <c r="F222" i="5" s="1"/>
  <c r="Q223" i="5"/>
  <c r="A216" i="20" a="1"/>
  <c r="A238" i="34" a="1"/>
  <c r="E245" i="35" l="1"/>
  <c r="F245" i="35" s="1"/>
  <c r="A238" i="34"/>
  <c r="P223" i="35"/>
  <c r="R223" i="35" s="1"/>
  <c r="I223" i="35"/>
  <c r="J224" i="35" s="1"/>
  <c r="L223" i="35"/>
  <c r="M224" i="35" s="1"/>
  <c r="Q246" i="35"/>
  <c r="A216" i="20"/>
  <c r="R221" i="5"/>
  <c r="P222" i="5"/>
  <c r="E223" i="5"/>
  <c r="F223" i="5" s="1"/>
  <c r="I222" i="5"/>
  <c r="J223" i="5" s="1"/>
  <c r="L222" i="5"/>
  <c r="M223" i="5" s="1"/>
  <c r="Q224" i="5"/>
  <c r="A239" i="34" a="1"/>
  <c r="A217" i="20" a="1"/>
  <c r="E246" i="35" l="1"/>
  <c r="F246" i="35" s="1"/>
  <c r="A239" i="34"/>
  <c r="P224" i="35"/>
  <c r="R224" i="35" s="1"/>
  <c r="Q247" i="35"/>
  <c r="L224" i="35"/>
  <c r="M225" i="35" s="1"/>
  <c r="I224" i="35"/>
  <c r="J225" i="35" s="1"/>
  <c r="A217" i="20"/>
  <c r="R222" i="5"/>
  <c r="P223" i="5"/>
  <c r="I223" i="5"/>
  <c r="J224" i="5" s="1"/>
  <c r="E224" i="5"/>
  <c r="F224" i="5" s="1"/>
  <c r="L223" i="5"/>
  <c r="M224" i="5" s="1"/>
  <c r="Q225" i="5"/>
  <c r="A218" i="20" a="1"/>
  <c r="A240" i="34" a="1"/>
  <c r="E247" i="35" l="1"/>
  <c r="F247" i="35" s="1"/>
  <c r="A240" i="34"/>
  <c r="P225" i="35"/>
  <c r="R225" i="35" s="1"/>
  <c r="I225" i="35"/>
  <c r="J226" i="35" s="1"/>
  <c r="L225" i="35"/>
  <c r="M226" i="35" s="1"/>
  <c r="Q248" i="35"/>
  <c r="A218" i="20"/>
  <c r="R223" i="5"/>
  <c r="P224" i="5"/>
  <c r="L224" i="5"/>
  <c r="M225" i="5" s="1"/>
  <c r="I224" i="5"/>
  <c r="J225" i="5" s="1"/>
  <c r="E225" i="5"/>
  <c r="F225" i="5" s="1"/>
  <c r="Q226" i="5"/>
  <c r="A219" i="20" a="1"/>
  <c r="A241" i="34" a="1"/>
  <c r="E248" i="35" l="1"/>
  <c r="F248" i="35" s="1"/>
  <c r="A241" i="34"/>
  <c r="P226" i="35"/>
  <c r="R226" i="35" s="1"/>
  <c r="Q249" i="35"/>
  <c r="L226" i="35"/>
  <c r="M227" i="35" s="1"/>
  <c r="I226" i="35"/>
  <c r="J227" i="35" s="1"/>
  <c r="A219" i="20"/>
  <c r="P225" i="5"/>
  <c r="R225" i="5" s="1"/>
  <c r="R224" i="5"/>
  <c r="I225" i="5"/>
  <c r="J226" i="5" s="1"/>
  <c r="E226" i="5"/>
  <c r="F226" i="5" s="1"/>
  <c r="L225" i="5"/>
  <c r="M226" i="5" s="1"/>
  <c r="Q227" i="5"/>
  <c r="A242" i="34" a="1"/>
  <c r="A220" i="20" a="1"/>
  <c r="E249" i="35" l="1"/>
  <c r="F249" i="35" s="1"/>
  <c r="A242" i="34"/>
  <c r="P227" i="35"/>
  <c r="R227" i="35" s="1"/>
  <c r="I227" i="35"/>
  <c r="J228" i="35" s="1"/>
  <c r="L227" i="35"/>
  <c r="M228" i="35" s="1"/>
  <c r="Q250" i="35"/>
  <c r="A220" i="20"/>
  <c r="P226" i="5"/>
  <c r="E227" i="5"/>
  <c r="F227" i="5" s="1"/>
  <c r="L226" i="5"/>
  <c r="M227" i="5" s="1"/>
  <c r="I226" i="5"/>
  <c r="J227" i="5" s="1"/>
  <c r="Q228" i="5"/>
  <c r="A221" i="20" a="1"/>
  <c r="A243" i="34" a="1"/>
  <c r="E250" i="35" l="1"/>
  <c r="F250" i="35" s="1"/>
  <c r="A243" i="34"/>
  <c r="P228" i="35"/>
  <c r="R228" i="35" s="1"/>
  <c r="Q251" i="35"/>
  <c r="I228" i="35"/>
  <c r="J229" i="35" s="1"/>
  <c r="L228" i="35"/>
  <c r="M229" i="35" s="1"/>
  <c r="A221" i="20"/>
  <c r="R226" i="5"/>
  <c r="P227" i="5"/>
  <c r="E228" i="5"/>
  <c r="F228" i="5" s="1"/>
  <c r="I227" i="5"/>
  <c r="J228" i="5" s="1"/>
  <c r="L227" i="5"/>
  <c r="M228" i="5" s="1"/>
  <c r="Q229" i="5"/>
  <c r="A244" i="34" a="1"/>
  <c r="A222" i="20" a="1"/>
  <c r="E251" i="35" l="1"/>
  <c r="F251" i="35" s="1"/>
  <c r="A244" i="34"/>
  <c r="P229" i="35"/>
  <c r="R229" i="35" s="1"/>
  <c r="I229" i="35"/>
  <c r="J230" i="35" s="1"/>
  <c r="L229" i="35"/>
  <c r="M230" i="35" s="1"/>
  <c r="Q252" i="35"/>
  <c r="A222" i="20"/>
  <c r="R227" i="5"/>
  <c r="P228" i="5"/>
  <c r="E229" i="5"/>
  <c r="F229" i="5" s="1"/>
  <c r="L228" i="5"/>
  <c r="M229" i="5" s="1"/>
  <c r="I228" i="5"/>
  <c r="J229" i="5" s="1"/>
  <c r="Q230" i="5"/>
  <c r="A245" i="34" a="1"/>
  <c r="A223" i="20" a="1"/>
  <c r="E252" i="35" l="1"/>
  <c r="F252" i="35" s="1"/>
  <c r="A245" i="34"/>
  <c r="P230" i="35"/>
  <c r="R230" i="35" s="1"/>
  <c r="L230" i="35"/>
  <c r="M231" i="35" s="1"/>
  <c r="I230" i="35"/>
  <c r="J231" i="35" s="1"/>
  <c r="Q253" i="35"/>
  <c r="A223" i="20"/>
  <c r="R228" i="5"/>
  <c r="P229" i="5"/>
  <c r="L229" i="5"/>
  <c r="M230" i="5" s="1"/>
  <c r="E230" i="5"/>
  <c r="F230" i="5" s="1"/>
  <c r="I229" i="5"/>
  <c r="J230" i="5" s="1"/>
  <c r="Q231" i="5"/>
  <c r="A246" i="34" a="1"/>
  <c r="A224" i="20" a="1"/>
  <c r="E253" i="35" l="1"/>
  <c r="F253" i="35" s="1"/>
  <c r="A246" i="34"/>
  <c r="P231" i="35"/>
  <c r="R231" i="35" s="1"/>
  <c r="I231" i="35"/>
  <c r="J232" i="35" s="1"/>
  <c r="L231" i="35"/>
  <c r="M232" i="35" s="1"/>
  <c r="Q254" i="35"/>
  <c r="A224" i="20"/>
  <c r="R229" i="5"/>
  <c r="P230" i="5"/>
  <c r="E231" i="5"/>
  <c r="F231" i="5" s="1"/>
  <c r="L230" i="5"/>
  <c r="M231" i="5" s="1"/>
  <c r="I230" i="5"/>
  <c r="J231" i="5" s="1"/>
  <c r="Q232" i="5"/>
  <c r="A225" i="20" a="1"/>
  <c r="A247" i="34" a="1"/>
  <c r="E254" i="35" l="1"/>
  <c r="F254" i="35" s="1"/>
  <c r="A247" i="34"/>
  <c r="P232" i="35"/>
  <c r="R232" i="35" s="1"/>
  <c r="Q255" i="35"/>
  <c r="L232" i="35"/>
  <c r="M233" i="35" s="1"/>
  <c r="I232" i="35"/>
  <c r="J233" i="35" s="1"/>
  <c r="A225" i="20"/>
  <c r="R230" i="5"/>
  <c r="P231" i="5"/>
  <c r="E232" i="5"/>
  <c r="F232" i="5" s="1"/>
  <c r="I231" i="5"/>
  <c r="J232" i="5" s="1"/>
  <c r="L231" i="5"/>
  <c r="M232" i="5" s="1"/>
  <c r="Q233" i="5"/>
  <c r="A226" i="20" a="1"/>
  <c r="A248" i="34" a="1"/>
  <c r="E255" i="35" l="1"/>
  <c r="F255" i="35" s="1"/>
  <c r="A248" i="34"/>
  <c r="P233" i="35"/>
  <c r="R233" i="35" s="1"/>
  <c r="I233" i="35"/>
  <c r="J234" i="35" s="1"/>
  <c r="L233" i="35"/>
  <c r="M234" i="35" s="1"/>
  <c r="Q256" i="35"/>
  <c r="A226" i="20"/>
  <c r="R231" i="5"/>
  <c r="I232" i="5"/>
  <c r="J233" i="5" s="1"/>
  <c r="L232" i="5"/>
  <c r="M233" i="5" s="1"/>
  <c r="P232" i="5"/>
  <c r="E233" i="5"/>
  <c r="F233" i="5" s="1"/>
  <c r="Q234" i="5"/>
  <c r="A227" i="20" a="1"/>
  <c r="A249" i="34" a="1"/>
  <c r="E256" i="35" l="1"/>
  <c r="F256" i="35" s="1"/>
  <c r="A249" i="34"/>
  <c r="P234" i="35"/>
  <c r="R234" i="35" s="1"/>
  <c r="L234" i="35"/>
  <c r="M235" i="35" s="1"/>
  <c r="I234" i="35"/>
  <c r="J235" i="35" s="1"/>
  <c r="Q257" i="35"/>
  <c r="A227" i="20"/>
  <c r="R232" i="5"/>
  <c r="P233" i="5"/>
  <c r="E234" i="5"/>
  <c r="F234" i="5" s="1"/>
  <c r="L233" i="5"/>
  <c r="M234" i="5" s="1"/>
  <c r="I233" i="5"/>
  <c r="J234" i="5" s="1"/>
  <c r="Q235" i="5"/>
  <c r="A250" i="34" a="1"/>
  <c r="A228" i="20" a="1"/>
  <c r="E257" i="35" l="1"/>
  <c r="F257" i="35" s="1"/>
  <c r="A250" i="34"/>
  <c r="P235" i="35"/>
  <c r="R235" i="35" s="1"/>
  <c r="Q258" i="35"/>
  <c r="I235" i="35"/>
  <c r="J236" i="35" s="1"/>
  <c r="L235" i="35"/>
  <c r="M236" i="35" s="1"/>
  <c r="A228" i="20"/>
  <c r="R233" i="5"/>
  <c r="P234" i="5"/>
  <c r="I234" i="5"/>
  <c r="J235" i="5" s="1"/>
  <c r="L234" i="5"/>
  <c r="M235" i="5" s="1"/>
  <c r="E235" i="5"/>
  <c r="F235" i="5" s="1"/>
  <c r="Q236" i="5"/>
  <c r="A229" i="20" a="1"/>
  <c r="A251" i="34" a="1"/>
  <c r="E258" i="35" l="1"/>
  <c r="F258" i="35" s="1"/>
  <c r="A251" i="34"/>
  <c r="P236" i="35"/>
  <c r="R236" i="35" s="1"/>
  <c r="L236" i="35"/>
  <c r="M237" i="35" s="1"/>
  <c r="I236" i="35"/>
  <c r="J237" i="35" s="1"/>
  <c r="Q259" i="35"/>
  <c r="A229" i="20"/>
  <c r="R234" i="5"/>
  <c r="P235" i="5"/>
  <c r="L235" i="5"/>
  <c r="M236" i="5" s="1"/>
  <c r="E236" i="5"/>
  <c r="F236" i="5" s="1"/>
  <c r="I235" i="5"/>
  <c r="J236" i="5" s="1"/>
  <c r="Q237" i="5"/>
  <c r="A252" i="34" a="1"/>
  <c r="A230" i="20" a="1"/>
  <c r="E259" i="35" l="1"/>
  <c r="F259" i="35" s="1"/>
  <c r="A252" i="34"/>
  <c r="P237" i="35"/>
  <c r="R237" i="35" s="1"/>
  <c r="I237" i="35"/>
  <c r="J238" i="35" s="1"/>
  <c r="L237" i="35"/>
  <c r="M238" i="35" s="1"/>
  <c r="Q260" i="35"/>
  <c r="A230" i="20"/>
  <c r="R235" i="5"/>
  <c r="P236" i="5"/>
  <c r="I236" i="5"/>
  <c r="J237" i="5" s="1"/>
  <c r="L236" i="5"/>
  <c r="M237" i="5" s="1"/>
  <c r="E237" i="5"/>
  <c r="F237" i="5" s="1"/>
  <c r="Q238" i="5"/>
  <c r="A231" i="20" a="1"/>
  <c r="A253" i="34" a="1"/>
  <c r="E260" i="35" l="1"/>
  <c r="F260" i="35" s="1"/>
  <c r="A253" i="34"/>
  <c r="P238" i="35"/>
  <c r="R238" i="35" s="1"/>
  <c r="L238" i="35"/>
  <c r="M239" i="35" s="1"/>
  <c r="I238" i="35"/>
  <c r="J239" i="35" s="1"/>
  <c r="Q261" i="35"/>
  <c r="A231" i="20"/>
  <c r="R236" i="5"/>
  <c r="P237" i="5"/>
  <c r="I237" i="5"/>
  <c r="J238" i="5" s="1"/>
  <c r="E238" i="5"/>
  <c r="F238" i="5" s="1"/>
  <c r="L237" i="5"/>
  <c r="M238" i="5" s="1"/>
  <c r="Q239" i="5"/>
  <c r="A254" i="34" a="1"/>
  <c r="A232" i="20" a="1"/>
  <c r="E261" i="35" l="1"/>
  <c r="F261" i="35" s="1"/>
  <c r="A254" i="34"/>
  <c r="P239" i="35"/>
  <c r="R239" i="35" s="1"/>
  <c r="Q262" i="35"/>
  <c r="L239" i="35"/>
  <c r="M240" i="35" s="1"/>
  <c r="I239" i="35"/>
  <c r="J240" i="35" s="1"/>
  <c r="A232" i="20"/>
  <c r="R237" i="5"/>
  <c r="L238" i="5"/>
  <c r="M239" i="5" s="1"/>
  <c r="P238" i="5"/>
  <c r="I238" i="5"/>
  <c r="J239" i="5" s="1"/>
  <c r="E239" i="5"/>
  <c r="F239" i="5" s="1"/>
  <c r="Q240" i="5"/>
  <c r="A255" i="34" a="1"/>
  <c r="A233" i="20" a="1"/>
  <c r="E262" i="35" l="1"/>
  <c r="F262" i="35" s="1"/>
  <c r="A255" i="34"/>
  <c r="P240" i="35"/>
  <c r="R240" i="35" s="1"/>
  <c r="I240" i="35"/>
  <c r="J241" i="35" s="1"/>
  <c r="L240" i="35"/>
  <c r="M241" i="35" s="1"/>
  <c r="Q263" i="35"/>
  <c r="A233" i="20"/>
  <c r="R238" i="5"/>
  <c r="P239" i="5"/>
  <c r="E240" i="5"/>
  <c r="F240" i="5" s="1"/>
  <c r="I239" i="5"/>
  <c r="J240" i="5" s="1"/>
  <c r="L239" i="5"/>
  <c r="M240" i="5" s="1"/>
  <c r="Q241" i="5"/>
  <c r="A256" i="34" a="1"/>
  <c r="A234" i="20" a="1"/>
  <c r="E263" i="35" l="1"/>
  <c r="F263" i="35" s="1"/>
  <c r="A256" i="34"/>
  <c r="P241" i="35"/>
  <c r="R241" i="35" s="1"/>
  <c r="I241" i="35"/>
  <c r="J242" i="35" s="1"/>
  <c r="L241" i="35"/>
  <c r="M242" i="35" s="1"/>
  <c r="Q264" i="35"/>
  <c r="A234" i="20"/>
  <c r="R239" i="5"/>
  <c r="L240" i="5"/>
  <c r="M241" i="5" s="1"/>
  <c r="P240" i="5"/>
  <c r="I240" i="5"/>
  <c r="J241" i="5" s="1"/>
  <c r="E241" i="5"/>
  <c r="F241" i="5" s="1"/>
  <c r="Q242" i="5"/>
  <c r="A257" i="34" a="1"/>
  <c r="A235" i="20" a="1"/>
  <c r="E264" i="35" l="1"/>
  <c r="F264" i="35" s="1"/>
  <c r="A257" i="34"/>
  <c r="P242" i="35"/>
  <c r="R242" i="35" s="1"/>
  <c r="L242" i="35"/>
  <c r="M243" i="35" s="1"/>
  <c r="I242" i="35"/>
  <c r="J243" i="35" s="1"/>
  <c r="Q265" i="35"/>
  <c r="A235" i="20"/>
  <c r="R240" i="5"/>
  <c r="P241" i="5"/>
  <c r="E242" i="5"/>
  <c r="F242" i="5" s="1"/>
  <c r="I241" i="5"/>
  <c r="J242" i="5" s="1"/>
  <c r="L241" i="5"/>
  <c r="M242" i="5" s="1"/>
  <c r="Q243" i="5"/>
  <c r="A236" i="20" a="1"/>
  <c r="A258" i="34" a="1"/>
  <c r="E265" i="35" l="1"/>
  <c r="F265" i="35" s="1"/>
  <c r="A258" i="34"/>
  <c r="P243" i="35"/>
  <c r="R243" i="35" s="1"/>
  <c r="L243" i="35"/>
  <c r="M244" i="35" s="1"/>
  <c r="I243" i="35"/>
  <c r="J244" i="35" s="1"/>
  <c r="Q266" i="35"/>
  <c r="A236" i="20"/>
  <c r="R241" i="5"/>
  <c r="P242" i="5"/>
  <c r="E243" i="5"/>
  <c r="F243" i="5" s="1"/>
  <c r="I242" i="5"/>
  <c r="J243" i="5" s="1"/>
  <c r="L242" i="5"/>
  <c r="M243" i="5" s="1"/>
  <c r="Q244" i="5"/>
  <c r="A259" i="34" a="1"/>
  <c r="A237" i="20" a="1"/>
  <c r="E266" i="35" l="1"/>
  <c r="F266" i="35" s="1"/>
  <c r="A259" i="34"/>
  <c r="P244" i="35"/>
  <c r="R244" i="35" s="1"/>
  <c r="I244" i="35"/>
  <c r="J245" i="35" s="1"/>
  <c r="L244" i="35"/>
  <c r="M245" i="35" s="1"/>
  <c r="Q267" i="35"/>
  <c r="A237" i="20"/>
  <c r="R242" i="5"/>
  <c r="P243" i="5"/>
  <c r="L243" i="5"/>
  <c r="M244" i="5" s="1"/>
  <c r="E244" i="5"/>
  <c r="F244" i="5" s="1"/>
  <c r="I243" i="5"/>
  <c r="J244" i="5" s="1"/>
  <c r="Q245" i="5"/>
  <c r="A238" i="20" a="1"/>
  <c r="A260" i="34" a="1"/>
  <c r="E267" i="35" l="1"/>
  <c r="F267" i="35" s="1"/>
  <c r="A260" i="34"/>
  <c r="P245" i="35"/>
  <c r="R245" i="35" s="1"/>
  <c r="Q268" i="35"/>
  <c r="L245" i="35"/>
  <c r="M246" i="35" s="1"/>
  <c r="I245" i="35"/>
  <c r="J246" i="35" s="1"/>
  <c r="A238" i="20"/>
  <c r="R243" i="5"/>
  <c r="P244" i="5"/>
  <c r="E245" i="5"/>
  <c r="F245" i="5" s="1"/>
  <c r="I244" i="5"/>
  <c r="J245" i="5" s="1"/>
  <c r="L244" i="5"/>
  <c r="M245" i="5" s="1"/>
  <c r="Q246" i="5"/>
  <c r="A261" i="34" a="1"/>
  <c r="A239" i="20" a="1"/>
  <c r="E268" i="35" l="1"/>
  <c r="F268" i="35" s="1"/>
  <c r="A261" i="34"/>
  <c r="P246" i="35"/>
  <c r="R246" i="35" s="1"/>
  <c r="I246" i="35"/>
  <c r="J247" i="35" s="1"/>
  <c r="L246" i="35"/>
  <c r="M247" i="35" s="1"/>
  <c r="Q269" i="35"/>
  <c r="A239" i="20"/>
  <c r="R244" i="5"/>
  <c r="P245" i="5"/>
  <c r="L245" i="5"/>
  <c r="M246" i="5" s="1"/>
  <c r="E246" i="5"/>
  <c r="F246" i="5" s="1"/>
  <c r="I245" i="5"/>
  <c r="J246" i="5" s="1"/>
  <c r="Q247" i="5"/>
  <c r="A262" i="34" a="1"/>
  <c r="A240" i="20" a="1"/>
  <c r="E269" i="35" l="1"/>
  <c r="F269" i="35" s="1"/>
  <c r="A262" i="34"/>
  <c r="P247" i="35"/>
  <c r="R247" i="35" s="1"/>
  <c r="I247" i="35"/>
  <c r="J248" i="35" s="1"/>
  <c r="L247" i="35"/>
  <c r="M248" i="35" s="1"/>
  <c r="Q270" i="35"/>
  <c r="A240" i="20"/>
  <c r="R245" i="5"/>
  <c r="I246" i="5"/>
  <c r="J247" i="5" s="1"/>
  <c r="P246" i="5"/>
  <c r="E247" i="5"/>
  <c r="F247" i="5" s="1"/>
  <c r="L246" i="5"/>
  <c r="M247" i="5" s="1"/>
  <c r="Q248" i="5"/>
  <c r="A241" i="20" a="1"/>
  <c r="A263" i="34" a="1"/>
  <c r="E270" i="35" l="1"/>
  <c r="F270" i="35" s="1"/>
  <c r="A263" i="34"/>
  <c r="P248" i="35"/>
  <c r="R248" i="35" s="1"/>
  <c r="L248" i="35"/>
  <c r="M249" i="35" s="1"/>
  <c r="I248" i="35"/>
  <c r="J249" i="35" s="1"/>
  <c r="Q271" i="35"/>
  <c r="A241" i="20"/>
  <c r="R246" i="5"/>
  <c r="P247" i="5"/>
  <c r="E248" i="5"/>
  <c r="F248" i="5" s="1"/>
  <c r="I247" i="5"/>
  <c r="J248" i="5" s="1"/>
  <c r="L247" i="5"/>
  <c r="M248" i="5" s="1"/>
  <c r="Q249" i="5"/>
  <c r="A242" i="20" a="1"/>
  <c r="A264" i="34" a="1"/>
  <c r="E271" i="35" l="1"/>
  <c r="F271" i="35" s="1"/>
  <c r="A264" i="34"/>
  <c r="P249" i="35"/>
  <c r="R249" i="35" s="1"/>
  <c r="L249" i="35"/>
  <c r="M250" i="35" s="1"/>
  <c r="I249" i="35"/>
  <c r="J250" i="35" s="1"/>
  <c r="Q272" i="35"/>
  <c r="A242" i="20"/>
  <c r="R247" i="5"/>
  <c r="P248" i="5"/>
  <c r="E249" i="5"/>
  <c r="F249" i="5" s="1"/>
  <c r="L248" i="5"/>
  <c r="M249" i="5" s="1"/>
  <c r="I248" i="5"/>
  <c r="J249" i="5" s="1"/>
  <c r="Q250" i="5"/>
  <c r="A265" i="34" a="1"/>
  <c r="A243" i="20" a="1"/>
  <c r="E272" i="35" l="1"/>
  <c r="F272" i="35" s="1"/>
  <c r="A265" i="34"/>
  <c r="P250" i="35"/>
  <c r="R250" i="35" s="1"/>
  <c r="I250" i="35"/>
  <c r="J251" i="35" s="1"/>
  <c r="L250" i="35"/>
  <c r="M251" i="35" s="1"/>
  <c r="Q273" i="35"/>
  <c r="A243" i="20"/>
  <c r="R248" i="5"/>
  <c r="P249" i="5"/>
  <c r="E250" i="5"/>
  <c r="F250" i="5" s="1"/>
  <c r="I249" i="5"/>
  <c r="J250" i="5" s="1"/>
  <c r="L249" i="5"/>
  <c r="M250" i="5" s="1"/>
  <c r="Q251" i="5"/>
  <c r="A244" i="20" a="1"/>
  <c r="A266" i="34" a="1"/>
  <c r="E273" i="35" l="1"/>
  <c r="F273" i="35" s="1"/>
  <c r="A266" i="34"/>
  <c r="P251" i="35"/>
  <c r="R251" i="35" s="1"/>
  <c r="Q274" i="35"/>
  <c r="L251" i="35"/>
  <c r="M252" i="35" s="1"/>
  <c r="I251" i="35"/>
  <c r="J252" i="35" s="1"/>
  <c r="A244" i="20"/>
  <c r="R249" i="5"/>
  <c r="P250" i="5"/>
  <c r="I250" i="5"/>
  <c r="J251" i="5" s="1"/>
  <c r="L250" i="5"/>
  <c r="M251" i="5" s="1"/>
  <c r="E251" i="5"/>
  <c r="F251" i="5" s="1"/>
  <c r="Q252" i="5"/>
  <c r="A267" i="34" a="1"/>
  <c r="A245" i="20" a="1"/>
  <c r="E274" i="35" l="1"/>
  <c r="F274" i="35" s="1"/>
  <c r="A267" i="34"/>
  <c r="P252" i="35"/>
  <c r="R252" i="35" s="1"/>
  <c r="Q275" i="35"/>
  <c r="L252" i="35"/>
  <c r="M253" i="35" s="1"/>
  <c r="I252" i="35"/>
  <c r="J253" i="35" s="1"/>
  <c r="A245" i="20"/>
  <c r="R250" i="5"/>
  <c r="P251" i="5"/>
  <c r="L251" i="5"/>
  <c r="M252" i="5" s="1"/>
  <c r="E252" i="5"/>
  <c r="F252" i="5" s="1"/>
  <c r="I251" i="5"/>
  <c r="J252" i="5" s="1"/>
  <c r="Q253" i="5"/>
  <c r="A246" i="20" a="1"/>
  <c r="A268" i="34" a="1"/>
  <c r="E275" i="35" l="1"/>
  <c r="F275" i="35" s="1"/>
  <c r="A268" i="34"/>
  <c r="P253" i="35"/>
  <c r="R253" i="35" s="1"/>
  <c r="L253" i="35"/>
  <c r="M254" i="35" s="1"/>
  <c r="I253" i="35"/>
  <c r="J254" i="35" s="1"/>
  <c r="Q276" i="35"/>
  <c r="A246" i="20"/>
  <c r="R251" i="5"/>
  <c r="P252" i="5"/>
  <c r="I252" i="5"/>
  <c r="J253" i="5" s="1"/>
  <c r="L252" i="5"/>
  <c r="M253" i="5" s="1"/>
  <c r="E253" i="5"/>
  <c r="F253" i="5" s="1"/>
  <c r="Q254" i="5"/>
  <c r="A247" i="20" a="1"/>
  <c r="A269" i="34" a="1"/>
  <c r="E276" i="35" l="1"/>
  <c r="F276" i="35" s="1"/>
  <c r="A269" i="34"/>
  <c r="P254" i="35"/>
  <c r="R254" i="35" s="1"/>
  <c r="L254" i="35"/>
  <c r="M255" i="35" s="1"/>
  <c r="I254" i="35"/>
  <c r="J255" i="35" s="1"/>
  <c r="Q277" i="35"/>
  <c r="A247" i="20"/>
  <c r="R252" i="5"/>
  <c r="I253" i="5"/>
  <c r="J254" i="5" s="1"/>
  <c r="P253" i="5"/>
  <c r="E254" i="5"/>
  <c r="F254" i="5" s="1"/>
  <c r="L253" i="5"/>
  <c r="M254" i="5" s="1"/>
  <c r="Q255" i="5"/>
  <c r="A270" i="34" a="1"/>
  <c r="A248" i="20" a="1"/>
  <c r="E277" i="35" l="1"/>
  <c r="F277" i="35" s="1"/>
  <c r="A270" i="34"/>
  <c r="P255" i="35"/>
  <c r="R255" i="35" s="1"/>
  <c r="L255" i="35"/>
  <c r="M256" i="35" s="1"/>
  <c r="I255" i="35"/>
  <c r="J256" i="35" s="1"/>
  <c r="Q278" i="35"/>
  <c r="A248" i="20"/>
  <c r="R253" i="5"/>
  <c r="P254" i="5"/>
  <c r="I254" i="5"/>
  <c r="J255" i="5" s="1"/>
  <c r="L254" i="5"/>
  <c r="M255" i="5" s="1"/>
  <c r="E255" i="5"/>
  <c r="F255" i="5" s="1"/>
  <c r="Q256" i="5"/>
  <c r="A271" i="34" a="1"/>
  <c r="A249" i="20" a="1"/>
  <c r="E278" i="35" l="1"/>
  <c r="F278" i="35" s="1"/>
  <c r="A271" i="34"/>
  <c r="P256" i="35"/>
  <c r="R256" i="35" s="1"/>
  <c r="I256" i="35"/>
  <c r="J257" i="35" s="1"/>
  <c r="L256" i="35"/>
  <c r="M257" i="35" s="1"/>
  <c r="Q279" i="35"/>
  <c r="A249" i="20"/>
  <c r="R254" i="5"/>
  <c r="P255" i="5"/>
  <c r="E256" i="5"/>
  <c r="F256" i="5" s="1"/>
  <c r="I255" i="5"/>
  <c r="J256" i="5" s="1"/>
  <c r="L255" i="5"/>
  <c r="M256" i="5" s="1"/>
  <c r="Q257" i="5"/>
  <c r="A250" i="20" a="1"/>
  <c r="A272" i="34" a="1"/>
  <c r="E279" i="35" l="1"/>
  <c r="F279" i="35" s="1"/>
  <c r="A272" i="34"/>
  <c r="P257" i="35"/>
  <c r="R257" i="35" s="1"/>
  <c r="I257" i="35"/>
  <c r="J258" i="35" s="1"/>
  <c r="L257" i="35"/>
  <c r="M258" i="35" s="1"/>
  <c r="Q280" i="35"/>
  <c r="A250" i="20"/>
  <c r="R255" i="5"/>
  <c r="P256" i="5"/>
  <c r="E257" i="5"/>
  <c r="F257" i="5" s="1"/>
  <c r="I256" i="5"/>
  <c r="J257" i="5" s="1"/>
  <c r="L256" i="5"/>
  <c r="M257" i="5" s="1"/>
  <c r="Q258" i="5"/>
  <c r="A251" i="20" a="1"/>
  <c r="A273" i="34" a="1"/>
  <c r="E280" i="35" l="1"/>
  <c r="F280" i="35" s="1"/>
  <c r="A273" i="34"/>
  <c r="P258" i="35"/>
  <c r="R258" i="35" s="1"/>
  <c r="I258" i="35"/>
  <c r="J259" i="35" s="1"/>
  <c r="L258" i="35"/>
  <c r="M259" i="35" s="1"/>
  <c r="Q281" i="35"/>
  <c r="A251" i="20"/>
  <c r="R256" i="5"/>
  <c r="L257" i="5"/>
  <c r="M258" i="5" s="1"/>
  <c r="I257" i="5"/>
  <c r="J258" i="5" s="1"/>
  <c r="P257" i="5"/>
  <c r="E258" i="5"/>
  <c r="F258" i="5" s="1"/>
  <c r="Q259" i="5"/>
  <c r="A252" i="20" a="1"/>
  <c r="A274" i="34" a="1"/>
  <c r="E281" i="35" l="1"/>
  <c r="F281" i="35" s="1"/>
  <c r="A274" i="34"/>
  <c r="P259" i="35"/>
  <c r="R259" i="35" s="1"/>
  <c r="Q282" i="35"/>
  <c r="L259" i="35"/>
  <c r="M260" i="35" s="1"/>
  <c r="I259" i="35"/>
  <c r="J260" i="35" s="1"/>
  <c r="A252" i="20"/>
  <c r="R257" i="5"/>
  <c r="P258" i="5"/>
  <c r="I258" i="5"/>
  <c r="J259" i="5" s="1"/>
  <c r="E259" i="5"/>
  <c r="F259" i="5" s="1"/>
  <c r="L258" i="5"/>
  <c r="M259" i="5" s="1"/>
  <c r="Q260" i="5"/>
  <c r="A253" i="20" a="1"/>
  <c r="A275" i="34" a="1"/>
  <c r="E282" i="35" l="1"/>
  <c r="F282" i="35" s="1"/>
  <c r="A275" i="34"/>
  <c r="P260" i="35"/>
  <c r="R260" i="35" s="1"/>
  <c r="L260" i="35"/>
  <c r="M261" i="35" s="1"/>
  <c r="I260" i="35"/>
  <c r="J261" i="35" s="1"/>
  <c r="Q283" i="35"/>
  <c r="A253" i="20"/>
  <c r="R258" i="5"/>
  <c r="P259" i="5"/>
  <c r="L259" i="5"/>
  <c r="M260" i="5" s="1"/>
  <c r="I259" i="5"/>
  <c r="J260" i="5" s="1"/>
  <c r="E260" i="5"/>
  <c r="F260" i="5" s="1"/>
  <c r="Q261" i="5"/>
  <c r="A254" i="20" a="1"/>
  <c r="A276" i="34" a="1"/>
  <c r="E283" i="35" l="1"/>
  <c r="F283" i="35" s="1"/>
  <c r="A276" i="34"/>
  <c r="P261" i="35"/>
  <c r="R261" i="35" s="1"/>
  <c r="I261" i="35"/>
  <c r="J262" i="35" s="1"/>
  <c r="L261" i="35"/>
  <c r="M262" i="35" s="1"/>
  <c r="Q284" i="35"/>
  <c r="A254" i="20"/>
  <c r="R259" i="5"/>
  <c r="P260" i="5"/>
  <c r="I260" i="5"/>
  <c r="J261" i="5" s="1"/>
  <c r="L260" i="5"/>
  <c r="M261" i="5" s="1"/>
  <c r="E261" i="5"/>
  <c r="F261" i="5" s="1"/>
  <c r="Q262" i="5"/>
  <c r="A277" i="34" a="1"/>
  <c r="A255" i="20" a="1"/>
  <c r="E284" i="35" l="1"/>
  <c r="F284" i="35" s="1"/>
  <c r="A277" i="34"/>
  <c r="P262" i="35"/>
  <c r="R262" i="35" s="1"/>
  <c r="I262" i="35"/>
  <c r="J263" i="35" s="1"/>
  <c r="L262" i="35"/>
  <c r="M263" i="35" s="1"/>
  <c r="Q285" i="35"/>
  <c r="A255" i="20"/>
  <c r="R260" i="5"/>
  <c r="P261" i="5"/>
  <c r="E262" i="5"/>
  <c r="F262" i="5" s="1"/>
  <c r="I261" i="5"/>
  <c r="J262" i="5" s="1"/>
  <c r="L261" i="5"/>
  <c r="M262" i="5" s="1"/>
  <c r="Q263" i="5"/>
  <c r="A256" i="20" a="1"/>
  <c r="A278" i="34" a="1"/>
  <c r="E285" i="35" l="1"/>
  <c r="F285" i="35" s="1"/>
  <c r="A278" i="34"/>
  <c r="P263" i="35"/>
  <c r="R263" i="35" s="1"/>
  <c r="I263" i="35"/>
  <c r="J264" i="35" s="1"/>
  <c r="L263" i="35"/>
  <c r="M264" i="35" s="1"/>
  <c r="Q286" i="35"/>
  <c r="A256" i="20"/>
  <c r="R261" i="5"/>
  <c r="P262" i="5"/>
  <c r="L262" i="5"/>
  <c r="M263" i="5" s="1"/>
  <c r="E263" i="5"/>
  <c r="F263" i="5" s="1"/>
  <c r="I262" i="5"/>
  <c r="J263" i="5" s="1"/>
  <c r="Q264" i="5"/>
  <c r="A257" i="20" a="1"/>
  <c r="A279" i="34" a="1"/>
  <c r="E286" i="35" l="1"/>
  <c r="F286" i="35" s="1"/>
  <c r="A279" i="34"/>
  <c r="P264" i="35"/>
  <c r="R264" i="35" s="1"/>
  <c r="L264" i="35"/>
  <c r="M265" i="35" s="1"/>
  <c r="I264" i="35"/>
  <c r="J265" i="35" s="1"/>
  <c r="Q287" i="35"/>
  <c r="A257" i="20"/>
  <c r="R262" i="5"/>
  <c r="P263" i="5"/>
  <c r="I263" i="5"/>
  <c r="J264" i="5" s="1"/>
  <c r="L263" i="5"/>
  <c r="M264" i="5" s="1"/>
  <c r="E264" i="5"/>
  <c r="F264" i="5" s="1"/>
  <c r="Q265" i="5"/>
  <c r="A258" i="20" a="1"/>
  <c r="A280" i="34" a="1"/>
  <c r="E287" i="35" l="1"/>
  <c r="F287" i="35" s="1"/>
  <c r="A280" i="34"/>
  <c r="P265" i="35"/>
  <c r="R265" i="35" s="1"/>
  <c r="Q288" i="35"/>
  <c r="L265" i="35"/>
  <c r="M266" i="35" s="1"/>
  <c r="I265" i="35"/>
  <c r="J266" i="35" s="1"/>
  <c r="A258" i="20"/>
  <c r="R263" i="5"/>
  <c r="P264" i="5"/>
  <c r="I264" i="5"/>
  <c r="J265" i="5" s="1"/>
  <c r="L264" i="5"/>
  <c r="M265" i="5" s="1"/>
  <c r="E265" i="5"/>
  <c r="F265" i="5" s="1"/>
  <c r="Q266" i="5"/>
  <c r="A259" i="20" a="1"/>
  <c r="A281" i="34" a="1"/>
  <c r="E288" i="35" l="1"/>
  <c r="F288" i="35" s="1"/>
  <c r="A281" i="34"/>
  <c r="P266" i="35"/>
  <c r="R266" i="35" s="1"/>
  <c r="Q289" i="35"/>
  <c r="L266" i="35"/>
  <c r="M267" i="35" s="1"/>
  <c r="I266" i="35"/>
  <c r="J267" i="35" s="1"/>
  <c r="A259" i="20"/>
  <c r="R264" i="5"/>
  <c r="P265" i="5"/>
  <c r="E266" i="5"/>
  <c r="F266" i="5" s="1"/>
  <c r="I265" i="5"/>
  <c r="J266" i="5" s="1"/>
  <c r="L265" i="5"/>
  <c r="M266" i="5" s="1"/>
  <c r="Q267" i="5"/>
  <c r="A282" i="34" a="1"/>
  <c r="A260" i="20" a="1"/>
  <c r="E289" i="35" l="1"/>
  <c r="F289" i="35" s="1"/>
  <c r="A282" i="34"/>
  <c r="P267" i="35"/>
  <c r="R267" i="35" s="1"/>
  <c r="Q290" i="35"/>
  <c r="L267" i="35"/>
  <c r="M268" i="35" s="1"/>
  <c r="I267" i="35"/>
  <c r="J268" i="35" s="1"/>
  <c r="A260" i="20"/>
  <c r="R265" i="5"/>
  <c r="P266" i="5"/>
  <c r="I266" i="5"/>
  <c r="J267" i="5" s="1"/>
  <c r="E267" i="5"/>
  <c r="F267" i="5" s="1"/>
  <c r="L266" i="5"/>
  <c r="M267" i="5" s="1"/>
  <c r="Q268" i="5"/>
  <c r="A283" i="34" a="1"/>
  <c r="A261" i="20" a="1"/>
  <c r="E290" i="35" l="1"/>
  <c r="F290" i="35" s="1"/>
  <c r="A283" i="34"/>
  <c r="P268" i="35"/>
  <c r="R268" i="35" s="1"/>
  <c r="L268" i="35"/>
  <c r="M269" i="35" s="1"/>
  <c r="I268" i="35"/>
  <c r="J269" i="35" s="1"/>
  <c r="Q291" i="35"/>
  <c r="A261" i="20"/>
  <c r="R266" i="5"/>
  <c r="P267" i="5"/>
  <c r="I267" i="5"/>
  <c r="J268" i="5" s="1"/>
  <c r="L267" i="5"/>
  <c r="M268" i="5" s="1"/>
  <c r="E268" i="5"/>
  <c r="F268" i="5" s="1"/>
  <c r="Q269" i="5"/>
  <c r="A284" i="34" a="1"/>
  <c r="A262" i="20" a="1"/>
  <c r="E291" i="35" l="1"/>
  <c r="F291" i="35" s="1"/>
  <c r="A284" i="34"/>
  <c r="P269" i="35"/>
  <c r="R269" i="35" s="1"/>
  <c r="I269" i="35"/>
  <c r="J270" i="35" s="1"/>
  <c r="L269" i="35"/>
  <c r="M270" i="35" s="1"/>
  <c r="Q292" i="35"/>
  <c r="A262" i="20"/>
  <c r="R267" i="5"/>
  <c r="P268" i="5"/>
  <c r="E269" i="5"/>
  <c r="F269" i="5" s="1"/>
  <c r="I268" i="5"/>
  <c r="J269" i="5" s="1"/>
  <c r="L268" i="5"/>
  <c r="M269" i="5" s="1"/>
  <c r="Q270" i="5"/>
  <c r="A285" i="34" a="1"/>
  <c r="A263" i="20" a="1"/>
  <c r="E292" i="35" l="1"/>
  <c r="F292" i="35" s="1"/>
  <c r="A285" i="34"/>
  <c r="P270" i="35"/>
  <c r="R270" i="35" s="1"/>
  <c r="I270" i="35"/>
  <c r="J271" i="35" s="1"/>
  <c r="L270" i="35"/>
  <c r="M271" i="35" s="1"/>
  <c r="Q293" i="35"/>
  <c r="A263" i="20"/>
  <c r="R268" i="5"/>
  <c r="P269" i="5"/>
  <c r="E270" i="5"/>
  <c r="F270" i="5" s="1"/>
  <c r="I269" i="5"/>
  <c r="J270" i="5" s="1"/>
  <c r="L269" i="5"/>
  <c r="M270" i="5" s="1"/>
  <c r="Q271" i="5"/>
  <c r="A264" i="20" a="1"/>
  <c r="A286" i="34" a="1"/>
  <c r="E293" i="35" l="1"/>
  <c r="F293" i="35" s="1"/>
  <c r="A286" i="34"/>
  <c r="P271" i="35"/>
  <c r="R271" i="35" s="1"/>
  <c r="I271" i="35"/>
  <c r="J272" i="35" s="1"/>
  <c r="L271" i="35"/>
  <c r="M272" i="35" s="1"/>
  <c r="Q294" i="35"/>
  <c r="A264" i="20"/>
  <c r="R269" i="5"/>
  <c r="P270" i="5"/>
  <c r="I270" i="5"/>
  <c r="J271" i="5" s="1"/>
  <c r="L270" i="5"/>
  <c r="M271" i="5" s="1"/>
  <c r="E271" i="5"/>
  <c r="F271" i="5" s="1"/>
  <c r="Q272" i="5"/>
  <c r="A287" i="34" a="1"/>
  <c r="A265" i="20" a="1"/>
  <c r="E294" i="35" l="1"/>
  <c r="F294" i="35" s="1"/>
  <c r="A287" i="34"/>
  <c r="P272" i="35"/>
  <c r="R272" i="35" s="1"/>
  <c r="L272" i="35"/>
  <c r="M273" i="35" s="1"/>
  <c r="I272" i="35"/>
  <c r="J273" i="35" s="1"/>
  <c r="Q295" i="35"/>
  <c r="A265" i="20"/>
  <c r="R270" i="5"/>
  <c r="P271" i="5"/>
  <c r="E272" i="5"/>
  <c r="F272" i="5" s="1"/>
  <c r="I271" i="5"/>
  <c r="J272" i="5" s="1"/>
  <c r="L271" i="5"/>
  <c r="M272" i="5" s="1"/>
  <c r="Q273" i="5"/>
  <c r="A288" i="34" a="1"/>
  <c r="A266" i="20" a="1"/>
  <c r="E295" i="35" l="1"/>
  <c r="F295" i="35" s="1"/>
  <c r="A288" i="34"/>
  <c r="P273" i="35"/>
  <c r="R273" i="35" s="1"/>
  <c r="Q296" i="35"/>
  <c r="I273" i="35"/>
  <c r="J274" i="35" s="1"/>
  <c r="L273" i="35"/>
  <c r="M274" i="35" s="1"/>
  <c r="A266" i="20"/>
  <c r="R271" i="5"/>
  <c r="I272" i="5"/>
  <c r="J273" i="5" s="1"/>
  <c r="P272" i="5"/>
  <c r="E273" i="5"/>
  <c r="F273" i="5" s="1"/>
  <c r="L272" i="5"/>
  <c r="M273" i="5" s="1"/>
  <c r="Q274" i="5"/>
  <c r="A289" i="34" a="1"/>
  <c r="A267" i="20" a="1"/>
  <c r="E296" i="35" l="1"/>
  <c r="F296" i="35" s="1"/>
  <c r="A289" i="34"/>
  <c r="P274" i="35"/>
  <c r="R274" i="35" s="1"/>
  <c r="L274" i="35"/>
  <c r="M275" i="35" s="1"/>
  <c r="I274" i="35"/>
  <c r="J275" i="35" s="1"/>
  <c r="Q297" i="35"/>
  <c r="A267" i="20"/>
  <c r="R272" i="5"/>
  <c r="P273" i="5"/>
  <c r="E274" i="5"/>
  <c r="F274" i="5" s="1"/>
  <c r="I273" i="5"/>
  <c r="J274" i="5" s="1"/>
  <c r="L273" i="5"/>
  <c r="M274" i="5" s="1"/>
  <c r="Q275" i="5"/>
  <c r="A268" i="20" a="1"/>
  <c r="A290" i="34" a="1"/>
  <c r="E297" i="35" l="1"/>
  <c r="F297" i="35" s="1"/>
  <c r="A290" i="34"/>
  <c r="P275" i="35"/>
  <c r="R275" i="35" s="1"/>
  <c r="L275" i="35"/>
  <c r="M276" i="35" s="1"/>
  <c r="I275" i="35"/>
  <c r="J276" i="35" s="1"/>
  <c r="Q298" i="35"/>
  <c r="A268" i="20"/>
  <c r="R273" i="5"/>
  <c r="P274" i="5"/>
  <c r="E275" i="5"/>
  <c r="F275" i="5" s="1"/>
  <c r="I274" i="5"/>
  <c r="J275" i="5" s="1"/>
  <c r="L274" i="5"/>
  <c r="M275" i="5" s="1"/>
  <c r="Q276" i="5"/>
  <c r="A291" i="34" a="1"/>
  <c r="A269" i="20" a="1"/>
  <c r="E298" i="35" l="1"/>
  <c r="F298" i="35" s="1"/>
  <c r="A291" i="34"/>
  <c r="P276" i="35"/>
  <c r="R276" i="35" s="1"/>
  <c r="Q299" i="35"/>
  <c r="L276" i="35"/>
  <c r="M277" i="35" s="1"/>
  <c r="I276" i="35"/>
  <c r="J277" i="35" s="1"/>
  <c r="A269" i="20"/>
  <c r="R274" i="5"/>
  <c r="P275" i="5"/>
  <c r="E276" i="5"/>
  <c r="F276" i="5" s="1"/>
  <c r="I275" i="5"/>
  <c r="J276" i="5" s="1"/>
  <c r="L275" i="5"/>
  <c r="M276" i="5" s="1"/>
  <c r="Q277" i="5"/>
  <c r="A270" i="20" a="1"/>
  <c r="A292" i="34" a="1"/>
  <c r="E299" i="35" l="1"/>
  <c r="F299" i="35" s="1"/>
  <c r="A292" i="34"/>
  <c r="P277" i="35"/>
  <c r="R277" i="35" s="1"/>
  <c r="Q300" i="35"/>
  <c r="L277" i="35"/>
  <c r="M278" i="35" s="1"/>
  <c r="I277" i="35"/>
  <c r="J278" i="35" s="1"/>
  <c r="A270" i="20"/>
  <c r="R275" i="5"/>
  <c r="L276" i="5"/>
  <c r="M277" i="5" s="1"/>
  <c r="P276" i="5"/>
  <c r="I276" i="5"/>
  <c r="J277" i="5" s="1"/>
  <c r="E277" i="5"/>
  <c r="F277" i="5" s="1"/>
  <c r="Q278" i="5"/>
  <c r="A271" i="20" a="1"/>
  <c r="A293" i="34" a="1"/>
  <c r="E300" i="35" l="1"/>
  <c r="F300" i="35" s="1"/>
  <c r="A293" i="34"/>
  <c r="P278" i="35"/>
  <c r="R278" i="35" s="1"/>
  <c r="Q301" i="35"/>
  <c r="I278" i="35"/>
  <c r="J279" i="35" s="1"/>
  <c r="L278" i="35"/>
  <c r="M279" i="35" s="1"/>
  <c r="A271" i="20"/>
  <c r="R276" i="5"/>
  <c r="P277" i="5"/>
  <c r="L277" i="5"/>
  <c r="M278" i="5" s="1"/>
  <c r="E278" i="5"/>
  <c r="F278" i="5" s="1"/>
  <c r="I277" i="5"/>
  <c r="J278" i="5" s="1"/>
  <c r="Q279" i="5"/>
  <c r="A294" i="34" a="1"/>
  <c r="A272" i="20" a="1"/>
  <c r="E301" i="35" l="1"/>
  <c r="F301" i="35" s="1"/>
  <c r="A294" i="34"/>
  <c r="P279" i="35"/>
  <c r="R279" i="35" s="1"/>
  <c r="L279" i="35"/>
  <c r="M280" i="35" s="1"/>
  <c r="I279" i="35"/>
  <c r="J280" i="35" s="1"/>
  <c r="Q302" i="35"/>
  <c r="A272" i="20"/>
  <c r="R277" i="5"/>
  <c r="P278" i="5"/>
  <c r="E279" i="5"/>
  <c r="F279" i="5" s="1"/>
  <c r="I278" i="5"/>
  <c r="J279" i="5" s="1"/>
  <c r="L278" i="5"/>
  <c r="M279" i="5" s="1"/>
  <c r="Q280" i="5"/>
  <c r="A295" i="34" a="1"/>
  <c r="A273" i="20" a="1"/>
  <c r="E302" i="35" l="1"/>
  <c r="F302" i="35" s="1"/>
  <c r="A295" i="34"/>
  <c r="P280" i="35"/>
  <c r="R280" i="35" s="1"/>
  <c r="Q303" i="35"/>
  <c r="I280" i="35"/>
  <c r="J281" i="35" s="1"/>
  <c r="L280" i="35"/>
  <c r="M281" i="35" s="1"/>
  <c r="A273" i="20"/>
  <c r="R278" i="5"/>
  <c r="P279" i="5"/>
  <c r="I279" i="5"/>
  <c r="J280" i="5" s="1"/>
  <c r="L279" i="5"/>
  <c r="M280" i="5" s="1"/>
  <c r="E280" i="5"/>
  <c r="F280" i="5" s="1"/>
  <c r="Q281" i="5"/>
  <c r="A274" i="20" a="1"/>
  <c r="A296" i="34" a="1"/>
  <c r="E303" i="35" l="1"/>
  <c r="F303" i="35" s="1"/>
  <c r="A296" i="34"/>
  <c r="P281" i="35"/>
  <c r="R281" i="35" s="1"/>
  <c r="I281" i="35"/>
  <c r="J282" i="35" s="1"/>
  <c r="L281" i="35"/>
  <c r="M282" i="35" s="1"/>
  <c r="Q304" i="35"/>
  <c r="A274" i="20"/>
  <c r="R279" i="5"/>
  <c r="P280" i="5"/>
  <c r="L280" i="5"/>
  <c r="M281" i="5" s="1"/>
  <c r="I280" i="5"/>
  <c r="J281" i="5" s="1"/>
  <c r="E281" i="5"/>
  <c r="F281" i="5" s="1"/>
  <c r="Q282" i="5"/>
  <c r="A275" i="20" a="1"/>
  <c r="A297" i="34" a="1"/>
  <c r="E304" i="35" l="1"/>
  <c r="F304" i="35" s="1"/>
  <c r="A297" i="34"/>
  <c r="P282" i="35"/>
  <c r="R282" i="35" s="1"/>
  <c r="Q305" i="35"/>
  <c r="L282" i="35"/>
  <c r="M283" i="35" s="1"/>
  <c r="I282" i="35"/>
  <c r="J283" i="35" s="1"/>
  <c r="A275" i="20"/>
  <c r="R280" i="5"/>
  <c r="P281" i="5"/>
  <c r="I281" i="5"/>
  <c r="J282" i="5" s="1"/>
  <c r="E282" i="5"/>
  <c r="F282" i="5" s="1"/>
  <c r="L281" i="5"/>
  <c r="M282" i="5" s="1"/>
  <c r="Q283" i="5"/>
  <c r="A276" i="20" a="1"/>
  <c r="A298" i="34" a="1"/>
  <c r="E305" i="35" l="1"/>
  <c r="F305" i="35" s="1"/>
  <c r="A298" i="34"/>
  <c r="P283" i="35"/>
  <c r="R283" i="35" s="1"/>
  <c r="L283" i="35"/>
  <c r="M284" i="35" s="1"/>
  <c r="I283" i="35"/>
  <c r="J284" i="35" s="1"/>
  <c r="Q306" i="35"/>
  <c r="A276" i="20"/>
  <c r="R281" i="5"/>
  <c r="P282" i="5"/>
  <c r="I282" i="5"/>
  <c r="J283" i="5" s="1"/>
  <c r="L282" i="5"/>
  <c r="M283" i="5" s="1"/>
  <c r="E283" i="5"/>
  <c r="F283" i="5" s="1"/>
  <c r="Q284" i="5"/>
  <c r="A277" i="20" a="1"/>
  <c r="A299" i="34" a="1"/>
  <c r="E306" i="35" l="1"/>
  <c r="F306" i="35" s="1"/>
  <c r="A299" i="34"/>
  <c r="P284" i="35"/>
  <c r="R284" i="35" s="1"/>
  <c r="L284" i="35"/>
  <c r="M285" i="35" s="1"/>
  <c r="I284" i="35"/>
  <c r="J285" i="35" s="1"/>
  <c r="Q307" i="35"/>
  <c r="A277" i="20"/>
  <c r="R282" i="5"/>
  <c r="I283" i="5"/>
  <c r="J284" i="5" s="1"/>
  <c r="L283" i="5"/>
  <c r="M284" i="5" s="1"/>
  <c r="P283" i="5"/>
  <c r="E284" i="5"/>
  <c r="F284" i="5" s="1"/>
  <c r="Q285" i="5"/>
  <c r="A278" i="20" a="1"/>
  <c r="A300" i="34" a="1"/>
  <c r="E307" i="35" l="1"/>
  <c r="F307" i="35" s="1"/>
  <c r="A300" i="34"/>
  <c r="P285" i="35"/>
  <c r="R285" i="35" s="1"/>
  <c r="L285" i="35"/>
  <c r="M286" i="35" s="1"/>
  <c r="I285" i="35"/>
  <c r="J286" i="35" s="1"/>
  <c r="Q308" i="35"/>
  <c r="A278" i="20"/>
  <c r="R283" i="5"/>
  <c r="P284" i="5"/>
  <c r="I284" i="5"/>
  <c r="J285" i="5" s="1"/>
  <c r="L284" i="5"/>
  <c r="M285" i="5" s="1"/>
  <c r="E285" i="5"/>
  <c r="F285" i="5" s="1"/>
  <c r="Q286" i="5"/>
  <c r="A279" i="20" a="1"/>
  <c r="A301" i="34" a="1"/>
  <c r="E308" i="35" l="1"/>
  <c r="F308" i="35" s="1"/>
  <c r="A301" i="34"/>
  <c r="P286" i="35"/>
  <c r="R286" i="35" s="1"/>
  <c r="Q309" i="35"/>
  <c r="I286" i="35"/>
  <c r="J287" i="35" s="1"/>
  <c r="L286" i="35"/>
  <c r="M287" i="35" s="1"/>
  <c r="A279" i="20"/>
  <c r="R284" i="5"/>
  <c r="P285" i="5"/>
  <c r="L285" i="5"/>
  <c r="M286" i="5" s="1"/>
  <c r="E286" i="5"/>
  <c r="F286" i="5" s="1"/>
  <c r="I285" i="5"/>
  <c r="J286" i="5" s="1"/>
  <c r="Q287" i="5"/>
  <c r="A302" i="34" a="1"/>
  <c r="A280" i="20" a="1"/>
  <c r="E309" i="35" l="1"/>
  <c r="F309" i="35" s="1"/>
  <c r="A302" i="34"/>
  <c r="P287" i="35"/>
  <c r="R287" i="35" s="1"/>
  <c r="Q310" i="35"/>
  <c r="I287" i="35"/>
  <c r="J288" i="35" s="1"/>
  <c r="L287" i="35"/>
  <c r="M288" i="35" s="1"/>
  <c r="A280" i="20"/>
  <c r="R285" i="5"/>
  <c r="P286" i="5"/>
  <c r="E287" i="5"/>
  <c r="F287" i="5" s="1"/>
  <c r="I286" i="5"/>
  <c r="J287" i="5" s="1"/>
  <c r="L286" i="5"/>
  <c r="M287" i="5" s="1"/>
  <c r="Q288" i="5"/>
  <c r="A281" i="20" a="1"/>
  <c r="A303" i="34" a="1"/>
  <c r="E310" i="35" l="1"/>
  <c r="F310" i="35" s="1"/>
  <c r="A303" i="34"/>
  <c r="P288" i="35"/>
  <c r="R288" i="35" s="1"/>
  <c r="I288" i="35"/>
  <c r="J289" i="35" s="1"/>
  <c r="L288" i="35"/>
  <c r="M289" i="35" s="1"/>
  <c r="Q311" i="35"/>
  <c r="A281" i="20"/>
  <c r="R286" i="5"/>
  <c r="P287" i="5"/>
  <c r="E288" i="5"/>
  <c r="F288" i="5" s="1"/>
  <c r="I287" i="5"/>
  <c r="J288" i="5" s="1"/>
  <c r="L287" i="5"/>
  <c r="M288" i="5" s="1"/>
  <c r="Q289" i="5"/>
  <c r="A304" i="34" a="1"/>
  <c r="A282" i="20" a="1"/>
  <c r="E311" i="35" l="1"/>
  <c r="F311" i="35" s="1"/>
  <c r="A304" i="34"/>
  <c r="P289" i="35"/>
  <c r="R289" i="35" s="1"/>
  <c r="Q312" i="35"/>
  <c r="L289" i="35"/>
  <c r="M290" i="35" s="1"/>
  <c r="I289" i="35"/>
  <c r="J290" i="35" s="1"/>
  <c r="A282" i="20"/>
  <c r="R287" i="5"/>
  <c r="P288" i="5"/>
  <c r="I288" i="5"/>
  <c r="J289" i="5" s="1"/>
  <c r="E289" i="5"/>
  <c r="F289" i="5" s="1"/>
  <c r="L288" i="5"/>
  <c r="M289" i="5" s="1"/>
  <c r="Q290" i="5"/>
  <c r="A305" i="34" a="1"/>
  <c r="A283" i="20" a="1"/>
  <c r="E312" i="35" l="1"/>
  <c r="F312" i="35" s="1"/>
  <c r="A305" i="34"/>
  <c r="P290" i="35"/>
  <c r="R290" i="35" s="1"/>
  <c r="L290" i="35"/>
  <c r="M291" i="35" s="1"/>
  <c r="I290" i="35"/>
  <c r="J291" i="35" s="1"/>
  <c r="Q313" i="35"/>
  <c r="A283" i="20"/>
  <c r="R288" i="5"/>
  <c r="P289" i="5"/>
  <c r="I289" i="5"/>
  <c r="J290" i="5" s="1"/>
  <c r="L289" i="5"/>
  <c r="M290" i="5" s="1"/>
  <c r="E290" i="5"/>
  <c r="F290" i="5" s="1"/>
  <c r="Q291" i="5"/>
  <c r="A284" i="20" a="1"/>
  <c r="A306" i="34" a="1"/>
  <c r="E313" i="35" l="1"/>
  <c r="F313" i="35" s="1"/>
  <c r="A306" i="34"/>
  <c r="P291" i="35"/>
  <c r="R291" i="35" s="1"/>
  <c r="Q314" i="35"/>
  <c r="L291" i="35"/>
  <c r="M292" i="35" s="1"/>
  <c r="I291" i="35"/>
  <c r="J292" i="35" s="1"/>
  <c r="A284" i="20"/>
  <c r="R289" i="5"/>
  <c r="P290" i="5"/>
  <c r="L290" i="5"/>
  <c r="M291" i="5" s="1"/>
  <c r="E291" i="5"/>
  <c r="F291" i="5" s="1"/>
  <c r="I290" i="5"/>
  <c r="J291" i="5" s="1"/>
  <c r="Q292" i="5"/>
  <c r="A285" i="20" a="1"/>
  <c r="A307" i="34" a="1"/>
  <c r="E314" i="35" l="1"/>
  <c r="F314" i="35" s="1"/>
  <c r="A307" i="34"/>
  <c r="P292" i="35"/>
  <c r="R292" i="35" s="1"/>
  <c r="L292" i="35"/>
  <c r="M293" i="35" s="1"/>
  <c r="I292" i="35"/>
  <c r="J293" i="35" s="1"/>
  <c r="Q315" i="35"/>
  <c r="A285" i="20"/>
  <c r="R290" i="5"/>
  <c r="P291" i="5"/>
  <c r="I291" i="5"/>
  <c r="J292" i="5" s="1"/>
  <c r="L291" i="5"/>
  <c r="M292" i="5" s="1"/>
  <c r="E292" i="5"/>
  <c r="F292" i="5" s="1"/>
  <c r="Q293" i="5"/>
  <c r="A286" i="20" a="1"/>
  <c r="A308" i="34" a="1"/>
  <c r="E315" i="35" l="1"/>
  <c r="F315" i="35" s="1"/>
  <c r="A308" i="34"/>
  <c r="P293" i="35"/>
  <c r="R293" i="35" s="1"/>
  <c r="Q316" i="35"/>
  <c r="I293" i="35"/>
  <c r="J294" i="35" s="1"/>
  <c r="L293" i="35"/>
  <c r="M294" i="35" s="1"/>
  <c r="A286" i="20"/>
  <c r="R291" i="5"/>
  <c r="P292" i="5"/>
  <c r="E293" i="5"/>
  <c r="F293" i="5" s="1"/>
  <c r="I292" i="5"/>
  <c r="J293" i="5" s="1"/>
  <c r="L292" i="5"/>
  <c r="M293" i="5" s="1"/>
  <c r="Q294" i="5"/>
  <c r="A309" i="34" a="1"/>
  <c r="A287" i="20" a="1"/>
  <c r="E316" i="35" l="1"/>
  <c r="F316" i="35" s="1"/>
  <c r="A309" i="34"/>
  <c r="P294" i="35"/>
  <c r="R294" i="35" s="1"/>
  <c r="L294" i="35"/>
  <c r="M295" i="35" s="1"/>
  <c r="I294" i="35"/>
  <c r="J295" i="35" s="1"/>
  <c r="Q317" i="35"/>
  <c r="A287" i="20"/>
  <c r="R292" i="5"/>
  <c r="P293" i="5"/>
  <c r="L293" i="5"/>
  <c r="M294" i="5" s="1"/>
  <c r="I293" i="5"/>
  <c r="J294" i="5" s="1"/>
  <c r="E294" i="5"/>
  <c r="F294" i="5" s="1"/>
  <c r="Q295" i="5"/>
  <c r="A310" i="34" a="1"/>
  <c r="A288" i="20" a="1"/>
  <c r="E317" i="35" l="1"/>
  <c r="F317" i="35" s="1"/>
  <c r="A310" i="34"/>
  <c r="P295" i="35"/>
  <c r="R295" i="35" s="1"/>
  <c r="L295" i="35"/>
  <c r="M296" i="35" s="1"/>
  <c r="I295" i="35"/>
  <c r="J296" i="35" s="1"/>
  <c r="Q318" i="35"/>
  <c r="A288" i="20"/>
  <c r="R293" i="5"/>
  <c r="P294" i="5"/>
  <c r="I294" i="5"/>
  <c r="J295" i="5" s="1"/>
  <c r="E295" i="5"/>
  <c r="F295" i="5" s="1"/>
  <c r="L294" i="5"/>
  <c r="M295" i="5" s="1"/>
  <c r="Q296" i="5"/>
  <c r="A289" i="20" a="1"/>
  <c r="A311" i="34" a="1"/>
  <c r="E318" i="35" l="1"/>
  <c r="F318" i="35" s="1"/>
  <c r="A311" i="34"/>
  <c r="P296" i="35"/>
  <c r="R296" i="35" s="1"/>
  <c r="I296" i="35"/>
  <c r="J297" i="35" s="1"/>
  <c r="L296" i="35"/>
  <c r="M297" i="35" s="1"/>
  <c r="Q319" i="35"/>
  <c r="A289" i="20"/>
  <c r="R294" i="5"/>
  <c r="L295" i="5"/>
  <c r="M296" i="5" s="1"/>
  <c r="I295" i="5"/>
  <c r="J296" i="5" s="1"/>
  <c r="P295" i="5"/>
  <c r="E296" i="5"/>
  <c r="F296" i="5" s="1"/>
  <c r="Q297" i="5"/>
  <c r="A290" i="20" a="1"/>
  <c r="A312" i="34" a="1"/>
  <c r="E319" i="35" l="1"/>
  <c r="F319" i="35" s="1"/>
  <c r="A312" i="34"/>
  <c r="P297" i="35"/>
  <c r="R297" i="35" s="1"/>
  <c r="I297" i="35"/>
  <c r="J298" i="35" s="1"/>
  <c r="L297" i="35"/>
  <c r="M298" i="35" s="1"/>
  <c r="Q320" i="35"/>
  <c r="A290" i="20"/>
  <c r="R295" i="5"/>
  <c r="P296" i="5"/>
  <c r="E297" i="5"/>
  <c r="F297" i="5" s="1"/>
  <c r="I296" i="5"/>
  <c r="J297" i="5" s="1"/>
  <c r="L296" i="5"/>
  <c r="M297" i="5" s="1"/>
  <c r="Q298" i="5"/>
  <c r="A313" i="34" a="1"/>
  <c r="A291" i="20" a="1"/>
  <c r="E320" i="35" l="1"/>
  <c r="F320" i="35" s="1"/>
  <c r="A313" i="34"/>
  <c r="P298" i="35"/>
  <c r="R298" i="35" s="1"/>
  <c r="I298" i="35"/>
  <c r="J299" i="35" s="1"/>
  <c r="L298" i="35"/>
  <c r="M299" i="35" s="1"/>
  <c r="Q321" i="35"/>
  <c r="A291" i="20"/>
  <c r="R296" i="5"/>
  <c r="I297" i="5"/>
  <c r="J298" i="5" s="1"/>
  <c r="P297" i="5"/>
  <c r="L297" i="5"/>
  <c r="M298" i="5" s="1"/>
  <c r="E298" i="5"/>
  <c r="F298" i="5" s="1"/>
  <c r="Q299" i="5"/>
  <c r="A314" i="34" a="1"/>
  <c r="A292" i="20" a="1"/>
  <c r="E321" i="35" l="1"/>
  <c r="F321" i="35" s="1"/>
  <c r="A314" i="34"/>
  <c r="P299" i="35"/>
  <c r="R299" i="35" s="1"/>
  <c r="I299" i="35"/>
  <c r="J300" i="35" s="1"/>
  <c r="L299" i="35"/>
  <c r="M300" i="35" s="1"/>
  <c r="Q322" i="35"/>
  <c r="A292" i="20"/>
  <c r="R297" i="5"/>
  <c r="P298" i="5"/>
  <c r="E299" i="5"/>
  <c r="F299" i="5" s="1"/>
  <c r="I298" i="5"/>
  <c r="J299" i="5" s="1"/>
  <c r="L298" i="5"/>
  <c r="M299" i="5" s="1"/>
  <c r="Q300" i="5"/>
  <c r="A315" i="34" a="1"/>
  <c r="A293" i="20" a="1"/>
  <c r="E322" i="35" l="1"/>
  <c r="F322" i="35" s="1"/>
  <c r="A315" i="34"/>
  <c r="P300" i="35"/>
  <c r="R300" i="35" s="1"/>
  <c r="I300" i="35"/>
  <c r="J301" i="35" s="1"/>
  <c r="L300" i="35"/>
  <c r="M301" i="35" s="1"/>
  <c r="Q323" i="35"/>
  <c r="A293" i="20"/>
  <c r="R298" i="5"/>
  <c r="P299" i="5"/>
  <c r="E300" i="5"/>
  <c r="F300" i="5" s="1"/>
  <c r="I299" i="5"/>
  <c r="J300" i="5" s="1"/>
  <c r="L299" i="5"/>
  <c r="M300" i="5" s="1"/>
  <c r="Q301" i="5"/>
  <c r="A294" i="20" a="1"/>
  <c r="A316" i="34" a="1"/>
  <c r="E323" i="35" l="1"/>
  <c r="F323" i="35" s="1"/>
  <c r="A316" i="34"/>
  <c r="P301" i="35"/>
  <c r="R301" i="35" s="1"/>
  <c r="I301" i="35"/>
  <c r="J302" i="35" s="1"/>
  <c r="L301" i="35"/>
  <c r="M302" i="35" s="1"/>
  <c r="Q324" i="35"/>
  <c r="A294" i="20"/>
  <c r="R299" i="5"/>
  <c r="P300" i="5"/>
  <c r="E301" i="5"/>
  <c r="F301" i="5" s="1"/>
  <c r="I300" i="5"/>
  <c r="J301" i="5" s="1"/>
  <c r="L300" i="5"/>
  <c r="M301" i="5" s="1"/>
  <c r="Q302" i="5"/>
  <c r="A295" i="20" a="1"/>
  <c r="A317" i="34" a="1"/>
  <c r="E324" i="35" l="1"/>
  <c r="F324" i="35" s="1"/>
  <c r="A317" i="34"/>
  <c r="P302" i="35"/>
  <c r="R302" i="35" s="1"/>
  <c r="Q325" i="35"/>
  <c r="I302" i="35"/>
  <c r="J303" i="35" s="1"/>
  <c r="L302" i="35"/>
  <c r="M303" i="35" s="1"/>
  <c r="A295" i="20"/>
  <c r="R300" i="5"/>
  <c r="P301" i="5"/>
  <c r="I301" i="5"/>
  <c r="J302" i="5" s="1"/>
  <c r="L301" i="5"/>
  <c r="M302" i="5" s="1"/>
  <c r="E302" i="5"/>
  <c r="F302" i="5" s="1"/>
  <c r="Q303" i="5"/>
  <c r="A318" i="34" a="1"/>
  <c r="A296" i="20" a="1"/>
  <c r="E325" i="35" l="1"/>
  <c r="F325" i="35" s="1"/>
  <c r="A318" i="34"/>
  <c r="P303" i="35"/>
  <c r="R303" i="35" s="1"/>
  <c r="L303" i="35"/>
  <c r="M304" i="35" s="1"/>
  <c r="I303" i="35"/>
  <c r="J304" i="35" s="1"/>
  <c r="Q326" i="35"/>
  <c r="A296" i="20"/>
  <c r="R301" i="5"/>
  <c r="P302" i="5"/>
  <c r="E303" i="5"/>
  <c r="F303" i="5" s="1"/>
  <c r="I302" i="5"/>
  <c r="J303" i="5" s="1"/>
  <c r="L302" i="5"/>
  <c r="M303" i="5" s="1"/>
  <c r="Q304" i="5"/>
  <c r="A319" i="34" a="1"/>
  <c r="A297" i="20" a="1"/>
  <c r="E326" i="35" l="1"/>
  <c r="F326" i="35" s="1"/>
  <c r="A319" i="34"/>
  <c r="P304" i="35"/>
  <c r="R304" i="35" s="1"/>
  <c r="Q327" i="35"/>
  <c r="L304" i="35"/>
  <c r="M305" i="35" s="1"/>
  <c r="I304" i="35"/>
  <c r="J305" i="35" s="1"/>
  <c r="A297" i="20"/>
  <c r="R302" i="5"/>
  <c r="P303" i="5"/>
  <c r="I303" i="5"/>
  <c r="J304" i="5" s="1"/>
  <c r="L303" i="5"/>
  <c r="M304" i="5" s="1"/>
  <c r="E304" i="5"/>
  <c r="F304" i="5" s="1"/>
  <c r="Q305" i="5"/>
  <c r="A320" i="34" a="1"/>
  <c r="A298" i="20" a="1"/>
  <c r="E327" i="35" l="1"/>
  <c r="F327" i="35" s="1"/>
  <c r="A320" i="34"/>
  <c r="P305" i="35"/>
  <c r="R305" i="35" s="1"/>
  <c r="L305" i="35"/>
  <c r="M306" i="35" s="1"/>
  <c r="I305" i="35"/>
  <c r="J306" i="35" s="1"/>
  <c r="Q328" i="35"/>
  <c r="A298" i="20"/>
  <c r="R303" i="5"/>
  <c r="L304" i="5"/>
  <c r="M305" i="5" s="1"/>
  <c r="I304" i="5"/>
  <c r="J305" i="5" s="1"/>
  <c r="P304" i="5"/>
  <c r="E305" i="5"/>
  <c r="F305" i="5" s="1"/>
  <c r="Q306" i="5"/>
  <c r="A321" i="34" a="1"/>
  <c r="A299" i="20" a="1"/>
  <c r="E328" i="35" l="1"/>
  <c r="F328" i="35" s="1"/>
  <c r="A321" i="34"/>
  <c r="P306" i="35"/>
  <c r="R306" i="35" s="1"/>
  <c r="Q329" i="35"/>
  <c r="L306" i="35"/>
  <c r="M307" i="35" s="1"/>
  <c r="I306" i="35"/>
  <c r="J307" i="35" s="1"/>
  <c r="A299" i="20"/>
  <c r="P305" i="5"/>
  <c r="R305" i="5" s="1"/>
  <c r="R304" i="5"/>
  <c r="I305" i="5"/>
  <c r="J306" i="5" s="1"/>
  <c r="L305" i="5"/>
  <c r="M306" i="5" s="1"/>
  <c r="E306" i="5"/>
  <c r="F306" i="5" s="1"/>
  <c r="Q307" i="5"/>
  <c r="A300" i="20" a="1"/>
  <c r="A322" i="34" a="1"/>
  <c r="E329" i="35" l="1"/>
  <c r="F329" i="35" s="1"/>
  <c r="A322" i="34"/>
  <c r="P307" i="35"/>
  <c r="R307" i="35" s="1"/>
  <c r="L307" i="35"/>
  <c r="M308" i="35" s="1"/>
  <c r="I307" i="35"/>
  <c r="J308" i="35" s="1"/>
  <c r="Q330" i="35"/>
  <c r="A300" i="20"/>
  <c r="P306" i="5"/>
  <c r="E307" i="5"/>
  <c r="F307" i="5" s="1"/>
  <c r="I306" i="5"/>
  <c r="J307" i="5" s="1"/>
  <c r="L306" i="5"/>
  <c r="M307" i="5" s="1"/>
  <c r="Q308" i="5"/>
  <c r="A301" i="20" a="1"/>
  <c r="A323" i="34" a="1"/>
  <c r="E330" i="35" l="1"/>
  <c r="F330" i="35" s="1"/>
  <c r="A323" i="34"/>
  <c r="P308" i="35"/>
  <c r="R308" i="35" s="1"/>
  <c r="Q331" i="35"/>
  <c r="I308" i="35"/>
  <c r="J309" i="35" s="1"/>
  <c r="L308" i="35"/>
  <c r="M309" i="35" s="1"/>
  <c r="A301" i="20"/>
  <c r="R306" i="5"/>
  <c r="P307" i="5"/>
  <c r="L307" i="5"/>
  <c r="M308" i="5" s="1"/>
  <c r="I307" i="5"/>
  <c r="J308" i="5" s="1"/>
  <c r="E308" i="5"/>
  <c r="F308" i="5" s="1"/>
  <c r="Q309" i="5"/>
  <c r="A302" i="20" a="1"/>
  <c r="A324" i="34" a="1"/>
  <c r="E331" i="35" l="1"/>
  <c r="F331" i="35" s="1"/>
  <c r="A324" i="34"/>
  <c r="P309" i="35"/>
  <c r="R309" i="35" s="1"/>
  <c r="I309" i="35"/>
  <c r="J310" i="35" s="1"/>
  <c r="L309" i="35"/>
  <c r="M310" i="35" s="1"/>
  <c r="Q332" i="35"/>
  <c r="A302" i="20"/>
  <c r="R307" i="5"/>
  <c r="L308" i="5"/>
  <c r="M309" i="5" s="1"/>
  <c r="P308" i="5"/>
  <c r="I308" i="5"/>
  <c r="J309" i="5" s="1"/>
  <c r="E309" i="5"/>
  <c r="F309" i="5" s="1"/>
  <c r="Q310" i="5"/>
  <c r="A303" i="20" a="1"/>
  <c r="A325" i="34" a="1"/>
  <c r="E332" i="35" l="1"/>
  <c r="F332" i="35" s="1"/>
  <c r="A325" i="34"/>
  <c r="P310" i="35"/>
  <c r="R310" i="35" s="1"/>
  <c r="L310" i="35"/>
  <c r="M311" i="35" s="1"/>
  <c r="I310" i="35"/>
  <c r="J311" i="35" s="1"/>
  <c r="Q333" i="35"/>
  <c r="A303" i="20"/>
  <c r="R308" i="5"/>
  <c r="P309" i="5"/>
  <c r="E310" i="5"/>
  <c r="F310" i="5" s="1"/>
  <c r="I309" i="5"/>
  <c r="J310" i="5" s="1"/>
  <c r="L309" i="5"/>
  <c r="M310" i="5" s="1"/>
  <c r="Q311" i="5"/>
  <c r="A326" i="34" a="1"/>
  <c r="A304" i="20" a="1"/>
  <c r="E333" i="35" l="1"/>
  <c r="F333" i="35" s="1"/>
  <c r="A326" i="34"/>
  <c r="P311" i="35"/>
  <c r="R311" i="35" s="1"/>
  <c r="Q334" i="35"/>
  <c r="I311" i="35"/>
  <c r="J312" i="35" s="1"/>
  <c r="L311" i="35"/>
  <c r="M312" i="35" s="1"/>
  <c r="A304" i="20"/>
  <c r="R309" i="5"/>
  <c r="P310" i="5"/>
  <c r="I310" i="5"/>
  <c r="J311" i="5" s="1"/>
  <c r="L310" i="5"/>
  <c r="M311" i="5" s="1"/>
  <c r="E311" i="5"/>
  <c r="F311" i="5" s="1"/>
  <c r="Q312" i="5"/>
  <c r="A327" i="34" a="1"/>
  <c r="A305" i="20" a="1"/>
  <c r="E334" i="35" l="1"/>
  <c r="F334" i="35" s="1"/>
  <c r="A327" i="34"/>
  <c r="P312" i="35"/>
  <c r="R312" i="35" s="1"/>
  <c r="I312" i="35"/>
  <c r="J313" i="35" s="1"/>
  <c r="L312" i="35"/>
  <c r="M313" i="35" s="1"/>
  <c r="Q335" i="35"/>
  <c r="A305" i="20"/>
  <c r="R310" i="5"/>
  <c r="P311" i="5"/>
  <c r="E312" i="5"/>
  <c r="F312" i="5" s="1"/>
  <c r="L311" i="5"/>
  <c r="M312" i="5" s="1"/>
  <c r="I311" i="5"/>
  <c r="J312" i="5" s="1"/>
  <c r="Q313" i="5"/>
  <c r="A328" i="34" a="1"/>
  <c r="A306" i="20" a="1"/>
  <c r="E335" i="35" l="1"/>
  <c r="F335" i="35" s="1"/>
  <c r="A328" i="34"/>
  <c r="P313" i="35"/>
  <c r="R313" i="35" s="1"/>
  <c r="I313" i="35"/>
  <c r="J314" i="35" s="1"/>
  <c r="L313" i="35"/>
  <c r="M314" i="35" s="1"/>
  <c r="Q336" i="35"/>
  <c r="A306" i="20"/>
  <c r="R311" i="5"/>
  <c r="I312" i="5"/>
  <c r="J313" i="5" s="1"/>
  <c r="P312" i="5"/>
  <c r="L312" i="5"/>
  <c r="M313" i="5" s="1"/>
  <c r="E313" i="5"/>
  <c r="F313" i="5" s="1"/>
  <c r="Q314" i="5"/>
  <c r="A329" i="34" a="1"/>
  <c r="A307" i="20" a="1"/>
  <c r="E336" i="35" l="1"/>
  <c r="F336" i="35" s="1"/>
  <c r="A329" i="34"/>
  <c r="P314" i="35"/>
  <c r="R314" i="35" s="1"/>
  <c r="I314" i="35"/>
  <c r="J315" i="35" s="1"/>
  <c r="L314" i="35"/>
  <c r="M315" i="35" s="1"/>
  <c r="Q337" i="35"/>
  <c r="A307" i="20"/>
  <c r="R312" i="5"/>
  <c r="P313" i="5"/>
  <c r="E314" i="5"/>
  <c r="F314" i="5" s="1"/>
  <c r="I313" i="5"/>
  <c r="J314" i="5" s="1"/>
  <c r="L313" i="5"/>
  <c r="M314" i="5" s="1"/>
  <c r="Q315" i="5"/>
  <c r="A308" i="20" a="1"/>
  <c r="A330" i="34" a="1"/>
  <c r="E337" i="35" l="1"/>
  <c r="F337" i="35" s="1"/>
  <c r="A330" i="34"/>
  <c r="P315" i="35"/>
  <c r="R315" i="35" s="1"/>
  <c r="L315" i="35"/>
  <c r="M316" i="35" s="1"/>
  <c r="I315" i="35"/>
  <c r="J316" i="35" s="1"/>
  <c r="Q338" i="35"/>
  <c r="A308" i="20"/>
  <c r="R313" i="5"/>
  <c r="P314" i="5"/>
  <c r="E315" i="5"/>
  <c r="F315" i="5" s="1"/>
  <c r="I314" i="5"/>
  <c r="J315" i="5" s="1"/>
  <c r="L314" i="5"/>
  <c r="M315" i="5" s="1"/>
  <c r="Q316" i="5"/>
  <c r="A331" i="34" a="1"/>
  <c r="A309" i="20" a="1"/>
  <c r="E338" i="35" l="1"/>
  <c r="F338" i="35" s="1"/>
  <c r="A331" i="34"/>
  <c r="P316" i="35"/>
  <c r="R316" i="35" s="1"/>
  <c r="L316" i="35"/>
  <c r="M317" i="35" s="1"/>
  <c r="I316" i="35"/>
  <c r="J317" i="35" s="1"/>
  <c r="Q339" i="35"/>
  <c r="A309" i="20"/>
  <c r="R314" i="5"/>
  <c r="P315" i="5"/>
  <c r="E316" i="5"/>
  <c r="F316" i="5" s="1"/>
  <c r="I315" i="5"/>
  <c r="J316" i="5" s="1"/>
  <c r="L315" i="5"/>
  <c r="M316" i="5" s="1"/>
  <c r="Q317" i="5"/>
  <c r="A310" i="20" a="1"/>
  <c r="A332" i="34" a="1"/>
  <c r="E339" i="35" l="1"/>
  <c r="F339" i="35" s="1"/>
  <c r="A332" i="34"/>
  <c r="P317" i="35"/>
  <c r="R317" i="35" s="1"/>
  <c r="I317" i="35"/>
  <c r="J318" i="35" s="1"/>
  <c r="L317" i="35"/>
  <c r="M318" i="35" s="1"/>
  <c r="Q340" i="35"/>
  <c r="A310" i="20"/>
  <c r="R315" i="5"/>
  <c r="P316" i="5"/>
  <c r="I316" i="5"/>
  <c r="J317" i="5" s="1"/>
  <c r="E317" i="5"/>
  <c r="F317" i="5" s="1"/>
  <c r="L316" i="5"/>
  <c r="M317" i="5" s="1"/>
  <c r="Q318" i="5"/>
  <c r="A333" i="34" a="1"/>
  <c r="A311" i="20" a="1"/>
  <c r="E340" i="35" l="1"/>
  <c r="F340" i="35" s="1"/>
  <c r="A333" i="34"/>
  <c r="P318" i="35"/>
  <c r="R318" i="35" s="1"/>
  <c r="I318" i="35"/>
  <c r="J319" i="35" s="1"/>
  <c r="L318" i="35"/>
  <c r="M319" i="35" s="1"/>
  <c r="Q341" i="35"/>
  <c r="A311" i="20"/>
  <c r="R316" i="5"/>
  <c r="P317" i="5"/>
  <c r="I317" i="5"/>
  <c r="J318" i="5" s="1"/>
  <c r="E318" i="5"/>
  <c r="F318" i="5" s="1"/>
  <c r="L317" i="5"/>
  <c r="M318" i="5" s="1"/>
  <c r="Q319" i="5"/>
  <c r="A334" i="34" a="1"/>
  <c r="A312" i="20" a="1"/>
  <c r="E341" i="35" l="1"/>
  <c r="F341" i="35" s="1"/>
  <c r="A334" i="34"/>
  <c r="P319" i="35"/>
  <c r="R319" i="35" s="1"/>
  <c r="L319" i="35"/>
  <c r="M320" i="35" s="1"/>
  <c r="I319" i="35"/>
  <c r="J320" i="35" s="1"/>
  <c r="Q342" i="35"/>
  <c r="A312" i="20"/>
  <c r="R317" i="5"/>
  <c r="P318" i="5"/>
  <c r="E319" i="5"/>
  <c r="F319" i="5" s="1"/>
  <c r="I318" i="5"/>
  <c r="J319" i="5" s="1"/>
  <c r="L318" i="5"/>
  <c r="M319" i="5" s="1"/>
  <c r="Q320" i="5"/>
  <c r="A313" i="20" a="1"/>
  <c r="A335" i="34" a="1"/>
  <c r="E342" i="35" l="1"/>
  <c r="F342" i="35" s="1"/>
  <c r="A335" i="34"/>
  <c r="P320" i="35"/>
  <c r="R320" i="35" s="1"/>
  <c r="L320" i="35"/>
  <c r="M321" i="35" s="1"/>
  <c r="I320" i="35"/>
  <c r="J321" i="35" s="1"/>
  <c r="Q343" i="35"/>
  <c r="A313" i="20"/>
  <c r="R318" i="5"/>
  <c r="P319" i="5"/>
  <c r="E320" i="5"/>
  <c r="F320" i="5" s="1"/>
  <c r="L319" i="5"/>
  <c r="M320" i="5" s="1"/>
  <c r="I319" i="5"/>
  <c r="J320" i="5" s="1"/>
  <c r="Q321" i="5"/>
  <c r="A314" i="20" a="1"/>
  <c r="A336" i="34" a="1"/>
  <c r="E343" i="35" l="1"/>
  <c r="F343" i="35" s="1"/>
  <c r="A336" i="34"/>
  <c r="P321" i="35"/>
  <c r="R321" i="35" s="1"/>
  <c r="Q344" i="35"/>
  <c r="I321" i="35"/>
  <c r="J322" i="35" s="1"/>
  <c r="L321" i="35"/>
  <c r="M322" i="35" s="1"/>
  <c r="A314" i="20"/>
  <c r="R319" i="5"/>
  <c r="P320" i="5"/>
  <c r="E321" i="5"/>
  <c r="F321" i="5" s="1"/>
  <c r="I320" i="5"/>
  <c r="J321" i="5" s="1"/>
  <c r="L320" i="5"/>
  <c r="M321" i="5" s="1"/>
  <c r="Q322" i="5"/>
  <c r="A315" i="20" a="1"/>
  <c r="A337" i="34" a="1"/>
  <c r="E344" i="35" l="1"/>
  <c r="F344" i="35" s="1"/>
  <c r="A337" i="34"/>
  <c r="P322" i="35"/>
  <c r="R322" i="35" s="1"/>
  <c r="Q345" i="35"/>
  <c r="I322" i="35"/>
  <c r="J323" i="35" s="1"/>
  <c r="L322" i="35"/>
  <c r="M323" i="35" s="1"/>
  <c r="A315" i="20"/>
  <c r="R320" i="5"/>
  <c r="P321" i="5"/>
  <c r="I321" i="5"/>
  <c r="J322" i="5" s="1"/>
  <c r="L321" i="5"/>
  <c r="M322" i="5" s="1"/>
  <c r="E322" i="5"/>
  <c r="F322" i="5" s="1"/>
  <c r="Q323" i="5"/>
  <c r="A338" i="34" a="1"/>
  <c r="A316" i="20" a="1"/>
  <c r="E345" i="35" l="1"/>
  <c r="F345" i="35" s="1"/>
  <c r="A338" i="34"/>
  <c r="P323" i="35"/>
  <c r="R323" i="35" s="1"/>
  <c r="L323" i="35"/>
  <c r="M324" i="35" s="1"/>
  <c r="I323" i="35"/>
  <c r="J324" i="35" s="1"/>
  <c r="Q346" i="35"/>
  <c r="A316" i="20"/>
  <c r="R321" i="5"/>
  <c r="P322" i="5"/>
  <c r="E323" i="5"/>
  <c r="F323" i="5" s="1"/>
  <c r="I322" i="5"/>
  <c r="J323" i="5" s="1"/>
  <c r="L322" i="5"/>
  <c r="M323" i="5" s="1"/>
  <c r="Q324" i="5"/>
  <c r="A317" i="20" a="1"/>
  <c r="A339" i="34" a="1"/>
  <c r="E346" i="35" l="1"/>
  <c r="F346" i="35" s="1"/>
  <c r="A339" i="34"/>
  <c r="P324" i="35"/>
  <c r="R324" i="35" s="1"/>
  <c r="L324" i="35"/>
  <c r="M325" i="35" s="1"/>
  <c r="I324" i="35"/>
  <c r="J325" i="35" s="1"/>
  <c r="Q347" i="35"/>
  <c r="A317" i="20"/>
  <c r="R322" i="5"/>
  <c r="P323" i="5"/>
  <c r="E324" i="5"/>
  <c r="F324" i="5" s="1"/>
  <c r="I323" i="5"/>
  <c r="J324" i="5" s="1"/>
  <c r="L323" i="5"/>
  <c r="M324" i="5" s="1"/>
  <c r="Q325" i="5"/>
  <c r="A340" i="34" a="1"/>
  <c r="A318" i="20" a="1"/>
  <c r="E347" i="35" l="1"/>
  <c r="F347" i="35" s="1"/>
  <c r="A340" i="34"/>
  <c r="P325" i="35"/>
  <c r="R325" i="35" s="1"/>
  <c r="Q348" i="35"/>
  <c r="L325" i="35"/>
  <c r="M326" i="35" s="1"/>
  <c r="I325" i="35"/>
  <c r="J326" i="35" s="1"/>
  <c r="A318" i="20"/>
  <c r="R323" i="5"/>
  <c r="P324" i="5"/>
  <c r="I324" i="5"/>
  <c r="J325" i="5" s="1"/>
  <c r="E325" i="5"/>
  <c r="F325" i="5" s="1"/>
  <c r="L324" i="5"/>
  <c r="M325" i="5" s="1"/>
  <c r="Q326" i="5"/>
  <c r="A341" i="34" a="1"/>
  <c r="A319" i="20" a="1"/>
  <c r="E348" i="35" l="1"/>
  <c r="F348" i="35" s="1"/>
  <c r="A341" i="34"/>
  <c r="P326" i="35"/>
  <c r="R326" i="35" s="1"/>
  <c r="L326" i="35"/>
  <c r="M327" i="35" s="1"/>
  <c r="I326" i="35"/>
  <c r="J327" i="35" s="1"/>
  <c r="Q349" i="35"/>
  <c r="A319" i="20"/>
  <c r="R324" i="5"/>
  <c r="P325" i="5"/>
  <c r="E326" i="5"/>
  <c r="F326" i="5" s="1"/>
  <c r="I325" i="5"/>
  <c r="J326" i="5" s="1"/>
  <c r="L325" i="5"/>
  <c r="M326" i="5" s="1"/>
  <c r="Q327" i="5"/>
  <c r="A342" i="34" a="1"/>
  <c r="A320" i="20" a="1"/>
  <c r="E349" i="35" l="1"/>
  <c r="F349" i="35" s="1"/>
  <c r="A342" i="34"/>
  <c r="P327" i="35"/>
  <c r="R327" i="35" s="1"/>
  <c r="I327" i="35"/>
  <c r="J328" i="35" s="1"/>
  <c r="L327" i="35"/>
  <c r="M328" i="35" s="1"/>
  <c r="Q350" i="35"/>
  <c r="A320" i="20"/>
  <c r="R325" i="5"/>
  <c r="P326" i="5"/>
  <c r="L326" i="5"/>
  <c r="M327" i="5" s="1"/>
  <c r="I326" i="5"/>
  <c r="J327" i="5" s="1"/>
  <c r="E327" i="5"/>
  <c r="F327" i="5" s="1"/>
  <c r="Q328" i="5"/>
  <c r="A343" i="34" a="1"/>
  <c r="A321" i="20" a="1"/>
  <c r="E350" i="35" l="1"/>
  <c r="F350" i="35" s="1"/>
  <c r="A343" i="34"/>
  <c r="I328" i="35"/>
  <c r="J329" i="35" s="1"/>
  <c r="L328" i="35"/>
  <c r="M329" i="35" s="1"/>
  <c r="Q351" i="35"/>
  <c r="P328" i="35"/>
  <c r="R328" i="35" s="1"/>
  <c r="A321" i="20"/>
  <c r="R326" i="5"/>
  <c r="I327" i="5"/>
  <c r="J328" i="5" s="1"/>
  <c r="P327" i="5"/>
  <c r="L327" i="5"/>
  <c r="M328" i="5" s="1"/>
  <c r="E328" i="5"/>
  <c r="F328" i="5" s="1"/>
  <c r="Q329" i="5"/>
  <c r="A344" i="34" a="1"/>
  <c r="A322" i="20" a="1"/>
  <c r="E351" i="35" l="1"/>
  <c r="F351" i="35" s="1"/>
  <c r="A344" i="34"/>
  <c r="P329" i="35"/>
  <c r="R329" i="35" s="1"/>
  <c r="Q352" i="35"/>
  <c r="I329" i="35"/>
  <c r="J330" i="35" s="1"/>
  <c r="L329" i="35"/>
  <c r="M330" i="35" s="1"/>
  <c r="A322" i="20"/>
  <c r="R327" i="5"/>
  <c r="P328" i="5"/>
  <c r="L328" i="5"/>
  <c r="M329" i="5" s="1"/>
  <c r="I328" i="5"/>
  <c r="J329" i="5" s="1"/>
  <c r="E329" i="5"/>
  <c r="F329" i="5" s="1"/>
  <c r="Q330" i="5"/>
  <c r="A323" i="20" a="1"/>
  <c r="A345" i="34" a="1"/>
  <c r="E352" i="35" l="1"/>
  <c r="F352" i="35" s="1"/>
  <c r="A345" i="34"/>
  <c r="P330" i="35"/>
  <c r="R330" i="35" s="1"/>
  <c r="I330" i="35"/>
  <c r="J331" i="35" s="1"/>
  <c r="L330" i="35"/>
  <c r="M331" i="35" s="1"/>
  <c r="Q353" i="35"/>
  <c r="A323" i="20"/>
  <c r="R328" i="5"/>
  <c r="P329" i="5"/>
  <c r="E330" i="5"/>
  <c r="F330" i="5" s="1"/>
  <c r="I329" i="5"/>
  <c r="J330" i="5" s="1"/>
  <c r="L329" i="5"/>
  <c r="M330" i="5" s="1"/>
  <c r="Q331" i="5"/>
  <c r="A346" i="34" a="1"/>
  <c r="A324" i="20" a="1"/>
  <c r="E353" i="35" l="1"/>
  <c r="F353" i="35" s="1"/>
  <c r="A346" i="34"/>
  <c r="P331" i="35"/>
  <c r="R331" i="35" s="1"/>
  <c r="L331" i="35"/>
  <c r="M332" i="35" s="1"/>
  <c r="I331" i="35"/>
  <c r="J332" i="35" s="1"/>
  <c r="Q354" i="35"/>
  <c r="A324" i="20"/>
  <c r="R329" i="5"/>
  <c r="P330" i="5"/>
  <c r="E331" i="5"/>
  <c r="F331" i="5" s="1"/>
  <c r="L330" i="5"/>
  <c r="M331" i="5" s="1"/>
  <c r="I330" i="5"/>
  <c r="J331" i="5" s="1"/>
  <c r="Q332" i="5"/>
  <c r="A325" i="20" a="1"/>
  <c r="A347" i="34" a="1"/>
  <c r="E354" i="35" l="1"/>
  <c r="F354" i="35" s="1"/>
  <c r="A347" i="34"/>
  <c r="P332" i="35"/>
  <c r="R332" i="35" s="1"/>
  <c r="L332" i="35"/>
  <c r="M333" i="35" s="1"/>
  <c r="I332" i="35"/>
  <c r="J333" i="35" s="1"/>
  <c r="Q355" i="35"/>
  <c r="A325" i="20"/>
  <c r="R330" i="5"/>
  <c r="P331" i="5"/>
  <c r="E332" i="5"/>
  <c r="F332" i="5" s="1"/>
  <c r="I331" i="5"/>
  <c r="J332" i="5" s="1"/>
  <c r="L331" i="5"/>
  <c r="M332" i="5" s="1"/>
  <c r="Q333" i="5"/>
  <c r="A326" i="20" a="1"/>
  <c r="A348" i="34" a="1"/>
  <c r="E355" i="35" l="1"/>
  <c r="F355" i="35" s="1"/>
  <c r="A348" i="34"/>
  <c r="P333" i="35"/>
  <c r="R333" i="35" s="1"/>
  <c r="I333" i="35"/>
  <c r="J334" i="35" s="1"/>
  <c r="L333" i="35"/>
  <c r="M334" i="35" s="1"/>
  <c r="Q356" i="35"/>
  <c r="A326" i="20"/>
  <c r="R331" i="5"/>
  <c r="P332" i="5"/>
  <c r="I332" i="5"/>
  <c r="J333" i="5" s="1"/>
  <c r="L332" i="5"/>
  <c r="M333" i="5" s="1"/>
  <c r="E333" i="5"/>
  <c r="F333" i="5" s="1"/>
  <c r="Q334" i="5"/>
  <c r="A327" i="20" a="1"/>
  <c r="A349" i="34" a="1"/>
  <c r="E356" i="35" l="1"/>
  <c r="F356" i="35" s="1"/>
  <c r="A349" i="34"/>
  <c r="P334" i="35"/>
  <c r="R334" i="35" s="1"/>
  <c r="L334" i="35"/>
  <c r="M335" i="35" s="1"/>
  <c r="I334" i="35"/>
  <c r="J335" i="35" s="1"/>
  <c r="Q357" i="35"/>
  <c r="A327" i="20"/>
  <c r="R332" i="5"/>
  <c r="P333" i="5"/>
  <c r="E334" i="5"/>
  <c r="F334" i="5" s="1"/>
  <c r="I333" i="5"/>
  <c r="J334" i="5" s="1"/>
  <c r="L333" i="5"/>
  <c r="M334" i="5" s="1"/>
  <c r="Q335" i="5"/>
  <c r="A350" i="34" a="1"/>
  <c r="A328" i="20" a="1"/>
  <c r="E357" i="35" l="1"/>
  <c r="F357" i="35" s="1"/>
  <c r="A350" i="34"/>
  <c r="P335" i="35"/>
  <c r="R335" i="35" s="1"/>
  <c r="I335" i="35"/>
  <c r="J336" i="35" s="1"/>
  <c r="L335" i="35"/>
  <c r="M336" i="35" s="1"/>
  <c r="Q358" i="35"/>
  <c r="A328" i="20"/>
  <c r="R333" i="5"/>
  <c r="I334" i="5"/>
  <c r="J335" i="5" s="1"/>
  <c r="P334" i="5"/>
  <c r="L334" i="5"/>
  <c r="M335" i="5" s="1"/>
  <c r="E335" i="5"/>
  <c r="F335" i="5" s="1"/>
  <c r="Q336" i="5"/>
  <c r="A329" i="20" a="1"/>
  <c r="A351" i="34" a="1"/>
  <c r="E358" i="35" l="1"/>
  <c r="F358" i="35" s="1"/>
  <c r="A351" i="34"/>
  <c r="P336" i="35"/>
  <c r="R336" i="35" s="1"/>
  <c r="L336" i="35"/>
  <c r="M337" i="35" s="1"/>
  <c r="I336" i="35"/>
  <c r="J337" i="35" s="1"/>
  <c r="Q359" i="35"/>
  <c r="A329" i="20"/>
  <c r="R334" i="5"/>
  <c r="I335" i="5"/>
  <c r="J336" i="5" s="1"/>
  <c r="L335" i="5"/>
  <c r="M336" i="5" s="1"/>
  <c r="P335" i="5"/>
  <c r="E336" i="5"/>
  <c r="F336" i="5" s="1"/>
  <c r="Q337" i="5"/>
  <c r="A352" i="34" a="1"/>
  <c r="A330" i="20" a="1"/>
  <c r="E359" i="35" l="1"/>
  <c r="F359" i="35" s="1"/>
  <c r="A352" i="34"/>
  <c r="P337" i="35"/>
  <c r="R337" i="35" s="1"/>
  <c r="Q360" i="35"/>
  <c r="L337" i="35"/>
  <c r="M338" i="35" s="1"/>
  <c r="I337" i="35"/>
  <c r="J338" i="35" s="1"/>
  <c r="A330" i="20"/>
  <c r="R335" i="5"/>
  <c r="P336" i="5"/>
  <c r="L336" i="5"/>
  <c r="M337" i="5" s="1"/>
  <c r="I336" i="5"/>
  <c r="J337" i="5" s="1"/>
  <c r="E337" i="5"/>
  <c r="F337" i="5" s="1"/>
  <c r="Q338" i="5"/>
  <c r="A331" i="20" a="1"/>
  <c r="A353" i="34" a="1"/>
  <c r="E360" i="35" l="1"/>
  <c r="F360" i="35" s="1"/>
  <c r="A353" i="34"/>
  <c r="P338" i="35"/>
  <c r="R338" i="35" s="1"/>
  <c r="I338" i="35"/>
  <c r="J339" i="35" s="1"/>
  <c r="L338" i="35"/>
  <c r="M339" i="35" s="1"/>
  <c r="Q361" i="35"/>
  <c r="A331" i="20"/>
  <c r="R336" i="5"/>
  <c r="P337" i="5"/>
  <c r="E338" i="5"/>
  <c r="F338" i="5" s="1"/>
  <c r="I337" i="5"/>
  <c r="J338" i="5" s="1"/>
  <c r="L337" i="5"/>
  <c r="M338" i="5" s="1"/>
  <c r="Q339" i="5"/>
  <c r="A332" i="20" a="1"/>
  <c r="A354" i="34" a="1"/>
  <c r="E361" i="35" l="1"/>
  <c r="F361" i="35" s="1"/>
  <c r="A354" i="34"/>
  <c r="P339" i="35"/>
  <c r="R339" i="35" s="1"/>
  <c r="L339" i="35"/>
  <c r="M340" i="35" s="1"/>
  <c r="I339" i="35"/>
  <c r="J340" i="35" s="1"/>
  <c r="Q362" i="35"/>
  <c r="A332" i="20"/>
  <c r="R337" i="5"/>
  <c r="P338" i="5"/>
  <c r="L338" i="5"/>
  <c r="M339" i="5" s="1"/>
  <c r="I338" i="5"/>
  <c r="J339" i="5" s="1"/>
  <c r="E339" i="5"/>
  <c r="F339" i="5" s="1"/>
  <c r="Q340" i="5"/>
  <c r="A355" i="34" a="1"/>
  <c r="A333" i="20" a="1"/>
  <c r="E362" i="35" l="1"/>
  <c r="F362" i="35" s="1"/>
  <c r="A355" i="34"/>
  <c r="P340" i="35"/>
  <c r="R340" i="35" s="1"/>
  <c r="L340" i="35"/>
  <c r="M341" i="35" s="1"/>
  <c r="I340" i="35"/>
  <c r="J341" i="35" s="1"/>
  <c r="Q363" i="35"/>
  <c r="A333" i="20"/>
  <c r="R338" i="5"/>
  <c r="P339" i="5"/>
  <c r="L339" i="5"/>
  <c r="M340" i="5" s="1"/>
  <c r="I339" i="5"/>
  <c r="J340" i="5" s="1"/>
  <c r="E340" i="5"/>
  <c r="F340" i="5" s="1"/>
  <c r="Q341" i="5"/>
  <c r="A334" i="20" a="1"/>
  <c r="A356" i="34" a="1"/>
  <c r="E363" i="35" l="1"/>
  <c r="F363" i="35" s="1"/>
  <c r="A356" i="34"/>
  <c r="P341" i="35"/>
  <c r="R341" i="35" s="1"/>
  <c r="I341" i="35"/>
  <c r="J342" i="35" s="1"/>
  <c r="L341" i="35"/>
  <c r="M342" i="35" s="1"/>
  <c r="Q364" i="35"/>
  <c r="A334" i="20"/>
  <c r="R339" i="5"/>
  <c r="P340" i="5"/>
  <c r="E341" i="5"/>
  <c r="F341" i="5" s="1"/>
  <c r="I340" i="5"/>
  <c r="J341" i="5" s="1"/>
  <c r="L340" i="5"/>
  <c r="M341" i="5" s="1"/>
  <c r="Q342" i="5"/>
  <c r="A335" i="20" a="1"/>
  <c r="A357" i="34" a="1"/>
  <c r="E364" i="35" l="1"/>
  <c r="F364" i="35" s="1"/>
  <c r="A357" i="34"/>
  <c r="P342" i="35"/>
  <c r="R342" i="35" s="1"/>
  <c r="L342" i="35"/>
  <c r="M343" i="35" s="1"/>
  <c r="I342" i="35"/>
  <c r="J343" i="35" s="1"/>
  <c r="Q365" i="35"/>
  <c r="A335" i="20"/>
  <c r="R340" i="5"/>
  <c r="P341" i="5"/>
  <c r="E342" i="5"/>
  <c r="F342" i="5" s="1"/>
  <c r="I341" i="5"/>
  <c r="J342" i="5" s="1"/>
  <c r="L341" i="5"/>
  <c r="M342" i="5" s="1"/>
  <c r="Q343" i="5"/>
  <c r="A358" i="34" a="1"/>
  <c r="A336" i="20" a="1"/>
  <c r="E365" i="35" l="1"/>
  <c r="F365" i="35" s="1"/>
  <c r="A358" i="34"/>
  <c r="P343" i="35"/>
  <c r="R343" i="35" s="1"/>
  <c r="Q366" i="35"/>
  <c r="L343" i="35"/>
  <c r="M344" i="35" s="1"/>
  <c r="I343" i="35"/>
  <c r="J344" i="35" s="1"/>
  <c r="A336" i="20"/>
  <c r="R341" i="5"/>
  <c r="I342" i="5"/>
  <c r="J343" i="5" s="1"/>
  <c r="P342" i="5"/>
  <c r="E343" i="5"/>
  <c r="F343" i="5" s="1"/>
  <c r="L342" i="5"/>
  <c r="M343" i="5" s="1"/>
  <c r="Q344" i="5"/>
  <c r="A359" i="34" a="1"/>
  <c r="A337" i="20" a="1"/>
  <c r="E366" i="35" l="1"/>
  <c r="F366" i="35" s="1"/>
  <c r="A359" i="34"/>
  <c r="P344" i="35"/>
  <c r="R344" i="35" s="1"/>
  <c r="L344" i="35"/>
  <c r="M345" i="35" s="1"/>
  <c r="I344" i="35"/>
  <c r="J345" i="35" s="1"/>
  <c r="Q367" i="35"/>
  <c r="A337" i="20"/>
  <c r="R342" i="5"/>
  <c r="P343" i="5"/>
  <c r="L343" i="5"/>
  <c r="M344" i="5" s="1"/>
  <c r="E344" i="5"/>
  <c r="F344" i="5" s="1"/>
  <c r="I343" i="5"/>
  <c r="J344" i="5" s="1"/>
  <c r="Q345" i="5"/>
  <c r="A338" i="20" a="1"/>
  <c r="A360" i="34" a="1"/>
  <c r="E367" i="35" l="1"/>
  <c r="F367" i="35" s="1"/>
  <c r="A360" i="34"/>
  <c r="P345" i="35"/>
  <c r="R345" i="35" s="1"/>
  <c r="L345" i="35"/>
  <c r="M346" i="35" s="1"/>
  <c r="I345" i="35"/>
  <c r="J346" i="35" s="1"/>
  <c r="Q368" i="35"/>
  <c r="A338" i="20"/>
  <c r="R343" i="5"/>
  <c r="L344" i="5"/>
  <c r="M345" i="5" s="1"/>
  <c r="P344" i="5"/>
  <c r="I344" i="5"/>
  <c r="J345" i="5" s="1"/>
  <c r="E345" i="5"/>
  <c r="F345" i="5" s="1"/>
  <c r="Q346" i="5"/>
  <c r="A339" i="20" a="1"/>
  <c r="A361" i="34" a="1"/>
  <c r="E368" i="35" l="1"/>
  <c r="F368" i="35" s="1"/>
  <c r="A361" i="34"/>
  <c r="P346" i="35"/>
  <c r="R346" i="35" s="1"/>
  <c r="I346" i="35"/>
  <c r="J347" i="35" s="1"/>
  <c r="L346" i="35"/>
  <c r="M347" i="35" s="1"/>
  <c r="Q369" i="35"/>
  <c r="A339" i="20"/>
  <c r="R344" i="5"/>
  <c r="L345" i="5"/>
  <c r="M346" i="5" s="1"/>
  <c r="P345" i="5"/>
  <c r="I345" i="5"/>
  <c r="J346" i="5" s="1"/>
  <c r="E346" i="5"/>
  <c r="F346" i="5" s="1"/>
  <c r="Q347" i="5"/>
  <c r="A362" i="34" a="1"/>
  <c r="A340" i="20" a="1"/>
  <c r="E369" i="35" l="1"/>
  <c r="F369" i="35" s="1"/>
  <c r="A362" i="34"/>
  <c r="P347" i="35"/>
  <c r="R347" i="35" s="1"/>
  <c r="L347" i="35"/>
  <c r="M348" i="35" s="1"/>
  <c r="I347" i="35"/>
  <c r="J348" i="35" s="1"/>
  <c r="Q370" i="35"/>
  <c r="A340" i="20"/>
  <c r="R345" i="5"/>
  <c r="P346" i="5"/>
  <c r="E347" i="5"/>
  <c r="F347" i="5" s="1"/>
  <c r="I346" i="5"/>
  <c r="J347" i="5" s="1"/>
  <c r="L346" i="5"/>
  <c r="M347" i="5" s="1"/>
  <c r="Q348" i="5"/>
  <c r="A363" i="34" a="1"/>
  <c r="A341" i="20" a="1"/>
  <c r="E370" i="35" l="1"/>
  <c r="F370" i="35" s="1"/>
  <c r="A363" i="34"/>
  <c r="P348" i="35"/>
  <c r="R348" i="35" s="1"/>
  <c r="I348" i="35"/>
  <c r="J349" i="35" s="1"/>
  <c r="L348" i="35"/>
  <c r="M349" i="35" s="1"/>
  <c r="Q371" i="35"/>
  <c r="A341" i="20"/>
  <c r="R346" i="5"/>
  <c r="P347" i="5"/>
  <c r="E348" i="5"/>
  <c r="F348" i="5" s="1"/>
  <c r="I347" i="5"/>
  <c r="J348" i="5" s="1"/>
  <c r="L347" i="5"/>
  <c r="M348" i="5" s="1"/>
  <c r="Q349" i="5"/>
  <c r="A364" i="34" a="1"/>
  <c r="A342" i="20" a="1"/>
  <c r="E371" i="35" l="1"/>
  <c r="F371" i="35" s="1"/>
  <c r="A364" i="34"/>
  <c r="P349" i="35"/>
  <c r="R349" i="35" s="1"/>
  <c r="L349" i="35"/>
  <c r="M350" i="35" s="1"/>
  <c r="I349" i="35"/>
  <c r="J350" i="35" s="1"/>
  <c r="Q372" i="35"/>
  <c r="A342" i="20"/>
  <c r="R347" i="5"/>
  <c r="I348" i="5"/>
  <c r="J349" i="5" s="1"/>
  <c r="P348" i="5"/>
  <c r="E349" i="5"/>
  <c r="F349" i="5" s="1"/>
  <c r="L348" i="5"/>
  <c r="M349" i="5" s="1"/>
  <c r="Q350" i="5"/>
  <c r="A365" i="34" a="1"/>
  <c r="A343" i="20" a="1"/>
  <c r="E372" i="35" l="1"/>
  <c r="F372" i="35" s="1"/>
  <c r="A365" i="34"/>
  <c r="P350" i="35"/>
  <c r="R350" i="35" s="1"/>
  <c r="Q373" i="35"/>
  <c r="L350" i="35"/>
  <c r="M351" i="35" s="1"/>
  <c r="I350" i="35"/>
  <c r="J351" i="35" s="1"/>
  <c r="A343" i="20"/>
  <c r="R348" i="5"/>
  <c r="P349" i="5"/>
  <c r="E350" i="5"/>
  <c r="F350" i="5" s="1"/>
  <c r="L349" i="5"/>
  <c r="M350" i="5" s="1"/>
  <c r="I349" i="5"/>
  <c r="J350" i="5" s="1"/>
  <c r="Q351" i="5"/>
  <c r="A366" i="34" a="1"/>
  <c r="A344" i="20" a="1"/>
  <c r="E373" i="35" l="1"/>
  <c r="F373" i="35" s="1"/>
  <c r="A366" i="34"/>
  <c r="P351" i="35"/>
  <c r="R351" i="35" s="1"/>
  <c r="Q374" i="35"/>
  <c r="L351" i="35"/>
  <c r="M352" i="35" s="1"/>
  <c r="I351" i="35"/>
  <c r="J352" i="35" s="1"/>
  <c r="A344" i="20"/>
  <c r="R349" i="5"/>
  <c r="P350" i="5"/>
  <c r="L350" i="5"/>
  <c r="M351" i="5" s="1"/>
  <c r="E351" i="5"/>
  <c r="F351" i="5" s="1"/>
  <c r="I350" i="5"/>
  <c r="J351" i="5" s="1"/>
  <c r="Q352" i="5"/>
  <c r="A345" i="20" a="1"/>
  <c r="A367" i="34" a="1"/>
  <c r="E374" i="35" l="1"/>
  <c r="F374" i="35" s="1"/>
  <c r="A367" i="34"/>
  <c r="P352" i="35"/>
  <c r="R352" i="35" s="1"/>
  <c r="I352" i="35"/>
  <c r="J353" i="35" s="1"/>
  <c r="L352" i="35"/>
  <c r="M353" i="35" s="1"/>
  <c r="Q375" i="35"/>
  <c r="A345" i="20"/>
  <c r="R350" i="5"/>
  <c r="P351" i="5"/>
  <c r="I351" i="5"/>
  <c r="J352" i="5" s="1"/>
  <c r="L351" i="5"/>
  <c r="M352" i="5" s="1"/>
  <c r="E352" i="5"/>
  <c r="F352" i="5" s="1"/>
  <c r="Q353" i="5"/>
  <c r="A346" i="20" a="1"/>
  <c r="A368" i="34" a="1"/>
  <c r="E375" i="35" l="1"/>
  <c r="F375" i="35" s="1"/>
  <c r="A368" i="34"/>
  <c r="P353" i="35"/>
  <c r="R353" i="35" s="1"/>
  <c r="Q376" i="35"/>
  <c r="I353" i="35"/>
  <c r="J354" i="35" s="1"/>
  <c r="L353" i="35"/>
  <c r="M354" i="35" s="1"/>
  <c r="A346" i="20"/>
  <c r="R351" i="5"/>
  <c r="I352" i="5"/>
  <c r="J353" i="5" s="1"/>
  <c r="P352" i="5"/>
  <c r="L352" i="5"/>
  <c r="M353" i="5" s="1"/>
  <c r="E353" i="5"/>
  <c r="F353" i="5" s="1"/>
  <c r="Q354" i="5"/>
  <c r="A369" i="34" a="1"/>
  <c r="A347" i="20" a="1"/>
  <c r="E376" i="35" l="1"/>
  <c r="F376" i="35" s="1"/>
  <c r="A369" i="34"/>
  <c r="P354" i="35"/>
  <c r="R354" i="35" s="1"/>
  <c r="Q377" i="35"/>
  <c r="L354" i="35"/>
  <c r="M355" i="35" s="1"/>
  <c r="I354" i="35"/>
  <c r="J355" i="35" s="1"/>
  <c r="A347" i="20"/>
  <c r="P353" i="5"/>
  <c r="R353" i="5" s="1"/>
  <c r="R352" i="5"/>
  <c r="L353" i="5"/>
  <c r="M354" i="5" s="1"/>
  <c r="E354" i="5"/>
  <c r="F354" i="5" s="1"/>
  <c r="I353" i="5"/>
  <c r="J354" i="5" s="1"/>
  <c r="Q355" i="5"/>
  <c r="A348" i="20" a="1"/>
  <c r="A370" i="34" a="1"/>
  <c r="E377" i="35" l="1"/>
  <c r="F377" i="35" s="1"/>
  <c r="A370" i="34"/>
  <c r="P355" i="35"/>
  <c r="R355" i="35" s="1"/>
  <c r="L355" i="35"/>
  <c r="M356" i="35" s="1"/>
  <c r="I355" i="35"/>
  <c r="J356" i="35" s="1"/>
  <c r="Q378" i="35"/>
  <c r="A348" i="20"/>
  <c r="P354" i="5"/>
  <c r="E355" i="5"/>
  <c r="F355" i="5" s="1"/>
  <c r="I354" i="5"/>
  <c r="J355" i="5" s="1"/>
  <c r="L354" i="5"/>
  <c r="M355" i="5" s="1"/>
  <c r="Q356" i="5"/>
  <c r="A371" i="34" a="1"/>
  <c r="A349" i="20" a="1"/>
  <c r="E378" i="35" l="1"/>
  <c r="F378" i="35" s="1"/>
  <c r="A371" i="34"/>
  <c r="P356" i="35"/>
  <c r="R356" i="35" s="1"/>
  <c r="Q379" i="35"/>
  <c r="L356" i="35"/>
  <c r="M357" i="35" s="1"/>
  <c r="I356" i="35"/>
  <c r="J357" i="35" s="1"/>
  <c r="A349" i="20"/>
  <c r="R354" i="5"/>
  <c r="P355" i="5"/>
  <c r="I355" i="5"/>
  <c r="J356" i="5" s="1"/>
  <c r="L355" i="5"/>
  <c r="M356" i="5" s="1"/>
  <c r="E356" i="5"/>
  <c r="F356" i="5" s="1"/>
  <c r="Q357" i="5"/>
  <c r="A372" i="34" a="1"/>
  <c r="A350" i="20" a="1"/>
  <c r="E379" i="35" l="1"/>
  <c r="F379" i="35" s="1"/>
  <c r="A372" i="34"/>
  <c r="P357" i="35"/>
  <c r="R357" i="35" s="1"/>
  <c r="L357" i="35"/>
  <c r="M358" i="35" s="1"/>
  <c r="I357" i="35"/>
  <c r="J358" i="35" s="1"/>
  <c r="Q380" i="35"/>
  <c r="A350" i="20"/>
  <c r="R355" i="5"/>
  <c r="P356" i="5"/>
  <c r="E357" i="5"/>
  <c r="F357" i="5" s="1"/>
  <c r="I356" i="5"/>
  <c r="J357" i="5" s="1"/>
  <c r="L356" i="5"/>
  <c r="M357" i="5" s="1"/>
  <c r="Q358" i="5"/>
  <c r="A373" i="34" a="1"/>
  <c r="A351" i="20" a="1"/>
  <c r="E380" i="35" l="1"/>
  <c r="F380" i="35" s="1"/>
  <c r="A373" i="34"/>
  <c r="P358" i="35"/>
  <c r="R358" i="35" s="1"/>
  <c r="Q381" i="35"/>
  <c r="I358" i="35"/>
  <c r="J359" i="35" s="1"/>
  <c r="L358" i="35"/>
  <c r="M359" i="35" s="1"/>
  <c r="A351" i="20"/>
  <c r="R356" i="5"/>
  <c r="I357" i="5"/>
  <c r="J358" i="5" s="1"/>
  <c r="P357" i="5"/>
  <c r="E358" i="5"/>
  <c r="F358" i="5" s="1"/>
  <c r="L357" i="5"/>
  <c r="M358" i="5" s="1"/>
  <c r="Q359" i="5"/>
  <c r="A374" i="34" a="1"/>
  <c r="A352" i="20" a="1"/>
  <c r="E381" i="35" l="1"/>
  <c r="F381" i="35" s="1"/>
  <c r="A374" i="34"/>
  <c r="P359" i="35"/>
  <c r="R359" i="35" s="1"/>
  <c r="Q382" i="35"/>
  <c r="I359" i="35"/>
  <c r="J360" i="35" s="1"/>
  <c r="L359" i="35"/>
  <c r="M360" i="35" s="1"/>
  <c r="A352" i="20"/>
  <c r="R357" i="5"/>
  <c r="P358" i="5"/>
  <c r="I358" i="5"/>
  <c r="J359" i="5" s="1"/>
  <c r="L358" i="5"/>
  <c r="M359" i="5" s="1"/>
  <c r="E359" i="5"/>
  <c r="F359" i="5" s="1"/>
  <c r="Q360" i="5"/>
  <c r="A375" i="34" a="1"/>
  <c r="A353" i="20" a="1"/>
  <c r="E382" i="35" l="1"/>
  <c r="F382" i="35" s="1"/>
  <c r="A375" i="34"/>
  <c r="P360" i="35"/>
  <c r="R360" i="35" s="1"/>
  <c r="I360" i="35"/>
  <c r="J361" i="35" s="1"/>
  <c r="L360" i="35"/>
  <c r="M361" i="35" s="1"/>
  <c r="Q383" i="35"/>
  <c r="A353" i="20"/>
  <c r="R358" i="5"/>
  <c r="P359" i="5"/>
  <c r="E360" i="5"/>
  <c r="F360" i="5" s="1"/>
  <c r="L359" i="5"/>
  <c r="M360" i="5" s="1"/>
  <c r="I359" i="5"/>
  <c r="J360" i="5" s="1"/>
  <c r="Q361" i="5"/>
  <c r="A354" i="20" a="1"/>
  <c r="A376" i="34" a="1"/>
  <c r="E383" i="35" l="1"/>
  <c r="F383" i="35" s="1"/>
  <c r="A376" i="34"/>
  <c r="P361" i="35"/>
  <c r="R361" i="35" s="1"/>
  <c r="Q384" i="35"/>
  <c r="L361" i="35"/>
  <c r="M362" i="35" s="1"/>
  <c r="I361" i="35"/>
  <c r="J362" i="35" s="1"/>
  <c r="A354" i="20"/>
  <c r="R359" i="5"/>
  <c r="L360" i="5"/>
  <c r="M361" i="5" s="1"/>
  <c r="P360" i="5"/>
  <c r="I360" i="5"/>
  <c r="J361" i="5" s="1"/>
  <c r="E361" i="5"/>
  <c r="F361" i="5" s="1"/>
  <c r="Q362" i="5"/>
  <c r="A377" i="34" a="1"/>
  <c r="A355" i="20" a="1"/>
  <c r="E384" i="35" l="1"/>
  <c r="F384" i="35" s="1"/>
  <c r="A377" i="34"/>
  <c r="Q385" i="35"/>
  <c r="I362" i="35"/>
  <c r="J363" i="35" s="1"/>
  <c r="L362" i="35"/>
  <c r="M363" i="35" s="1"/>
  <c r="P362" i="35"/>
  <c r="R362" i="35" s="1"/>
  <c r="A355" i="20"/>
  <c r="R360" i="5"/>
  <c r="P361" i="5"/>
  <c r="E362" i="5"/>
  <c r="F362" i="5" s="1"/>
  <c r="I361" i="5"/>
  <c r="J362" i="5" s="1"/>
  <c r="L361" i="5"/>
  <c r="M362" i="5" s="1"/>
  <c r="Q363" i="5"/>
  <c r="A378" i="34" a="1"/>
  <c r="A356" i="20" a="1"/>
  <c r="E385" i="35" l="1"/>
  <c r="F385" i="35" s="1"/>
  <c r="A378" i="34"/>
  <c r="P363" i="35"/>
  <c r="R363" i="35" s="1"/>
  <c r="L363" i="35"/>
  <c r="M364" i="35" s="1"/>
  <c r="I363" i="35"/>
  <c r="J364" i="35" s="1"/>
  <c r="Q386" i="35"/>
  <c r="A356" i="20"/>
  <c r="R361" i="5"/>
  <c r="P362" i="5"/>
  <c r="E363" i="5"/>
  <c r="F363" i="5" s="1"/>
  <c r="I362" i="5"/>
  <c r="J363" i="5" s="1"/>
  <c r="L362" i="5"/>
  <c r="M363" i="5" s="1"/>
  <c r="Q364" i="5"/>
  <c r="A357" i="20" a="1"/>
  <c r="A379" i="34" a="1"/>
  <c r="E386" i="35" l="1"/>
  <c r="F386" i="35" s="1"/>
  <c r="A379" i="34"/>
  <c r="P364" i="35"/>
  <c r="R364" i="35" s="1"/>
  <c r="L364" i="35"/>
  <c r="M365" i="35" s="1"/>
  <c r="I364" i="35"/>
  <c r="J365" i="35" s="1"/>
  <c r="Q387" i="35"/>
  <c r="A357" i="20"/>
  <c r="R362" i="5"/>
  <c r="I363" i="5"/>
  <c r="J364" i="5" s="1"/>
  <c r="L363" i="5"/>
  <c r="M364" i="5" s="1"/>
  <c r="P363" i="5"/>
  <c r="E364" i="5"/>
  <c r="F364" i="5" s="1"/>
  <c r="Q365" i="5"/>
  <c r="A380" i="34" a="1"/>
  <c r="A358" i="20" a="1"/>
  <c r="E387" i="35" l="1"/>
  <c r="F387" i="35" s="1"/>
  <c r="A380" i="34"/>
  <c r="P365" i="35"/>
  <c r="R365" i="35" s="1"/>
  <c r="Q388" i="35"/>
  <c r="L365" i="35"/>
  <c r="M366" i="35" s="1"/>
  <c r="I365" i="35"/>
  <c r="J366" i="35" s="1"/>
  <c r="A358" i="20"/>
  <c r="R363" i="5"/>
  <c r="P364" i="5"/>
  <c r="E365" i="5"/>
  <c r="F365" i="5" s="1"/>
  <c r="I364" i="5"/>
  <c r="J365" i="5" s="1"/>
  <c r="L364" i="5"/>
  <c r="M365" i="5" s="1"/>
  <c r="Q366" i="5"/>
  <c r="A359" i="20" a="1"/>
  <c r="A381" i="34" a="1"/>
  <c r="E388" i="35" l="1"/>
  <c r="F388" i="35" s="1"/>
  <c r="A381" i="34"/>
  <c r="P366" i="35"/>
  <c r="R366" i="35" s="1"/>
  <c r="L366" i="35"/>
  <c r="M367" i="35" s="1"/>
  <c r="I366" i="35"/>
  <c r="J367" i="35" s="1"/>
  <c r="Q389" i="35"/>
  <c r="A359" i="20"/>
  <c r="R364" i="5"/>
  <c r="P365" i="5"/>
  <c r="E366" i="5"/>
  <c r="F366" i="5" s="1"/>
  <c r="I365" i="5"/>
  <c r="J366" i="5" s="1"/>
  <c r="L365" i="5"/>
  <c r="M366" i="5" s="1"/>
  <c r="Q367" i="5"/>
  <c r="A382" i="34" a="1"/>
  <c r="A360" i="20" a="1"/>
  <c r="E389" i="35" l="1"/>
  <c r="F389" i="35" s="1"/>
  <c r="A382" i="34"/>
  <c r="P367" i="35"/>
  <c r="R367" i="35" s="1"/>
  <c r="I367" i="35"/>
  <c r="J368" i="35" s="1"/>
  <c r="L367" i="35"/>
  <c r="M368" i="35" s="1"/>
  <c r="Q390" i="35"/>
  <c r="A360" i="20"/>
  <c r="R365" i="5"/>
  <c r="P366" i="5"/>
  <c r="I366" i="5"/>
  <c r="J367" i="5" s="1"/>
  <c r="E367" i="5"/>
  <c r="F367" i="5" s="1"/>
  <c r="L366" i="5"/>
  <c r="M367" i="5" s="1"/>
  <c r="Q368" i="5"/>
  <c r="A361" i="20" a="1"/>
  <c r="A383" i="34" a="1"/>
  <c r="E390" i="35" l="1"/>
  <c r="F390" i="35" s="1"/>
  <c r="A383" i="34"/>
  <c r="P368" i="35"/>
  <c r="R368" i="35" s="1"/>
  <c r="Q391" i="35"/>
  <c r="I368" i="35"/>
  <c r="J369" i="35" s="1"/>
  <c r="L368" i="35"/>
  <c r="M369" i="35" s="1"/>
  <c r="A361" i="20"/>
  <c r="R366" i="5"/>
  <c r="P367" i="5"/>
  <c r="I367" i="5"/>
  <c r="J368" i="5" s="1"/>
  <c r="E368" i="5"/>
  <c r="F368" i="5" s="1"/>
  <c r="L367" i="5"/>
  <c r="M368" i="5" s="1"/>
  <c r="Q369" i="5"/>
  <c r="A362" i="20" a="1"/>
  <c r="A384" i="34" a="1"/>
  <c r="E391" i="35" l="1"/>
  <c r="F391" i="35" s="1"/>
  <c r="A384" i="34"/>
  <c r="P369" i="35"/>
  <c r="R369" i="35" s="1"/>
  <c r="I369" i="35"/>
  <c r="J370" i="35" s="1"/>
  <c r="L369" i="35"/>
  <c r="M370" i="35" s="1"/>
  <c r="Q392" i="35"/>
  <c r="A362" i="20"/>
  <c r="R367" i="5"/>
  <c r="P368" i="5"/>
  <c r="I368" i="5"/>
  <c r="J369" i="5" s="1"/>
  <c r="E369" i="5"/>
  <c r="F369" i="5" s="1"/>
  <c r="L368" i="5"/>
  <c r="M369" i="5" s="1"/>
  <c r="Q370" i="5"/>
  <c r="A363" i="20" a="1"/>
  <c r="A385" i="34" a="1"/>
  <c r="E392" i="35" l="1"/>
  <c r="F392" i="35" s="1"/>
  <c r="A385" i="34"/>
  <c r="P370" i="35"/>
  <c r="R370" i="35" s="1"/>
  <c r="I370" i="35"/>
  <c r="J371" i="35" s="1"/>
  <c r="L370" i="35"/>
  <c r="M371" i="35" s="1"/>
  <c r="Q393" i="35"/>
  <c r="A363" i="20"/>
  <c r="R368" i="5"/>
  <c r="P369" i="5"/>
  <c r="E370" i="5"/>
  <c r="F370" i="5" s="1"/>
  <c r="I369" i="5"/>
  <c r="J370" i="5" s="1"/>
  <c r="L369" i="5"/>
  <c r="M370" i="5" s="1"/>
  <c r="Q371" i="5"/>
  <c r="A386" i="34" a="1"/>
  <c r="A364" i="20" a="1"/>
  <c r="E393" i="35" l="1"/>
  <c r="F393" i="35" s="1"/>
  <c r="A386" i="34"/>
  <c r="P371" i="35"/>
  <c r="R371" i="35" s="1"/>
  <c r="L371" i="35"/>
  <c r="M372" i="35" s="1"/>
  <c r="I371" i="35"/>
  <c r="J372" i="35" s="1"/>
  <c r="Q394" i="35"/>
  <c r="A364" i="20"/>
  <c r="R369" i="5"/>
  <c r="P370" i="5"/>
  <c r="L370" i="5"/>
  <c r="M371" i="5" s="1"/>
  <c r="I370" i="5"/>
  <c r="J371" i="5" s="1"/>
  <c r="E371" i="5"/>
  <c r="F371" i="5" s="1"/>
  <c r="Q372" i="5"/>
  <c r="A365" i="20" a="1"/>
  <c r="A387" i="34" a="1"/>
  <c r="E394" i="35" l="1"/>
  <c r="F394" i="35" s="1"/>
  <c r="A387" i="34"/>
  <c r="P372" i="35"/>
  <c r="R372" i="35" s="1"/>
  <c r="L372" i="35"/>
  <c r="M373" i="35" s="1"/>
  <c r="I372" i="35"/>
  <c r="J373" i="35" s="1"/>
  <c r="Q395" i="35"/>
  <c r="A365" i="20"/>
  <c r="R370" i="5"/>
  <c r="P371" i="5"/>
  <c r="L371" i="5"/>
  <c r="M372" i="5" s="1"/>
  <c r="E372" i="5"/>
  <c r="F372" i="5" s="1"/>
  <c r="I371" i="5"/>
  <c r="J372" i="5" s="1"/>
  <c r="Q373" i="5"/>
  <c r="A388" i="34" a="1"/>
  <c r="A366" i="20" a="1"/>
  <c r="E395" i="35" l="1"/>
  <c r="F395" i="35" s="1"/>
  <c r="A388" i="34"/>
  <c r="P373" i="35"/>
  <c r="R373" i="35" s="1"/>
  <c r="Q396" i="35"/>
  <c r="I373" i="35"/>
  <c r="J374" i="35" s="1"/>
  <c r="L373" i="35"/>
  <c r="M374" i="35" s="1"/>
  <c r="A366" i="20"/>
  <c r="R371" i="5"/>
  <c r="P372" i="5"/>
  <c r="I372" i="5"/>
  <c r="J373" i="5" s="1"/>
  <c r="L372" i="5"/>
  <c r="M373" i="5" s="1"/>
  <c r="E373" i="5"/>
  <c r="F373" i="5" s="1"/>
  <c r="Q374" i="5"/>
  <c r="A367" i="20" a="1"/>
  <c r="A389" i="34" a="1"/>
  <c r="E396" i="35" l="1"/>
  <c r="F396" i="35" s="1"/>
  <c r="A389" i="34"/>
  <c r="P374" i="35"/>
  <c r="R374" i="35" s="1"/>
  <c r="L374" i="35"/>
  <c r="M375" i="35" s="1"/>
  <c r="I374" i="35"/>
  <c r="J375" i="35" s="1"/>
  <c r="Q397" i="35"/>
  <c r="A367" i="20"/>
  <c r="R372" i="5"/>
  <c r="P373" i="5"/>
  <c r="I373" i="5"/>
  <c r="J374" i="5" s="1"/>
  <c r="E374" i="5"/>
  <c r="F374" i="5" s="1"/>
  <c r="L373" i="5"/>
  <c r="M374" i="5" s="1"/>
  <c r="Q375" i="5"/>
  <c r="A390" i="34" a="1"/>
  <c r="A368" i="20" a="1"/>
  <c r="E397" i="35" l="1"/>
  <c r="F397" i="35" s="1"/>
  <c r="A390" i="34"/>
  <c r="P375" i="35"/>
  <c r="R375" i="35" s="1"/>
  <c r="Q398" i="35"/>
  <c r="L375" i="35"/>
  <c r="M376" i="35" s="1"/>
  <c r="I375" i="35"/>
  <c r="J376" i="35" s="1"/>
  <c r="A368" i="20"/>
  <c r="R373" i="5"/>
  <c r="P374" i="5"/>
  <c r="I374" i="5"/>
  <c r="J375" i="5" s="1"/>
  <c r="L374" i="5"/>
  <c r="M375" i="5" s="1"/>
  <c r="E375" i="5"/>
  <c r="F375" i="5" s="1"/>
  <c r="Q376" i="5"/>
  <c r="A369" i="20" a="1"/>
  <c r="A391" i="34" a="1"/>
  <c r="E398" i="35" l="1"/>
  <c r="F398" i="35" s="1"/>
  <c r="A391" i="34"/>
  <c r="P376" i="35"/>
  <c r="R376" i="35" s="1"/>
  <c r="I376" i="35"/>
  <c r="J377" i="35" s="1"/>
  <c r="L376" i="35"/>
  <c r="M377" i="35" s="1"/>
  <c r="Q399" i="35"/>
  <c r="A369" i="20"/>
  <c r="R374" i="5"/>
  <c r="P375" i="5"/>
  <c r="I375" i="5"/>
  <c r="J376" i="5" s="1"/>
  <c r="L375" i="5"/>
  <c r="M376" i="5" s="1"/>
  <c r="E376" i="5"/>
  <c r="F376" i="5" s="1"/>
  <c r="Q377" i="5"/>
  <c r="A370" i="20" a="1"/>
  <c r="A392" i="34" a="1"/>
  <c r="E399" i="35" l="1"/>
  <c r="F399" i="35" s="1"/>
  <c r="A392" i="34"/>
  <c r="P377" i="35"/>
  <c r="R377" i="35" s="1"/>
  <c r="I377" i="35"/>
  <c r="J378" i="35" s="1"/>
  <c r="L377" i="35"/>
  <c r="M378" i="35" s="1"/>
  <c r="Q400" i="35"/>
  <c r="A370" i="20"/>
  <c r="R375" i="5"/>
  <c r="P376" i="5"/>
  <c r="I376" i="5"/>
  <c r="J377" i="5" s="1"/>
  <c r="E377" i="5"/>
  <c r="F377" i="5" s="1"/>
  <c r="L376" i="5"/>
  <c r="M377" i="5" s="1"/>
  <c r="Q378" i="5"/>
  <c r="A393" i="34" a="1"/>
  <c r="A371" i="20" a="1"/>
  <c r="E400" i="35" l="1"/>
  <c r="F400" i="35" s="1"/>
  <c r="A393" i="34"/>
  <c r="P378" i="35"/>
  <c r="R378" i="35" s="1"/>
  <c r="L378" i="35"/>
  <c r="M379" i="35" s="1"/>
  <c r="I378" i="35"/>
  <c r="J379" i="35" s="1"/>
  <c r="Q401" i="35"/>
  <c r="A371" i="20"/>
  <c r="R376" i="5"/>
  <c r="L377" i="5"/>
  <c r="M378" i="5" s="1"/>
  <c r="P377" i="5"/>
  <c r="E378" i="5"/>
  <c r="F378" i="5" s="1"/>
  <c r="I377" i="5"/>
  <c r="J378" i="5" s="1"/>
  <c r="Q379" i="5"/>
  <c r="A394" i="34" a="1"/>
  <c r="A372" i="20" a="1"/>
  <c r="E401" i="35" l="1"/>
  <c r="F401" i="35" s="1"/>
  <c r="A394" i="34"/>
  <c r="P379" i="35"/>
  <c r="R379" i="35" s="1"/>
  <c r="Q402" i="35"/>
  <c r="L379" i="35"/>
  <c r="M380" i="35" s="1"/>
  <c r="I379" i="35"/>
  <c r="J380" i="35" s="1"/>
  <c r="A372" i="20"/>
  <c r="R377" i="5"/>
  <c r="P378" i="5"/>
  <c r="I378" i="5"/>
  <c r="J379" i="5" s="1"/>
  <c r="L378" i="5"/>
  <c r="M379" i="5" s="1"/>
  <c r="E379" i="5"/>
  <c r="F379" i="5" s="1"/>
  <c r="Q380" i="5"/>
  <c r="A373" i="20" a="1"/>
  <c r="A395" i="34" a="1"/>
  <c r="E402" i="35" l="1"/>
  <c r="F402" i="35" s="1"/>
  <c r="A395" i="34"/>
  <c r="P380" i="35"/>
  <c r="R380" i="35" s="1"/>
  <c r="L380" i="35"/>
  <c r="M381" i="35" s="1"/>
  <c r="I380" i="35"/>
  <c r="J381" i="35" s="1"/>
  <c r="Q403" i="35"/>
  <c r="A373" i="20"/>
  <c r="R378" i="5"/>
  <c r="P379" i="5"/>
  <c r="I379" i="5"/>
  <c r="J380" i="5" s="1"/>
  <c r="L379" i="5"/>
  <c r="M380" i="5" s="1"/>
  <c r="E380" i="5"/>
  <c r="F380" i="5" s="1"/>
  <c r="Q381" i="5"/>
  <c r="A374" i="20" a="1"/>
  <c r="A396" i="34" a="1"/>
  <c r="E403" i="35" l="1"/>
  <c r="F403" i="35" s="1"/>
  <c r="A396" i="34"/>
  <c r="P381" i="35"/>
  <c r="R381" i="35" s="1"/>
  <c r="I381" i="35"/>
  <c r="J382" i="35" s="1"/>
  <c r="L381" i="35"/>
  <c r="M382" i="35" s="1"/>
  <c r="Q404" i="35"/>
  <c r="A374" i="20"/>
  <c r="R379" i="5"/>
  <c r="P380" i="5"/>
  <c r="L380" i="5"/>
  <c r="M381" i="5" s="1"/>
  <c r="I380" i="5"/>
  <c r="J381" i="5" s="1"/>
  <c r="E381" i="5"/>
  <c r="F381" i="5" s="1"/>
  <c r="Q382" i="5"/>
  <c r="A375" i="20" a="1"/>
  <c r="A397" i="34" a="1"/>
  <c r="E404" i="35" l="1"/>
  <c r="F404" i="35" s="1"/>
  <c r="A397" i="34"/>
  <c r="P382" i="35"/>
  <c r="R382" i="35" s="1"/>
  <c r="I382" i="35"/>
  <c r="J383" i="35" s="1"/>
  <c r="L382" i="35"/>
  <c r="M383" i="35" s="1"/>
  <c r="Q405" i="35"/>
  <c r="A375" i="20"/>
  <c r="R380" i="5"/>
  <c r="L381" i="5"/>
  <c r="M382" i="5" s="1"/>
  <c r="P381" i="5"/>
  <c r="I381" i="5"/>
  <c r="J382" i="5" s="1"/>
  <c r="E382" i="5"/>
  <c r="F382" i="5" s="1"/>
  <c r="Q383" i="5"/>
  <c r="A398" i="34" a="1"/>
  <c r="A376" i="20" a="1"/>
  <c r="E405" i="35" l="1"/>
  <c r="F405" i="35" s="1"/>
  <c r="A398" i="34"/>
  <c r="P383" i="35"/>
  <c r="R383" i="35" s="1"/>
  <c r="I383" i="35"/>
  <c r="J384" i="35" s="1"/>
  <c r="L383" i="35"/>
  <c r="M384" i="35" s="1"/>
  <c r="Q406" i="35"/>
  <c r="A376" i="20"/>
  <c r="R381" i="5"/>
  <c r="P382" i="5"/>
  <c r="I382" i="5"/>
  <c r="J383" i="5" s="1"/>
  <c r="L382" i="5"/>
  <c r="M383" i="5" s="1"/>
  <c r="E383" i="5"/>
  <c r="F383" i="5" s="1"/>
  <c r="Q384" i="5"/>
  <c r="A399" i="34" a="1"/>
  <c r="A377" i="20" a="1"/>
  <c r="E406" i="35" l="1"/>
  <c r="F406" i="35" s="1"/>
  <c r="A399" i="34"/>
  <c r="P384" i="35"/>
  <c r="R384" i="35" s="1"/>
  <c r="Q407" i="35"/>
  <c r="L384" i="35"/>
  <c r="M385" i="35" s="1"/>
  <c r="I384" i="35"/>
  <c r="J385" i="35" s="1"/>
  <c r="A377" i="20"/>
  <c r="R382" i="5"/>
  <c r="P383" i="5"/>
  <c r="L383" i="5"/>
  <c r="M384" i="5" s="1"/>
  <c r="I383" i="5"/>
  <c r="J384" i="5" s="1"/>
  <c r="E384" i="5"/>
  <c r="F384" i="5" s="1"/>
  <c r="Q385" i="5"/>
  <c r="A400" i="34" a="1"/>
  <c r="A378" i="20" a="1"/>
  <c r="E407" i="35" l="1"/>
  <c r="F407" i="35" s="1"/>
  <c r="A400" i="34"/>
  <c r="P385" i="35"/>
  <c r="R385" i="35" s="1"/>
  <c r="L385" i="35"/>
  <c r="M386" i="35" s="1"/>
  <c r="I385" i="35"/>
  <c r="J386" i="35" s="1"/>
  <c r="Q408" i="35"/>
  <c r="A378" i="20"/>
  <c r="R383" i="5"/>
  <c r="P384" i="5"/>
  <c r="I384" i="5"/>
  <c r="J385" i="5" s="1"/>
  <c r="L384" i="5"/>
  <c r="M385" i="5" s="1"/>
  <c r="E385" i="5"/>
  <c r="F385" i="5" s="1"/>
  <c r="Q386" i="5"/>
  <c r="A379" i="20" a="1"/>
  <c r="A401" i="34" a="1"/>
  <c r="E408" i="35" l="1"/>
  <c r="F408" i="35" s="1"/>
  <c r="A401" i="34"/>
  <c r="P386" i="35"/>
  <c r="R386" i="35" s="1"/>
  <c r="Q409" i="35"/>
  <c r="I386" i="35"/>
  <c r="J387" i="35" s="1"/>
  <c r="L386" i="35"/>
  <c r="M387" i="35" s="1"/>
  <c r="A379" i="20"/>
  <c r="R384" i="5"/>
  <c r="P385" i="5"/>
  <c r="E386" i="5"/>
  <c r="F386" i="5" s="1"/>
  <c r="L385" i="5"/>
  <c r="M386" i="5" s="1"/>
  <c r="I385" i="5"/>
  <c r="J386" i="5" s="1"/>
  <c r="Q387" i="5"/>
  <c r="A380" i="20" a="1"/>
  <c r="A402" i="34" a="1"/>
  <c r="E409" i="35" l="1"/>
  <c r="F409" i="35" s="1"/>
  <c r="A402" i="34"/>
  <c r="P387" i="35"/>
  <c r="R387" i="35" s="1"/>
  <c r="I387" i="35"/>
  <c r="J388" i="35" s="1"/>
  <c r="L387" i="35"/>
  <c r="M388" i="35" s="1"/>
  <c r="Q410" i="35"/>
  <c r="A380" i="20"/>
  <c r="I386" i="5"/>
  <c r="J387" i="5" s="1"/>
  <c r="L386" i="5"/>
  <c r="M387" i="5" s="1"/>
  <c r="R385" i="5"/>
  <c r="P386" i="5"/>
  <c r="E387" i="5"/>
  <c r="F387" i="5" s="1"/>
  <c r="Q388" i="5"/>
  <c r="A381" i="20" a="1"/>
  <c r="A403" i="34" a="1"/>
  <c r="E410" i="35" l="1"/>
  <c r="F410" i="35" s="1"/>
  <c r="A403" i="34"/>
  <c r="P388" i="35"/>
  <c r="R388" i="35" s="1"/>
  <c r="I388" i="35"/>
  <c r="J389" i="35" s="1"/>
  <c r="L388" i="35"/>
  <c r="M389" i="35" s="1"/>
  <c r="Q411" i="35"/>
  <c r="A381" i="20"/>
  <c r="R386" i="5"/>
  <c r="P387" i="5"/>
  <c r="L387" i="5"/>
  <c r="M388" i="5" s="1"/>
  <c r="I387" i="5"/>
  <c r="J388" i="5" s="1"/>
  <c r="E388" i="5"/>
  <c r="F388" i="5" s="1"/>
  <c r="Q389" i="5"/>
  <c r="A404" i="34" a="1"/>
  <c r="A382" i="20" a="1"/>
  <c r="E411" i="35" l="1"/>
  <c r="F411" i="35" s="1"/>
  <c r="A404" i="34"/>
  <c r="P389" i="35"/>
  <c r="R389" i="35" s="1"/>
  <c r="I389" i="35"/>
  <c r="J390" i="35" s="1"/>
  <c r="L389" i="35"/>
  <c r="M390" i="35" s="1"/>
  <c r="Q412" i="35"/>
  <c r="A382" i="20"/>
  <c r="R387" i="5"/>
  <c r="P388" i="5"/>
  <c r="L388" i="5"/>
  <c r="M389" i="5" s="1"/>
  <c r="I388" i="5"/>
  <c r="J389" i="5" s="1"/>
  <c r="E389" i="5"/>
  <c r="F389" i="5" s="1"/>
  <c r="Q390" i="5"/>
  <c r="A383" i="20" a="1"/>
  <c r="A405" i="34" a="1"/>
  <c r="E412" i="35" l="1"/>
  <c r="F412" i="35" s="1"/>
  <c r="A405" i="34"/>
  <c r="P390" i="35"/>
  <c r="R390" i="35" s="1"/>
  <c r="I390" i="35"/>
  <c r="J391" i="35" s="1"/>
  <c r="L390" i="35"/>
  <c r="M391" i="35" s="1"/>
  <c r="Q413" i="35"/>
  <c r="A383" i="20"/>
  <c r="R388" i="5"/>
  <c r="P389" i="5"/>
  <c r="I389" i="5"/>
  <c r="J390" i="5" s="1"/>
  <c r="L389" i="5"/>
  <c r="M390" i="5" s="1"/>
  <c r="E390" i="5"/>
  <c r="F390" i="5" s="1"/>
  <c r="Q391" i="5"/>
  <c r="A406" i="34" a="1"/>
  <c r="A384" i="20" a="1"/>
  <c r="E413" i="35" l="1"/>
  <c r="F413" i="35" s="1"/>
  <c r="A406" i="34"/>
  <c r="P391" i="35"/>
  <c r="R391" i="35" s="1"/>
  <c r="Q414" i="35"/>
  <c r="L391" i="35"/>
  <c r="M392" i="35" s="1"/>
  <c r="I391" i="35"/>
  <c r="J392" i="35" s="1"/>
  <c r="A384" i="20"/>
  <c r="R389" i="5"/>
  <c r="P390" i="5"/>
  <c r="L390" i="5"/>
  <c r="M391" i="5" s="1"/>
  <c r="I390" i="5"/>
  <c r="J391" i="5" s="1"/>
  <c r="E391" i="5"/>
  <c r="F391" i="5" s="1"/>
  <c r="Q392" i="5"/>
  <c r="A407" i="34" a="1"/>
  <c r="A385" i="20" a="1"/>
  <c r="E414" i="35" l="1"/>
  <c r="F414" i="35" s="1"/>
  <c r="A407" i="34"/>
  <c r="P392" i="35"/>
  <c r="R392" i="35" s="1"/>
  <c r="L392" i="35"/>
  <c r="M393" i="35" s="1"/>
  <c r="I392" i="35"/>
  <c r="J393" i="35" s="1"/>
  <c r="Q415" i="35"/>
  <c r="A385" i="20"/>
  <c r="R390" i="5"/>
  <c r="P391" i="5"/>
  <c r="I391" i="5"/>
  <c r="J392" i="5" s="1"/>
  <c r="L391" i="5"/>
  <c r="M392" i="5" s="1"/>
  <c r="E392" i="5"/>
  <c r="F392" i="5" s="1"/>
  <c r="Q393" i="5"/>
  <c r="A386" i="20" a="1"/>
  <c r="A408" i="34" a="1"/>
  <c r="E415" i="35" l="1"/>
  <c r="F415" i="35" s="1"/>
  <c r="A408" i="34"/>
  <c r="P393" i="35"/>
  <c r="R393" i="35" s="1"/>
  <c r="I393" i="35"/>
  <c r="J394" i="35" s="1"/>
  <c r="L393" i="35"/>
  <c r="M394" i="35" s="1"/>
  <c r="Q416" i="35"/>
  <c r="A386" i="20"/>
  <c r="R391" i="5"/>
  <c r="P392" i="5"/>
  <c r="L392" i="5"/>
  <c r="M393" i="5" s="1"/>
  <c r="I392" i="5"/>
  <c r="J393" i="5" s="1"/>
  <c r="E393" i="5"/>
  <c r="F393" i="5" s="1"/>
  <c r="Q394" i="5"/>
  <c r="A387" i="20" a="1"/>
  <c r="A409" i="34" a="1"/>
  <c r="E416" i="35" l="1"/>
  <c r="F416" i="35" s="1"/>
  <c r="A409" i="34"/>
  <c r="P394" i="35"/>
  <c r="R394" i="35" s="1"/>
  <c r="L394" i="35"/>
  <c r="M395" i="35" s="1"/>
  <c r="I394" i="35"/>
  <c r="J395" i="35" s="1"/>
  <c r="Q417" i="35"/>
  <c r="A387" i="20"/>
  <c r="R392" i="5"/>
  <c r="P393" i="5"/>
  <c r="E394" i="5"/>
  <c r="F394" i="5" s="1"/>
  <c r="L393" i="5"/>
  <c r="M394" i="5" s="1"/>
  <c r="I393" i="5"/>
  <c r="J394" i="5" s="1"/>
  <c r="Q395" i="5"/>
  <c r="A388" i="20" a="1"/>
  <c r="A410" i="34" a="1"/>
  <c r="E417" i="35" l="1"/>
  <c r="F417" i="35" s="1"/>
  <c r="A410" i="34"/>
  <c r="P395" i="35"/>
  <c r="R395" i="35" s="1"/>
  <c r="Q418" i="35"/>
  <c r="L395" i="35"/>
  <c r="M396" i="35" s="1"/>
  <c r="I395" i="35"/>
  <c r="J396" i="35" s="1"/>
  <c r="A388" i="20"/>
  <c r="R393" i="5"/>
  <c r="P394" i="5"/>
  <c r="E395" i="5"/>
  <c r="F395" i="5" s="1"/>
  <c r="I394" i="5"/>
  <c r="J395" i="5" s="1"/>
  <c r="L394" i="5"/>
  <c r="M395" i="5" s="1"/>
  <c r="Q396" i="5"/>
  <c r="A411" i="34" a="1"/>
  <c r="A389" i="20" a="1"/>
  <c r="E418" i="35" l="1"/>
  <c r="F418" i="35" s="1"/>
  <c r="A411" i="34"/>
  <c r="P396" i="35"/>
  <c r="R396" i="35" s="1"/>
  <c r="L396" i="35"/>
  <c r="M397" i="35" s="1"/>
  <c r="I396" i="35"/>
  <c r="J397" i="35" s="1"/>
  <c r="Q419" i="35"/>
  <c r="A389" i="20"/>
  <c r="R394" i="5"/>
  <c r="P395" i="5"/>
  <c r="E396" i="5"/>
  <c r="F396" i="5" s="1"/>
  <c r="L395" i="5"/>
  <c r="M396" i="5" s="1"/>
  <c r="I395" i="5"/>
  <c r="J396" i="5" s="1"/>
  <c r="Q397" i="5"/>
  <c r="A390" i="20" a="1"/>
  <c r="A412" i="34" a="1"/>
  <c r="E419" i="35" l="1"/>
  <c r="F419" i="35" s="1"/>
  <c r="A412" i="34"/>
  <c r="P397" i="35"/>
  <c r="R397" i="35" s="1"/>
  <c r="Q420" i="35"/>
  <c r="L397" i="35"/>
  <c r="M398" i="35" s="1"/>
  <c r="I397" i="35"/>
  <c r="J398" i="35" s="1"/>
  <c r="A390" i="20"/>
  <c r="R395" i="5"/>
  <c r="L396" i="5"/>
  <c r="M397" i="5" s="1"/>
  <c r="I396" i="5"/>
  <c r="J397" i="5" s="1"/>
  <c r="P396" i="5"/>
  <c r="E397" i="5"/>
  <c r="F397" i="5" s="1"/>
  <c r="Q398" i="5"/>
  <c r="A413" i="34" a="1"/>
  <c r="A391" i="20" a="1"/>
  <c r="E420" i="35" l="1"/>
  <c r="F420" i="35" s="1"/>
  <c r="A413" i="34"/>
  <c r="P398" i="35"/>
  <c r="R398" i="35" s="1"/>
  <c r="I398" i="35"/>
  <c r="J399" i="35" s="1"/>
  <c r="L398" i="35"/>
  <c r="M399" i="35" s="1"/>
  <c r="Q421" i="35"/>
  <c r="A391" i="20"/>
  <c r="R396" i="5"/>
  <c r="P397" i="5"/>
  <c r="I397" i="5"/>
  <c r="J398" i="5" s="1"/>
  <c r="L397" i="5"/>
  <c r="M398" i="5" s="1"/>
  <c r="E398" i="5"/>
  <c r="F398" i="5" s="1"/>
  <c r="Q399" i="5"/>
  <c r="A392" i="20" a="1"/>
  <c r="A414" i="34" a="1"/>
  <c r="E421" i="35" l="1"/>
  <c r="F421" i="35" s="1"/>
  <c r="A414" i="34"/>
  <c r="P399" i="35"/>
  <c r="R399" i="35" s="1"/>
  <c r="L399" i="35"/>
  <c r="M400" i="35" s="1"/>
  <c r="I399" i="35"/>
  <c r="J400" i="35" s="1"/>
  <c r="Q422" i="35"/>
  <c r="A392" i="20"/>
  <c r="R397" i="5"/>
  <c r="I398" i="5"/>
  <c r="J399" i="5" s="1"/>
  <c r="L398" i="5"/>
  <c r="M399" i="5" s="1"/>
  <c r="P398" i="5"/>
  <c r="E399" i="5"/>
  <c r="F399" i="5" s="1"/>
  <c r="Q400" i="5"/>
  <c r="A415" i="34" a="1"/>
  <c r="A393" i="20" a="1"/>
  <c r="E422" i="35" l="1"/>
  <c r="F422" i="35" s="1"/>
  <c r="A415" i="34"/>
  <c r="P400" i="35"/>
  <c r="R400" i="35" s="1"/>
  <c r="Q423" i="35"/>
  <c r="I400" i="35"/>
  <c r="J401" i="35" s="1"/>
  <c r="L400" i="35"/>
  <c r="M401" i="35" s="1"/>
  <c r="A393" i="20"/>
  <c r="P399" i="5"/>
  <c r="R399" i="5" s="1"/>
  <c r="R398" i="5"/>
  <c r="I399" i="5"/>
  <c r="J400" i="5" s="1"/>
  <c r="L399" i="5"/>
  <c r="M400" i="5" s="1"/>
  <c r="E400" i="5"/>
  <c r="F400" i="5" s="1"/>
  <c r="Q401" i="5"/>
  <c r="A416" i="34" a="1"/>
  <c r="A394" i="20" a="1"/>
  <c r="E423" i="35" l="1"/>
  <c r="F423" i="35" s="1"/>
  <c r="A416" i="34"/>
  <c r="P401" i="35"/>
  <c r="R401" i="35" s="1"/>
  <c r="I401" i="35"/>
  <c r="J402" i="35" s="1"/>
  <c r="L401" i="35"/>
  <c r="M402" i="35" s="1"/>
  <c r="Q424" i="35"/>
  <c r="A394" i="20"/>
  <c r="P400" i="5"/>
  <c r="I400" i="5"/>
  <c r="J401" i="5" s="1"/>
  <c r="L400" i="5"/>
  <c r="M401" i="5" s="1"/>
  <c r="E401" i="5"/>
  <c r="F401" i="5" s="1"/>
  <c r="Q402" i="5"/>
  <c r="A417" i="34" a="1"/>
  <c r="A395" i="20" a="1"/>
  <c r="E424" i="35" l="1"/>
  <c r="F424" i="35" s="1"/>
  <c r="A417" i="34"/>
  <c r="P402" i="35"/>
  <c r="R402" i="35" s="1"/>
  <c r="I402" i="35"/>
  <c r="J403" i="35" s="1"/>
  <c r="L402" i="35"/>
  <c r="M403" i="35" s="1"/>
  <c r="Q425" i="35"/>
  <c r="A395" i="20"/>
  <c r="R400" i="5"/>
  <c r="P401" i="5"/>
  <c r="L401" i="5"/>
  <c r="M402" i="5" s="1"/>
  <c r="I401" i="5"/>
  <c r="J402" i="5" s="1"/>
  <c r="E402" i="5"/>
  <c r="F402" i="5" s="1"/>
  <c r="Q403" i="5"/>
  <c r="A418" i="34" a="1"/>
  <c r="A396" i="20" a="1"/>
  <c r="E425" i="35" l="1"/>
  <c r="F425" i="35" s="1"/>
  <c r="A418" i="34"/>
  <c r="P403" i="35"/>
  <c r="R403" i="35" s="1"/>
  <c r="L403" i="35"/>
  <c r="M404" i="35" s="1"/>
  <c r="I403" i="35"/>
  <c r="J404" i="35" s="1"/>
  <c r="Q426" i="35"/>
  <c r="A396" i="20"/>
  <c r="R401" i="5"/>
  <c r="P402" i="5"/>
  <c r="I402" i="5"/>
  <c r="J403" i="5" s="1"/>
  <c r="L402" i="5"/>
  <c r="M403" i="5" s="1"/>
  <c r="E403" i="5"/>
  <c r="F403" i="5" s="1"/>
  <c r="Q404" i="5"/>
  <c r="A419" i="34" a="1"/>
  <c r="A397" i="20" a="1"/>
  <c r="E426" i="35" l="1"/>
  <c r="F426" i="35" s="1"/>
  <c r="A419" i="34"/>
  <c r="P404" i="35"/>
  <c r="R404" i="35" s="1"/>
  <c r="L404" i="35"/>
  <c r="M405" i="35" s="1"/>
  <c r="I404" i="35"/>
  <c r="J405" i="35" s="1"/>
  <c r="Q427" i="35"/>
  <c r="A397" i="20"/>
  <c r="R402" i="5"/>
  <c r="P403" i="5"/>
  <c r="L403" i="5"/>
  <c r="M404" i="5" s="1"/>
  <c r="I403" i="5"/>
  <c r="J404" i="5" s="1"/>
  <c r="E404" i="5"/>
  <c r="F404" i="5" s="1"/>
  <c r="Q405" i="5"/>
  <c r="A398" i="20" a="1"/>
  <c r="A420" i="34" a="1"/>
  <c r="E427" i="35" l="1"/>
  <c r="F427" i="35" s="1"/>
  <c r="A420" i="34"/>
  <c r="P405" i="35"/>
  <c r="R405" i="35" s="1"/>
  <c r="L405" i="35"/>
  <c r="M406" i="35" s="1"/>
  <c r="I405" i="35"/>
  <c r="J406" i="35" s="1"/>
  <c r="Q428" i="35"/>
  <c r="A398" i="20"/>
  <c r="R403" i="5"/>
  <c r="P404" i="5"/>
  <c r="L404" i="5"/>
  <c r="M405" i="5" s="1"/>
  <c r="I404" i="5"/>
  <c r="J405" i="5" s="1"/>
  <c r="E405" i="5"/>
  <c r="F405" i="5" s="1"/>
  <c r="Q406" i="5"/>
  <c r="A399" i="20" a="1"/>
  <c r="A421" i="34" a="1"/>
  <c r="E428" i="35" l="1"/>
  <c r="F428" i="35" s="1"/>
  <c r="A421" i="34"/>
  <c r="P406" i="35"/>
  <c r="R406" i="35" s="1"/>
  <c r="I406" i="35"/>
  <c r="J407" i="35" s="1"/>
  <c r="L406" i="35"/>
  <c r="M407" i="35" s="1"/>
  <c r="Q429" i="35"/>
  <c r="A399" i="20"/>
  <c r="R404" i="5"/>
  <c r="P405" i="5"/>
  <c r="L405" i="5"/>
  <c r="M406" i="5" s="1"/>
  <c r="I405" i="5"/>
  <c r="J406" i="5" s="1"/>
  <c r="E406" i="5"/>
  <c r="F406" i="5" s="1"/>
  <c r="Q407" i="5"/>
  <c r="A422" i="34" a="1"/>
  <c r="A400" i="20" a="1"/>
  <c r="E429" i="35" l="1"/>
  <c r="F429" i="35" s="1"/>
  <c r="A422" i="34"/>
  <c r="P407" i="35"/>
  <c r="R407" i="35" s="1"/>
  <c r="I407" i="35"/>
  <c r="J408" i="35" s="1"/>
  <c r="L407" i="35"/>
  <c r="M408" i="35" s="1"/>
  <c r="Q430" i="35"/>
  <c r="A400" i="20"/>
  <c r="R405" i="5"/>
  <c r="P406" i="5"/>
  <c r="L406" i="5"/>
  <c r="M407" i="5" s="1"/>
  <c r="I406" i="5"/>
  <c r="J407" i="5" s="1"/>
  <c r="E407" i="5"/>
  <c r="F407" i="5" s="1"/>
  <c r="Q408" i="5"/>
  <c r="A401" i="20" a="1"/>
  <c r="A423" i="34" a="1"/>
  <c r="E430" i="35" l="1"/>
  <c r="F430" i="35" s="1"/>
  <c r="A423" i="34"/>
  <c r="P408" i="35"/>
  <c r="R408" i="35" s="1"/>
  <c r="Q431" i="35"/>
  <c r="I408" i="35"/>
  <c r="J409" i="35" s="1"/>
  <c r="L408" i="35"/>
  <c r="M409" i="35" s="1"/>
  <c r="A401" i="20"/>
  <c r="R406" i="5"/>
  <c r="P407" i="5"/>
  <c r="I407" i="5"/>
  <c r="J408" i="5" s="1"/>
  <c r="L407" i="5"/>
  <c r="M408" i="5" s="1"/>
  <c r="E408" i="5"/>
  <c r="F408" i="5" s="1"/>
  <c r="Q409" i="5"/>
  <c r="A402" i="20" a="1"/>
  <c r="A424" i="34" a="1"/>
  <c r="E431" i="35" l="1"/>
  <c r="F431" i="35" s="1"/>
  <c r="A424" i="34"/>
  <c r="P409" i="35"/>
  <c r="R409" i="35" s="1"/>
  <c r="Q432" i="35"/>
  <c r="I409" i="35"/>
  <c r="J410" i="35" s="1"/>
  <c r="L409" i="35"/>
  <c r="M410" i="35" s="1"/>
  <c r="A402" i="20"/>
  <c r="R407" i="5"/>
  <c r="P408" i="5"/>
  <c r="I408" i="5"/>
  <c r="J409" i="5" s="1"/>
  <c r="L408" i="5"/>
  <c r="M409" i="5" s="1"/>
  <c r="E409" i="5"/>
  <c r="F409" i="5" s="1"/>
  <c r="Q410" i="5"/>
  <c r="A403" i="20" a="1"/>
  <c r="A425" i="34" a="1"/>
  <c r="E432" i="35" l="1"/>
  <c r="F432" i="35" s="1"/>
  <c r="A425" i="34"/>
  <c r="P410" i="35"/>
  <c r="R410" i="35" s="1"/>
  <c r="L410" i="35"/>
  <c r="M411" i="35" s="1"/>
  <c r="I410" i="35"/>
  <c r="J411" i="35" s="1"/>
  <c r="Q433" i="35"/>
  <c r="A403" i="20"/>
  <c r="R408" i="5"/>
  <c r="P409" i="5"/>
  <c r="I409" i="5"/>
  <c r="J410" i="5" s="1"/>
  <c r="E410" i="5"/>
  <c r="F410" i="5" s="1"/>
  <c r="L409" i="5"/>
  <c r="M410" i="5" s="1"/>
  <c r="Q411" i="5"/>
  <c r="A404" i="20" a="1"/>
  <c r="A426" i="34" a="1"/>
  <c r="E433" i="35" l="1"/>
  <c r="F433" i="35" s="1"/>
  <c r="A426" i="34"/>
  <c r="P411" i="35"/>
  <c r="R411" i="35" s="1"/>
  <c r="L411" i="35"/>
  <c r="M412" i="35" s="1"/>
  <c r="I411" i="35"/>
  <c r="J412" i="35" s="1"/>
  <c r="Q434" i="35"/>
  <c r="A404" i="20"/>
  <c r="R409" i="5"/>
  <c r="P410" i="5"/>
  <c r="L410" i="5"/>
  <c r="M411" i="5" s="1"/>
  <c r="I410" i="5"/>
  <c r="J411" i="5" s="1"/>
  <c r="E411" i="5"/>
  <c r="F411" i="5" s="1"/>
  <c r="Q412" i="5"/>
  <c r="A427" i="34" a="1"/>
  <c r="A405" i="20" a="1"/>
  <c r="E434" i="35" l="1"/>
  <c r="F434" i="35" s="1"/>
  <c r="A427" i="34"/>
  <c r="P412" i="35"/>
  <c r="R412" i="35" s="1"/>
  <c r="L412" i="35"/>
  <c r="M413" i="35" s="1"/>
  <c r="I412" i="35"/>
  <c r="J413" i="35" s="1"/>
  <c r="Q435" i="35"/>
  <c r="A405" i="20"/>
  <c r="R410" i="5"/>
  <c r="P411" i="5"/>
  <c r="L411" i="5"/>
  <c r="M412" i="5" s="1"/>
  <c r="E412" i="5"/>
  <c r="F412" i="5" s="1"/>
  <c r="I411" i="5"/>
  <c r="J412" i="5" s="1"/>
  <c r="Q413" i="5"/>
  <c r="A406" i="20" a="1"/>
  <c r="A428" i="34" a="1"/>
  <c r="E435" i="35" l="1"/>
  <c r="F435" i="35" s="1"/>
  <c r="A428" i="34"/>
  <c r="P413" i="35"/>
  <c r="R413" i="35" s="1"/>
  <c r="I413" i="35"/>
  <c r="J414" i="35" s="1"/>
  <c r="L413" i="35"/>
  <c r="M414" i="35" s="1"/>
  <c r="Q436" i="35"/>
  <c r="A406" i="20"/>
  <c r="P412" i="5"/>
  <c r="R412" i="5" s="1"/>
  <c r="R411" i="5"/>
  <c r="I412" i="5"/>
  <c r="J413" i="5" s="1"/>
  <c r="L412" i="5"/>
  <c r="M413" i="5" s="1"/>
  <c r="E413" i="5"/>
  <c r="F413" i="5" s="1"/>
  <c r="Q414" i="5"/>
  <c r="A407" i="20" a="1"/>
  <c r="A429" i="34" a="1"/>
  <c r="E436" i="35" l="1"/>
  <c r="F436" i="35" s="1"/>
  <c r="A429" i="34"/>
  <c r="P414" i="35"/>
  <c r="R414" i="35" s="1"/>
  <c r="Q437" i="35"/>
  <c r="L414" i="35"/>
  <c r="M415" i="35" s="1"/>
  <c r="I414" i="35"/>
  <c r="J415" i="35" s="1"/>
  <c r="A407" i="20"/>
  <c r="P413" i="5"/>
  <c r="L413" i="5"/>
  <c r="M414" i="5" s="1"/>
  <c r="I413" i="5"/>
  <c r="J414" i="5" s="1"/>
  <c r="E414" i="5"/>
  <c r="F414" i="5" s="1"/>
  <c r="Q415" i="5"/>
  <c r="A408" i="20" a="1"/>
  <c r="A430" i="34" a="1"/>
  <c r="E437" i="35" l="1"/>
  <c r="F437" i="35" s="1"/>
  <c r="A430" i="34"/>
  <c r="P415" i="35"/>
  <c r="R415" i="35" s="1"/>
  <c r="L415" i="35"/>
  <c r="M416" i="35" s="1"/>
  <c r="I415" i="35"/>
  <c r="J416" i="35" s="1"/>
  <c r="Q438" i="35"/>
  <c r="A408" i="20"/>
  <c r="R413" i="5"/>
  <c r="P414" i="5"/>
  <c r="I414" i="5"/>
  <c r="J415" i="5" s="1"/>
  <c r="L414" i="5"/>
  <c r="M415" i="5" s="1"/>
  <c r="E415" i="5"/>
  <c r="F415" i="5" s="1"/>
  <c r="Q416" i="5"/>
  <c r="A431" i="34" a="1"/>
  <c r="A409" i="20" a="1"/>
  <c r="E438" i="35" l="1"/>
  <c r="F438" i="35" s="1"/>
  <c r="A431" i="34"/>
  <c r="P416" i="35"/>
  <c r="R416" i="35" s="1"/>
  <c r="Q439" i="35"/>
  <c r="L416" i="35"/>
  <c r="M417" i="35" s="1"/>
  <c r="I416" i="35"/>
  <c r="J417" i="35" s="1"/>
  <c r="A409" i="20"/>
  <c r="R414" i="5"/>
  <c r="P415" i="5"/>
  <c r="L415" i="5"/>
  <c r="M416" i="5" s="1"/>
  <c r="I415" i="5"/>
  <c r="J416" i="5" s="1"/>
  <c r="E416" i="5"/>
  <c r="F416" i="5" s="1"/>
  <c r="Q417" i="5"/>
  <c r="A410" i="20" a="1"/>
  <c r="A432" i="34" a="1"/>
  <c r="E439" i="35" l="1"/>
  <c r="F439" i="35" s="1"/>
  <c r="A432" i="34"/>
  <c r="P417" i="35"/>
  <c r="R417" i="35" s="1"/>
  <c r="I417" i="35"/>
  <c r="J418" i="35" s="1"/>
  <c r="L417" i="35"/>
  <c r="M418" i="35" s="1"/>
  <c r="Q440" i="35"/>
  <c r="A410" i="20"/>
  <c r="R415" i="5"/>
  <c r="P416" i="5"/>
  <c r="L416" i="5"/>
  <c r="M417" i="5" s="1"/>
  <c r="I416" i="5"/>
  <c r="J417" i="5" s="1"/>
  <c r="E417" i="5"/>
  <c r="F417" i="5" s="1"/>
  <c r="Q418" i="5"/>
  <c r="A433" i="34" a="1"/>
  <c r="A411" i="20" a="1"/>
  <c r="E440" i="35" l="1"/>
  <c r="F440" i="35" s="1"/>
  <c r="A433" i="34"/>
  <c r="P418" i="35"/>
  <c r="R418" i="35" s="1"/>
  <c r="Q441" i="35"/>
  <c r="I418" i="35"/>
  <c r="J419" i="35" s="1"/>
  <c r="L418" i="35"/>
  <c r="M419" i="35" s="1"/>
  <c r="A411" i="20"/>
  <c r="R416" i="5"/>
  <c r="P417" i="5"/>
  <c r="L417" i="5"/>
  <c r="M418" i="5" s="1"/>
  <c r="I417" i="5"/>
  <c r="J418" i="5" s="1"/>
  <c r="E418" i="5"/>
  <c r="F418" i="5" s="1"/>
  <c r="Q419" i="5"/>
  <c r="A412" i="20" a="1"/>
  <c r="A434" i="34" a="1"/>
  <c r="E441" i="35" l="1"/>
  <c r="F441" i="35" s="1"/>
  <c r="A434" i="34"/>
  <c r="P419" i="35"/>
  <c r="R419" i="35" s="1"/>
  <c r="L419" i="35"/>
  <c r="M420" i="35" s="1"/>
  <c r="I419" i="35"/>
  <c r="J420" i="35" s="1"/>
  <c r="Q442" i="35"/>
  <c r="A412" i="20"/>
  <c r="R417" i="5"/>
  <c r="P418" i="5"/>
  <c r="I418" i="5"/>
  <c r="J419" i="5" s="1"/>
  <c r="L418" i="5"/>
  <c r="M419" i="5" s="1"/>
  <c r="E419" i="5"/>
  <c r="F419" i="5" s="1"/>
  <c r="Q420" i="5"/>
  <c r="A435" i="34" a="1"/>
  <c r="A413" i="20" a="1"/>
  <c r="E442" i="35" l="1"/>
  <c r="F442" i="35" s="1"/>
  <c r="A435" i="34"/>
  <c r="P420" i="35"/>
  <c r="R420" i="35" s="1"/>
  <c r="Q443" i="35"/>
  <c r="L420" i="35"/>
  <c r="M421" i="35" s="1"/>
  <c r="I420" i="35"/>
  <c r="J421" i="35" s="1"/>
  <c r="A413" i="20"/>
  <c r="R418" i="5"/>
  <c r="P419" i="5"/>
  <c r="L419" i="5"/>
  <c r="M420" i="5" s="1"/>
  <c r="I419" i="5"/>
  <c r="J420" i="5" s="1"/>
  <c r="E420" i="5"/>
  <c r="F420" i="5" s="1"/>
  <c r="Q421" i="5"/>
  <c r="A436" i="34" a="1"/>
  <c r="A414" i="20" a="1"/>
  <c r="E443" i="35" l="1"/>
  <c r="F443" i="35" s="1"/>
  <c r="A436" i="34"/>
  <c r="P421" i="35"/>
  <c r="R421" i="35" s="1"/>
  <c r="L421" i="35"/>
  <c r="M422" i="35" s="1"/>
  <c r="I421" i="35"/>
  <c r="J422" i="35" s="1"/>
  <c r="Q444" i="35"/>
  <c r="A414" i="20"/>
  <c r="R419" i="5"/>
  <c r="P420" i="5"/>
  <c r="I420" i="5"/>
  <c r="J421" i="5" s="1"/>
  <c r="L420" i="5"/>
  <c r="M421" i="5" s="1"/>
  <c r="E421" i="5"/>
  <c r="F421" i="5" s="1"/>
  <c r="Q422" i="5"/>
  <c r="A437" i="34" a="1"/>
  <c r="A415" i="20" a="1"/>
  <c r="E444" i="35" l="1"/>
  <c r="F444" i="35" s="1"/>
  <c r="A437" i="34"/>
  <c r="P422" i="35"/>
  <c r="R422" i="35" s="1"/>
  <c r="I422" i="35"/>
  <c r="J423" i="35" s="1"/>
  <c r="L422" i="35"/>
  <c r="M423" i="35" s="1"/>
  <c r="Q445" i="35"/>
  <c r="A415" i="20"/>
  <c r="R420" i="5"/>
  <c r="P421" i="5"/>
  <c r="E422" i="5"/>
  <c r="F422" i="5" s="1"/>
  <c r="I421" i="5"/>
  <c r="J422" i="5" s="1"/>
  <c r="L421" i="5"/>
  <c r="M422" i="5" s="1"/>
  <c r="Q423" i="5"/>
  <c r="A438" i="34" a="1"/>
  <c r="A416" i="20" a="1"/>
  <c r="E445" i="35" l="1"/>
  <c r="F445" i="35" s="1"/>
  <c r="A438" i="34"/>
  <c r="P423" i="35"/>
  <c r="R423" i="35" s="1"/>
  <c r="L423" i="35"/>
  <c r="M424" i="35" s="1"/>
  <c r="I423" i="35"/>
  <c r="J424" i="35" s="1"/>
  <c r="Q446" i="35"/>
  <c r="A416" i="20"/>
  <c r="R421" i="5"/>
  <c r="P422" i="5"/>
  <c r="L422" i="5"/>
  <c r="M423" i="5" s="1"/>
  <c r="I422" i="5"/>
  <c r="J423" i="5" s="1"/>
  <c r="E423" i="5"/>
  <c r="F423" i="5" s="1"/>
  <c r="Q424" i="5"/>
  <c r="A417" i="20" a="1"/>
  <c r="A439" i="34" a="1"/>
  <c r="E446" i="35" l="1"/>
  <c r="F446" i="35" s="1"/>
  <c r="A439" i="34"/>
  <c r="P424" i="35"/>
  <c r="R424" i="35" s="1"/>
  <c r="Q447" i="35"/>
  <c r="I424" i="35"/>
  <c r="J425" i="35" s="1"/>
  <c r="L424" i="35"/>
  <c r="M425" i="35" s="1"/>
  <c r="A417" i="20"/>
  <c r="R422" i="5"/>
  <c r="P423" i="5"/>
  <c r="L423" i="5"/>
  <c r="M424" i="5" s="1"/>
  <c r="I423" i="5"/>
  <c r="J424" i="5" s="1"/>
  <c r="E424" i="5"/>
  <c r="F424" i="5" s="1"/>
  <c r="Q425" i="5"/>
  <c r="A418" i="20" a="1"/>
  <c r="A440" i="34" a="1"/>
  <c r="E447" i="35" l="1"/>
  <c r="F447" i="35" s="1"/>
  <c r="A440" i="34"/>
  <c r="P425" i="35"/>
  <c r="R425" i="35" s="1"/>
  <c r="L425" i="35"/>
  <c r="M426" i="35" s="1"/>
  <c r="I425" i="35"/>
  <c r="J426" i="35" s="1"/>
  <c r="Q448" i="35"/>
  <c r="A418" i="20"/>
  <c r="R423" i="5"/>
  <c r="P424" i="5"/>
  <c r="I424" i="5"/>
  <c r="J425" i="5" s="1"/>
  <c r="L424" i="5"/>
  <c r="M425" i="5" s="1"/>
  <c r="E425" i="5"/>
  <c r="F425" i="5" s="1"/>
  <c r="Q426" i="5"/>
  <c r="A441" i="34" a="1"/>
  <c r="A419" i="20" a="1"/>
  <c r="E448" i="35" l="1"/>
  <c r="F448" i="35" s="1"/>
  <c r="A441" i="34"/>
  <c r="P426" i="35"/>
  <c r="R426" i="35" s="1"/>
  <c r="Q449" i="35"/>
  <c r="L426" i="35"/>
  <c r="M427" i="35" s="1"/>
  <c r="I426" i="35"/>
  <c r="J427" i="35" s="1"/>
  <c r="A419" i="20"/>
  <c r="R424" i="5"/>
  <c r="P425" i="5"/>
  <c r="L425" i="5"/>
  <c r="M426" i="5" s="1"/>
  <c r="I425" i="5"/>
  <c r="J426" i="5" s="1"/>
  <c r="E426" i="5"/>
  <c r="F426" i="5" s="1"/>
  <c r="Q427" i="5"/>
  <c r="A442" i="34" a="1"/>
  <c r="A420" i="20" a="1"/>
  <c r="E449" i="35" l="1"/>
  <c r="F449" i="35" s="1"/>
  <c r="A442" i="34"/>
  <c r="P427" i="35"/>
  <c r="R427" i="35" s="1"/>
  <c r="Q450" i="35"/>
  <c r="L427" i="35"/>
  <c r="M428" i="35" s="1"/>
  <c r="I427" i="35"/>
  <c r="J428" i="35" s="1"/>
  <c r="A420" i="20"/>
  <c r="P426" i="5"/>
  <c r="R426" i="5" s="1"/>
  <c r="R425" i="5"/>
  <c r="L426" i="5"/>
  <c r="M427" i="5" s="1"/>
  <c r="I426" i="5"/>
  <c r="J427" i="5" s="1"/>
  <c r="E427" i="5"/>
  <c r="F427" i="5" s="1"/>
  <c r="Q428" i="5"/>
  <c r="A443" i="34" a="1"/>
  <c r="A421" i="20" a="1"/>
  <c r="E450" i="35" l="1"/>
  <c r="F450" i="35" s="1"/>
  <c r="A443" i="34"/>
  <c r="P428" i="35"/>
  <c r="R428" i="35" s="1"/>
  <c r="I428" i="35"/>
  <c r="J429" i="35" s="1"/>
  <c r="L428" i="35"/>
  <c r="M429" i="35" s="1"/>
  <c r="Q451" i="35"/>
  <c r="A421" i="20"/>
  <c r="P427" i="5"/>
  <c r="L427" i="5"/>
  <c r="M428" i="5" s="1"/>
  <c r="I427" i="5"/>
  <c r="J428" i="5" s="1"/>
  <c r="E428" i="5"/>
  <c r="F428" i="5" s="1"/>
  <c r="Q429" i="5"/>
  <c r="A422" i="20" a="1"/>
  <c r="A444" i="34" a="1"/>
  <c r="E451" i="35" l="1"/>
  <c r="F451" i="35" s="1"/>
  <c r="A444" i="34"/>
  <c r="P429" i="35"/>
  <c r="R429" i="35" s="1"/>
  <c r="L429" i="35"/>
  <c r="M430" i="35" s="1"/>
  <c r="I429" i="35"/>
  <c r="J430" i="35" s="1"/>
  <c r="Q452" i="35"/>
  <c r="A422" i="20"/>
  <c r="R427" i="5"/>
  <c r="P428" i="5"/>
  <c r="L428" i="5"/>
  <c r="M429" i="5" s="1"/>
  <c r="I428" i="5"/>
  <c r="J429" i="5" s="1"/>
  <c r="E429" i="5"/>
  <c r="F429" i="5" s="1"/>
  <c r="Q430" i="5"/>
  <c r="A423" i="20" a="1"/>
  <c r="A445" i="34" a="1"/>
  <c r="E452" i="35" l="1"/>
  <c r="F452" i="35" s="1"/>
  <c r="A445" i="34"/>
  <c r="P430" i="35"/>
  <c r="R430" i="35" s="1"/>
  <c r="I430" i="35"/>
  <c r="J431" i="35" s="1"/>
  <c r="L430" i="35"/>
  <c r="M431" i="35" s="1"/>
  <c r="Q453" i="35"/>
  <c r="A423" i="20"/>
  <c r="R428" i="5"/>
  <c r="P429" i="5"/>
  <c r="L429" i="5"/>
  <c r="M430" i="5" s="1"/>
  <c r="I429" i="5"/>
  <c r="J430" i="5" s="1"/>
  <c r="E430" i="5"/>
  <c r="F430" i="5" s="1"/>
  <c r="Q431" i="5"/>
  <c r="A424" i="20" a="1"/>
  <c r="A446" i="34" a="1"/>
  <c r="E453" i="35" l="1"/>
  <c r="F453" i="35" s="1"/>
  <c r="A446" i="34"/>
  <c r="P431" i="35"/>
  <c r="R431" i="35" s="1"/>
  <c r="I431" i="35"/>
  <c r="J432" i="35" s="1"/>
  <c r="L431" i="35"/>
  <c r="M432" i="35" s="1"/>
  <c r="Q454" i="35"/>
  <c r="A424" i="20"/>
  <c r="R429" i="5"/>
  <c r="P430" i="5"/>
  <c r="I430" i="5"/>
  <c r="J431" i="5" s="1"/>
  <c r="L430" i="5"/>
  <c r="M431" i="5" s="1"/>
  <c r="E431" i="5"/>
  <c r="F431" i="5" s="1"/>
  <c r="Q432" i="5"/>
  <c r="A447" i="34" a="1"/>
  <c r="A425" i="20" a="1"/>
  <c r="E454" i="35" l="1"/>
  <c r="F454" i="35" s="1"/>
  <c r="A447" i="34"/>
  <c r="P432" i="35"/>
  <c r="R432" i="35" s="1"/>
  <c r="I432" i="35"/>
  <c r="J433" i="35" s="1"/>
  <c r="L432" i="35"/>
  <c r="M433" i="35" s="1"/>
  <c r="Q455" i="35"/>
  <c r="A425" i="20"/>
  <c r="R430" i="5"/>
  <c r="P431" i="5"/>
  <c r="L431" i="5"/>
  <c r="M432" i="5" s="1"/>
  <c r="I431" i="5"/>
  <c r="J432" i="5" s="1"/>
  <c r="E432" i="5"/>
  <c r="F432" i="5" s="1"/>
  <c r="Q433" i="5"/>
  <c r="A448" i="34" a="1"/>
  <c r="A426" i="20" a="1"/>
  <c r="E455" i="35" l="1"/>
  <c r="F455" i="35" s="1"/>
  <c r="A448" i="34"/>
  <c r="P433" i="35"/>
  <c r="R433" i="35" s="1"/>
  <c r="L433" i="35"/>
  <c r="M434" i="35" s="1"/>
  <c r="I433" i="35"/>
  <c r="J434" i="35" s="1"/>
  <c r="Q456" i="35"/>
  <c r="A426" i="20"/>
  <c r="R431" i="5"/>
  <c r="P432" i="5"/>
  <c r="I432" i="5"/>
  <c r="J433" i="5" s="1"/>
  <c r="L432" i="5"/>
  <c r="M433" i="5" s="1"/>
  <c r="E433" i="5"/>
  <c r="F433" i="5" s="1"/>
  <c r="Q434" i="5"/>
  <c r="A449" i="34" a="1"/>
  <c r="A427" i="20" a="1"/>
  <c r="E456" i="35" l="1"/>
  <c r="F456" i="35" s="1"/>
  <c r="A449" i="34"/>
  <c r="P434" i="35"/>
  <c r="R434" i="35" s="1"/>
  <c r="Q457" i="35"/>
  <c r="L434" i="35"/>
  <c r="M435" i="35" s="1"/>
  <c r="I434" i="35"/>
  <c r="J435" i="35" s="1"/>
  <c r="A427" i="20"/>
  <c r="R432" i="5"/>
  <c r="P433" i="5"/>
  <c r="L433" i="5"/>
  <c r="M434" i="5" s="1"/>
  <c r="I433" i="5"/>
  <c r="J434" i="5" s="1"/>
  <c r="E434" i="5"/>
  <c r="F434" i="5" s="1"/>
  <c r="Q435" i="5"/>
  <c r="A450" i="34" a="1"/>
  <c r="A428" i="20" a="1"/>
  <c r="E457" i="35" l="1"/>
  <c r="F457" i="35" s="1"/>
  <c r="A450" i="34"/>
  <c r="P435" i="35"/>
  <c r="R435" i="35" s="1"/>
  <c r="L435" i="35"/>
  <c r="M436" i="35" s="1"/>
  <c r="I435" i="35"/>
  <c r="J436" i="35" s="1"/>
  <c r="Q458" i="35"/>
  <c r="A428" i="20"/>
  <c r="R433" i="5"/>
  <c r="P434" i="5"/>
  <c r="I434" i="5"/>
  <c r="J435" i="5" s="1"/>
  <c r="L434" i="5"/>
  <c r="M435" i="5" s="1"/>
  <c r="E435" i="5"/>
  <c r="F435" i="5" s="1"/>
  <c r="Q436" i="5"/>
  <c r="A451" i="34" a="1"/>
  <c r="A429" i="20" a="1"/>
  <c r="E458" i="35" l="1"/>
  <c r="F458" i="35" s="1"/>
  <c r="A451" i="34"/>
  <c r="P436" i="35"/>
  <c r="R436" i="35" s="1"/>
  <c r="L436" i="35"/>
  <c r="M437" i="35" s="1"/>
  <c r="I436" i="35"/>
  <c r="J437" i="35" s="1"/>
  <c r="Q459" i="35"/>
  <c r="A429" i="20"/>
  <c r="R434" i="5"/>
  <c r="P435" i="5"/>
  <c r="I435" i="5"/>
  <c r="J436" i="5" s="1"/>
  <c r="L435" i="5"/>
  <c r="M436" i="5" s="1"/>
  <c r="E436" i="5"/>
  <c r="F436" i="5" s="1"/>
  <c r="Q437" i="5"/>
  <c r="A430" i="20" a="1"/>
  <c r="A452" i="34" a="1"/>
  <c r="E459" i="35" l="1"/>
  <c r="F459" i="35" s="1"/>
  <c r="A452" i="34"/>
  <c r="P437" i="35"/>
  <c r="R437" i="35" s="1"/>
  <c r="I437" i="35"/>
  <c r="J438" i="35" s="1"/>
  <c r="L437" i="35"/>
  <c r="M438" i="35" s="1"/>
  <c r="Q460" i="35"/>
  <c r="A430" i="20"/>
  <c r="R435" i="5"/>
  <c r="P436" i="5"/>
  <c r="I436" i="5"/>
  <c r="J437" i="5" s="1"/>
  <c r="L436" i="5"/>
  <c r="M437" i="5" s="1"/>
  <c r="E437" i="5"/>
  <c r="F437" i="5" s="1"/>
  <c r="Q438" i="5"/>
  <c r="A453" i="34" a="1"/>
  <c r="A431" i="20" a="1"/>
  <c r="E460" i="35" l="1"/>
  <c r="F460" i="35" s="1"/>
  <c r="A453" i="34"/>
  <c r="P438" i="35"/>
  <c r="R438" i="35" s="1"/>
  <c r="I438" i="35"/>
  <c r="J439" i="35" s="1"/>
  <c r="L438" i="35"/>
  <c r="M439" i="35" s="1"/>
  <c r="Q461" i="35"/>
  <c r="A431" i="20"/>
  <c r="Q440" i="5"/>
  <c r="R436" i="5"/>
  <c r="P437" i="5"/>
  <c r="E438" i="5"/>
  <c r="F438" i="5" s="1"/>
  <c r="I437" i="5"/>
  <c r="J438" i="5" s="1"/>
  <c r="L437" i="5"/>
  <c r="M438" i="5" s="1"/>
  <c r="Q439" i="5"/>
  <c r="A432" i="20" a="1"/>
  <c r="A454" i="34" a="1"/>
  <c r="E461" i="35" l="1"/>
  <c r="F461" i="35" s="1"/>
  <c r="A454" i="34"/>
  <c r="P439" i="35"/>
  <c r="R439" i="35" s="1"/>
  <c r="L439" i="35"/>
  <c r="M440" i="35" s="1"/>
  <c r="I439" i="35"/>
  <c r="J440" i="35" s="1"/>
  <c r="Q462" i="35"/>
  <c r="A432" i="20"/>
  <c r="R437" i="5"/>
  <c r="P438" i="5"/>
  <c r="I438" i="5"/>
  <c r="J439" i="5" s="1"/>
  <c r="L438" i="5"/>
  <c r="M439" i="5" s="1"/>
  <c r="E439" i="5"/>
  <c r="F439" i="5" s="1"/>
  <c r="A433" i="20" a="1"/>
  <c r="A434" i="20" a="1"/>
  <c r="A455" i="34" a="1"/>
  <c r="A433" i="20" l="1"/>
  <c r="E441" i="5" s="1"/>
  <c r="F441" i="5" s="1"/>
  <c r="Q441" i="5"/>
  <c r="E462" i="35"/>
  <c r="F462" i="35" s="1"/>
  <c r="A455" i="34"/>
  <c r="P440" i="35"/>
  <c r="R440" i="35" s="1"/>
  <c r="E440" i="5"/>
  <c r="F440" i="5" s="1"/>
  <c r="Q463" i="35"/>
  <c r="A434" i="20"/>
  <c r="Q442" i="5"/>
  <c r="R438" i="5"/>
  <c r="P439" i="5"/>
  <c r="I439" i="5"/>
  <c r="J440" i="5" s="1"/>
  <c r="L439" i="5"/>
  <c r="M440" i="5" s="1"/>
  <c r="A435" i="20" a="1"/>
  <c r="A456" i="34" a="1"/>
  <c r="E463" i="35" l="1"/>
  <c r="F463" i="35" s="1"/>
  <c r="I440" i="5"/>
  <c r="J441" i="5" s="1"/>
  <c r="L440" i="5"/>
  <c r="M441" i="5" s="1"/>
  <c r="A456" i="34"/>
  <c r="I441" i="5"/>
  <c r="I441" i="35"/>
  <c r="L441" i="35"/>
  <c r="L440" i="35"/>
  <c r="M441" i="35" s="1"/>
  <c r="I440" i="35"/>
  <c r="J441" i="35" s="1"/>
  <c r="Q464" i="35"/>
  <c r="L441" i="5"/>
  <c r="E442" i="5"/>
  <c r="A435" i="20"/>
  <c r="Q443" i="5"/>
  <c r="P440" i="5"/>
  <c r="R440" i="5" s="1"/>
  <c r="R439" i="5"/>
  <c r="A457" i="34" a="1"/>
  <c r="A436" i="20" a="1"/>
  <c r="I442" i="5" l="1"/>
  <c r="F442" i="5"/>
  <c r="E464" i="35"/>
  <c r="F464" i="35" s="1"/>
  <c r="A457" i="34"/>
  <c r="M442" i="35"/>
  <c r="J442" i="35"/>
  <c r="P441" i="35"/>
  <c r="R441" i="35" s="1"/>
  <c r="L442" i="35"/>
  <c r="I442" i="35"/>
  <c r="L442" i="5"/>
  <c r="Q465" i="35"/>
  <c r="E443" i="5"/>
  <c r="F443" i="5" s="1"/>
  <c r="M442" i="5"/>
  <c r="A436" i="20"/>
  <c r="Q444" i="5"/>
  <c r="P441" i="5"/>
  <c r="R441" i="5" s="1"/>
  <c r="J442" i="5"/>
  <c r="A437" i="20" a="1"/>
  <c r="A458" i="34" a="1"/>
  <c r="M443" i="35" l="1"/>
  <c r="E465" i="35"/>
  <c r="F465" i="35" s="1"/>
  <c r="M443" i="5"/>
  <c r="A458" i="34"/>
  <c r="L443" i="5"/>
  <c r="Q466" i="35"/>
  <c r="I443" i="5"/>
  <c r="E444" i="5"/>
  <c r="F444" i="5" s="1"/>
  <c r="J443" i="35"/>
  <c r="P442" i="35"/>
  <c r="R442" i="35" s="1"/>
  <c r="L443" i="35"/>
  <c r="I443" i="35"/>
  <c r="A437" i="20"/>
  <c r="Q445" i="5"/>
  <c r="P442" i="5"/>
  <c r="R442" i="5" s="1"/>
  <c r="J443" i="5"/>
  <c r="A438" i="20" a="1"/>
  <c r="A459" i="34" a="1"/>
  <c r="M444" i="35" l="1"/>
  <c r="M444" i="5"/>
  <c r="E466" i="35"/>
  <c r="F466" i="35" s="1"/>
  <c r="A459" i="34"/>
  <c r="I444" i="5"/>
  <c r="L444" i="5"/>
  <c r="J444" i="35"/>
  <c r="P443" i="35"/>
  <c r="R443" i="35" s="1"/>
  <c r="L444" i="35"/>
  <c r="I444" i="35"/>
  <c r="Q467" i="35"/>
  <c r="E445" i="5"/>
  <c r="F445" i="5" s="1"/>
  <c r="A438" i="20"/>
  <c r="Q446" i="5"/>
  <c r="P443" i="5"/>
  <c r="R443" i="5" s="1"/>
  <c r="J444" i="5"/>
  <c r="A439" i="20" a="1"/>
  <c r="A460" i="34" a="1"/>
  <c r="M445" i="5" l="1"/>
  <c r="M445" i="35"/>
  <c r="E467" i="35"/>
  <c r="F467" i="35" s="1"/>
  <c r="A460" i="34"/>
  <c r="E446" i="5"/>
  <c r="I445" i="35"/>
  <c r="L445" i="35"/>
  <c r="Q468" i="35"/>
  <c r="L445" i="5"/>
  <c r="I445" i="5"/>
  <c r="J445" i="35"/>
  <c r="P444" i="35"/>
  <c r="R444" i="35" s="1"/>
  <c r="A439" i="20"/>
  <c r="Q447" i="5"/>
  <c r="J445" i="5"/>
  <c r="P444" i="5"/>
  <c r="R444" i="5" s="1"/>
  <c r="A440" i="20" a="1"/>
  <c r="A461" i="34" a="1"/>
  <c r="M446" i="5" l="1"/>
  <c r="M446" i="35"/>
  <c r="I446" i="5"/>
  <c r="F446" i="5"/>
  <c r="E468" i="35"/>
  <c r="F468" i="35" s="1"/>
  <c r="L446" i="5"/>
  <c r="A461" i="34"/>
  <c r="J446" i="35"/>
  <c r="P445" i="35"/>
  <c r="R445" i="35" s="1"/>
  <c r="Q469" i="35"/>
  <c r="I446" i="35"/>
  <c r="L446" i="35"/>
  <c r="E447" i="5"/>
  <c r="F447" i="5" s="1"/>
  <c r="A440" i="20"/>
  <c r="Q448" i="5"/>
  <c r="J446" i="5"/>
  <c r="P445" i="5"/>
  <c r="R445" i="5" s="1"/>
  <c r="A441" i="20" a="1"/>
  <c r="A462" i="34" a="1"/>
  <c r="M447" i="5" l="1"/>
  <c r="M447" i="35"/>
  <c r="E469" i="35"/>
  <c r="F469" i="35" s="1"/>
  <c r="A462" i="34"/>
  <c r="E448" i="5"/>
  <c r="F448" i="5" s="1"/>
  <c r="I447" i="35"/>
  <c r="L447" i="35"/>
  <c r="L447" i="5"/>
  <c r="I447" i="5"/>
  <c r="Q470" i="35"/>
  <c r="J447" i="35"/>
  <c r="P446" i="35"/>
  <c r="R446" i="35" s="1"/>
  <c r="A441" i="20"/>
  <c r="Q449" i="5"/>
  <c r="J447" i="5"/>
  <c r="P446" i="5"/>
  <c r="R446" i="5" s="1"/>
  <c r="A463" i="34" a="1"/>
  <c r="A442" i="20" a="1"/>
  <c r="M448" i="5" l="1"/>
  <c r="M448" i="35"/>
  <c r="E470" i="35"/>
  <c r="F470" i="35" s="1"/>
  <c r="A463" i="34"/>
  <c r="L448" i="5"/>
  <c r="I448" i="5"/>
  <c r="J448" i="35"/>
  <c r="P447" i="35"/>
  <c r="R447" i="35" s="1"/>
  <c r="Q471" i="35"/>
  <c r="I448" i="35"/>
  <c r="L448" i="35"/>
  <c r="E449" i="5"/>
  <c r="A442" i="20"/>
  <c r="Q450" i="5"/>
  <c r="P447" i="5"/>
  <c r="R447" i="5" s="1"/>
  <c r="J448" i="5"/>
  <c r="A464" i="34" a="1"/>
  <c r="A443" i="20" a="1"/>
  <c r="M449" i="5" l="1"/>
  <c r="M449" i="35"/>
  <c r="L449" i="5"/>
  <c r="F449" i="5"/>
  <c r="E471" i="35"/>
  <c r="F471" i="35" s="1"/>
  <c r="A464" i="34"/>
  <c r="Q472" i="35"/>
  <c r="E450" i="5"/>
  <c r="F450" i="5" s="1"/>
  <c r="I449" i="5"/>
  <c r="I449" i="35"/>
  <c r="L449" i="35"/>
  <c r="J449" i="35"/>
  <c r="P448" i="35"/>
  <c r="R448" i="35" s="1"/>
  <c r="A443" i="20"/>
  <c r="Q451" i="5"/>
  <c r="P448" i="5"/>
  <c r="R448" i="5" s="1"/>
  <c r="J449" i="5"/>
  <c r="A444" i="20" a="1"/>
  <c r="A465" i="34" a="1"/>
  <c r="M450" i="5" l="1"/>
  <c r="M450" i="35"/>
  <c r="E472" i="35"/>
  <c r="F472" i="35" s="1"/>
  <c r="A465" i="34"/>
  <c r="L450" i="5"/>
  <c r="I450" i="5"/>
  <c r="J450" i="35"/>
  <c r="P449" i="35"/>
  <c r="R449" i="35" s="1"/>
  <c r="L450" i="35"/>
  <c r="I450" i="35"/>
  <c r="Q473" i="35"/>
  <c r="E451" i="5"/>
  <c r="F451" i="5" s="1"/>
  <c r="A444" i="20"/>
  <c r="Q452" i="5"/>
  <c r="P449" i="5"/>
  <c r="R449" i="5" s="1"/>
  <c r="J450" i="5"/>
  <c r="A466" i="34" a="1"/>
  <c r="A445" i="20" a="1"/>
  <c r="M451" i="35" l="1"/>
  <c r="M451" i="5"/>
  <c r="E473" i="35"/>
  <c r="F473" i="35" s="1"/>
  <c r="A466" i="34"/>
  <c r="E452" i="5"/>
  <c r="L451" i="35"/>
  <c r="I451" i="35"/>
  <c r="Q474" i="35"/>
  <c r="I451" i="5"/>
  <c r="L451" i="5"/>
  <c r="J451" i="35"/>
  <c r="P450" i="35"/>
  <c r="R450" i="35" s="1"/>
  <c r="A445" i="20"/>
  <c r="Q453" i="5"/>
  <c r="J451" i="5"/>
  <c r="P450" i="5"/>
  <c r="R450" i="5" s="1"/>
  <c r="A446" i="20" a="1"/>
  <c r="A467" i="34" a="1"/>
  <c r="M452" i="5" l="1"/>
  <c r="M452" i="35"/>
  <c r="L452" i="5"/>
  <c r="F452" i="5"/>
  <c r="E474" i="35"/>
  <c r="F474" i="35" s="1"/>
  <c r="A467" i="34"/>
  <c r="I452" i="5"/>
  <c r="J452" i="35"/>
  <c r="P451" i="35"/>
  <c r="R451" i="35" s="1"/>
  <c r="Q475" i="35"/>
  <c r="L452" i="35"/>
  <c r="I452" i="35"/>
  <c r="E453" i="5"/>
  <c r="F453" i="5" s="1"/>
  <c r="A446" i="20"/>
  <c r="Q454" i="5"/>
  <c r="J452" i="5"/>
  <c r="P451" i="5"/>
  <c r="R451" i="5" s="1"/>
  <c r="A468" i="34" a="1"/>
  <c r="A447" i="20" a="1"/>
  <c r="M453" i="5" l="1"/>
  <c r="M453" i="35"/>
  <c r="E475" i="35"/>
  <c r="F475" i="35" s="1"/>
  <c r="A468" i="34"/>
  <c r="E454" i="5"/>
  <c r="F454" i="5" s="1"/>
  <c r="I453" i="35"/>
  <c r="L453" i="35"/>
  <c r="M454" i="35" s="1"/>
  <c r="L453" i="5"/>
  <c r="I453" i="5"/>
  <c r="Q476" i="35"/>
  <c r="J453" i="35"/>
  <c r="P452" i="35"/>
  <c r="R452" i="35" s="1"/>
  <c r="A447" i="20"/>
  <c r="Q455" i="5"/>
  <c r="P452" i="5"/>
  <c r="R452" i="5" s="1"/>
  <c r="J453" i="5"/>
  <c r="A469" i="34" a="1"/>
  <c r="A448" i="20" a="1"/>
  <c r="M454" i="5" l="1"/>
  <c r="E476" i="35"/>
  <c r="F476" i="35" s="1"/>
  <c r="I454" i="5"/>
  <c r="L454" i="5"/>
  <c r="M455" i="5" s="1"/>
  <c r="A469" i="34"/>
  <c r="J454" i="35"/>
  <c r="P453" i="35"/>
  <c r="R453" i="35" s="1"/>
  <c r="Q477" i="35"/>
  <c r="L454" i="35"/>
  <c r="M455" i="35" s="1"/>
  <c r="I454" i="35"/>
  <c r="E455" i="5"/>
  <c r="A448" i="20"/>
  <c r="Q456" i="5"/>
  <c r="P453" i="5"/>
  <c r="R453" i="5" s="1"/>
  <c r="J454" i="5"/>
  <c r="A470" i="34" a="1"/>
  <c r="A449" i="20" a="1"/>
  <c r="L455" i="5" l="1"/>
  <c r="M456" i="5" s="1"/>
  <c r="F455" i="5"/>
  <c r="E477" i="35"/>
  <c r="F477" i="35" s="1"/>
  <c r="A470" i="34"/>
  <c r="E456" i="5"/>
  <c r="L455" i="35"/>
  <c r="M456" i="35" s="1"/>
  <c r="I455" i="35"/>
  <c r="I455" i="5"/>
  <c r="Q478" i="35"/>
  <c r="J455" i="35"/>
  <c r="P454" i="35"/>
  <c r="R454" i="35" s="1"/>
  <c r="A449" i="20"/>
  <c r="Q457" i="5"/>
  <c r="P454" i="5"/>
  <c r="R454" i="5" s="1"/>
  <c r="J455" i="5"/>
  <c r="A471" i="34" a="1"/>
  <c r="A450" i="20" a="1"/>
  <c r="I456" i="5" l="1"/>
  <c r="F456" i="5"/>
  <c r="E478" i="35"/>
  <c r="F478" i="35" s="1"/>
  <c r="A471" i="34"/>
  <c r="L456" i="5"/>
  <c r="M457" i="5" s="1"/>
  <c r="J456" i="35"/>
  <c r="P455" i="35"/>
  <c r="R455" i="35" s="1"/>
  <c r="Q479" i="35"/>
  <c r="L456" i="35"/>
  <c r="M457" i="35" s="1"/>
  <c r="I456" i="35"/>
  <c r="E457" i="5"/>
  <c r="F457" i="5" s="1"/>
  <c r="A450" i="20"/>
  <c r="Q458" i="5"/>
  <c r="P455" i="5"/>
  <c r="R455" i="5" s="1"/>
  <c r="J456" i="5"/>
  <c r="A451" i="20" a="1"/>
  <c r="A472" i="34" a="1"/>
  <c r="E479" i="35" l="1"/>
  <c r="F479" i="35" s="1"/>
  <c r="A472" i="34"/>
  <c r="E458" i="5"/>
  <c r="I457" i="35"/>
  <c r="L457" i="35"/>
  <c r="M458" i="35" s="1"/>
  <c r="Q480" i="35"/>
  <c r="I457" i="5"/>
  <c r="J457" i="35"/>
  <c r="P456" i="35"/>
  <c r="R456" i="35" s="1"/>
  <c r="L457" i="5"/>
  <c r="M458" i="5" s="1"/>
  <c r="A451" i="20"/>
  <c r="Q459" i="5"/>
  <c r="J457" i="5"/>
  <c r="P456" i="5"/>
  <c r="R456" i="5" s="1"/>
  <c r="A473" i="34" a="1"/>
  <c r="A452" i="20" a="1"/>
  <c r="L458" i="5" l="1"/>
  <c r="M459" i="5" s="1"/>
  <c r="F458" i="5"/>
  <c r="E480" i="35"/>
  <c r="F480" i="35" s="1"/>
  <c r="I458" i="5"/>
  <c r="A473" i="34"/>
  <c r="Q481" i="35"/>
  <c r="J458" i="35"/>
  <c r="P457" i="35"/>
  <c r="R457" i="35" s="1"/>
  <c r="I458" i="35"/>
  <c r="L458" i="35"/>
  <c r="M459" i="35" s="1"/>
  <c r="E459" i="5"/>
  <c r="F459" i="5" s="1"/>
  <c r="A452" i="20"/>
  <c r="Q460" i="5"/>
  <c r="J458" i="5"/>
  <c r="P457" i="5"/>
  <c r="R457" i="5" s="1"/>
  <c r="A474" i="34" a="1"/>
  <c r="A453" i="20" a="1"/>
  <c r="E481" i="35" l="1"/>
  <c r="F481" i="35" s="1"/>
  <c r="A474" i="34"/>
  <c r="E460" i="5"/>
  <c r="L459" i="5"/>
  <c r="M460" i="5" s="1"/>
  <c r="I459" i="35"/>
  <c r="L459" i="35"/>
  <c r="M460" i="35" s="1"/>
  <c r="I459" i="5"/>
  <c r="J459" i="35"/>
  <c r="P458" i="35"/>
  <c r="R458" i="35" s="1"/>
  <c r="Q482" i="35"/>
  <c r="A453" i="20"/>
  <c r="Q461" i="5"/>
  <c r="P458" i="5"/>
  <c r="R458" i="5" s="1"/>
  <c r="J459" i="5"/>
  <c r="A475" i="34" a="1"/>
  <c r="A454" i="20" a="1"/>
  <c r="I460" i="5" l="1"/>
  <c r="F460" i="5"/>
  <c r="E482" i="35"/>
  <c r="F482" i="35" s="1"/>
  <c r="L460" i="5"/>
  <c r="M461" i="5" s="1"/>
  <c r="A475" i="34"/>
  <c r="Q483" i="35"/>
  <c r="J460" i="35"/>
  <c r="P459" i="35"/>
  <c r="R459" i="35" s="1"/>
  <c r="I460" i="35"/>
  <c r="L460" i="35"/>
  <c r="M461" i="35" s="1"/>
  <c r="E461" i="5"/>
  <c r="A454" i="20"/>
  <c r="Q462" i="5"/>
  <c r="P459" i="5"/>
  <c r="R459" i="5" s="1"/>
  <c r="J460" i="5"/>
  <c r="A455" i="20" a="1"/>
  <c r="A476" i="34" a="1"/>
  <c r="I461" i="5" l="1"/>
  <c r="F461" i="5"/>
  <c r="E483" i="35"/>
  <c r="F483" i="35" s="1"/>
  <c r="A476" i="34"/>
  <c r="E462" i="5"/>
  <c r="F462" i="5" s="1"/>
  <c r="I461" i="35"/>
  <c r="L461" i="35"/>
  <c r="M462" i="35" s="1"/>
  <c r="L461" i="5"/>
  <c r="M462" i="5" s="1"/>
  <c r="J461" i="35"/>
  <c r="P460" i="35"/>
  <c r="R460" i="35" s="1"/>
  <c r="Q484" i="35"/>
  <c r="A455" i="20"/>
  <c r="Q463" i="5"/>
  <c r="J461" i="5"/>
  <c r="P460" i="5"/>
  <c r="R460" i="5" s="1"/>
  <c r="A477" i="34" a="1"/>
  <c r="A456" i="20" a="1"/>
  <c r="E484" i="35" l="1"/>
  <c r="F484" i="35" s="1"/>
  <c r="I462" i="5"/>
  <c r="L462" i="5"/>
  <c r="M463" i="5" s="1"/>
  <c r="A477" i="34"/>
  <c r="Q485" i="35"/>
  <c r="J462" i="35"/>
  <c r="P461" i="35"/>
  <c r="R461" i="35" s="1"/>
  <c r="I462" i="35"/>
  <c r="L462" i="35"/>
  <c r="M463" i="35" s="1"/>
  <c r="E463" i="5"/>
  <c r="F463" i="5" s="1"/>
  <c r="A456" i="20"/>
  <c r="Q464" i="5"/>
  <c r="P461" i="5"/>
  <c r="R461" i="5" s="1"/>
  <c r="J462" i="5"/>
  <c r="A478" i="34" a="1"/>
  <c r="A457" i="20" a="1"/>
  <c r="E485" i="35" l="1"/>
  <c r="F485" i="35" s="1"/>
  <c r="A478" i="34"/>
  <c r="E464" i="5"/>
  <c r="F464" i="5" s="1"/>
  <c r="L463" i="35"/>
  <c r="M464" i="35" s="1"/>
  <c r="I463" i="35"/>
  <c r="I463" i="5"/>
  <c r="L463" i="5"/>
  <c r="M464" i="5" s="1"/>
  <c r="J463" i="35"/>
  <c r="P462" i="35"/>
  <c r="R462" i="35" s="1"/>
  <c r="Q486" i="35"/>
  <c r="A457" i="20"/>
  <c r="Q465" i="5"/>
  <c r="P462" i="5"/>
  <c r="R462" i="5" s="1"/>
  <c r="J463" i="5"/>
  <c r="A458" i="20" a="1"/>
  <c r="A479" i="34" a="1"/>
  <c r="E486" i="35" l="1"/>
  <c r="F486" i="35" s="1"/>
  <c r="A479" i="34"/>
  <c r="L464" i="5"/>
  <c r="M465" i="5" s="1"/>
  <c r="I464" i="5"/>
  <c r="J464" i="35"/>
  <c r="P463" i="35"/>
  <c r="R463" i="35" s="1"/>
  <c r="L464" i="35"/>
  <c r="M465" i="35" s="1"/>
  <c r="I464" i="35"/>
  <c r="E465" i="5"/>
  <c r="Q487" i="35"/>
  <c r="A458" i="20"/>
  <c r="Q466" i="5"/>
  <c r="J464" i="5"/>
  <c r="P463" i="5"/>
  <c r="R463" i="5" s="1"/>
  <c r="A480" i="34" a="1"/>
  <c r="A459" i="20" a="1"/>
  <c r="L465" i="5" l="1"/>
  <c r="M466" i="5" s="1"/>
  <c r="F465" i="5"/>
  <c r="E487" i="35"/>
  <c r="F487" i="35" s="1"/>
  <c r="A480" i="34"/>
  <c r="Q488" i="35"/>
  <c r="E466" i="5"/>
  <c r="I465" i="35"/>
  <c r="L465" i="35"/>
  <c r="M466" i="35" s="1"/>
  <c r="I465" i="5"/>
  <c r="J465" i="35"/>
  <c r="P464" i="35"/>
  <c r="R464" i="35" s="1"/>
  <c r="A459" i="20"/>
  <c r="Q467" i="5"/>
  <c r="P464" i="5"/>
  <c r="R464" i="5" s="1"/>
  <c r="J465" i="5"/>
  <c r="A460" i="20" a="1"/>
  <c r="A481" i="34" a="1"/>
  <c r="L466" i="5" l="1"/>
  <c r="M467" i="5" s="1"/>
  <c r="F466" i="5"/>
  <c r="E488" i="35"/>
  <c r="F488" i="35" s="1"/>
  <c r="A481" i="34"/>
  <c r="I466" i="5"/>
  <c r="J466" i="35"/>
  <c r="P465" i="35"/>
  <c r="R465" i="35" s="1"/>
  <c r="I466" i="35"/>
  <c r="L466" i="35"/>
  <c r="M467" i="35" s="1"/>
  <c r="Q489" i="35"/>
  <c r="E467" i="5"/>
  <c r="A460" i="20"/>
  <c r="Q468" i="5"/>
  <c r="P465" i="5"/>
  <c r="R465" i="5" s="1"/>
  <c r="J466" i="5"/>
  <c r="A482" i="34" a="1"/>
  <c r="A461" i="20" a="1"/>
  <c r="L467" i="5" l="1"/>
  <c r="M468" i="5" s="1"/>
  <c r="F467" i="5"/>
  <c r="E489" i="35"/>
  <c r="F489" i="35" s="1"/>
  <c r="A482" i="34"/>
  <c r="E468" i="5"/>
  <c r="F468" i="5" s="1"/>
  <c r="I467" i="35"/>
  <c r="L467" i="35"/>
  <c r="M468" i="35" s="1"/>
  <c r="Q490" i="35"/>
  <c r="I467" i="5"/>
  <c r="J467" i="35"/>
  <c r="P466" i="35"/>
  <c r="R466" i="35" s="1"/>
  <c r="A461" i="20"/>
  <c r="Q469" i="5"/>
  <c r="J467" i="5"/>
  <c r="P466" i="5"/>
  <c r="R466" i="5" s="1"/>
  <c r="A462" i="20" a="1"/>
  <c r="A483" i="34" a="1"/>
  <c r="E490" i="35" l="1"/>
  <c r="F490" i="35" s="1"/>
  <c r="L468" i="5"/>
  <c r="M469" i="5" s="1"/>
  <c r="I468" i="5"/>
  <c r="A483" i="34"/>
  <c r="J468" i="35"/>
  <c r="P467" i="35"/>
  <c r="R467" i="35" s="1"/>
  <c r="Q491" i="35"/>
  <c r="I468" i="35"/>
  <c r="L468" i="35"/>
  <c r="M469" i="35" s="1"/>
  <c r="E469" i="5"/>
  <c r="F469" i="5" s="1"/>
  <c r="A462" i="20"/>
  <c r="Q470" i="5"/>
  <c r="J468" i="5"/>
  <c r="P467" i="5"/>
  <c r="R467" i="5" s="1"/>
  <c r="A463" i="20" a="1"/>
  <c r="A484" i="34" a="1"/>
  <c r="E491" i="35" l="1"/>
  <c r="F491" i="35" s="1"/>
  <c r="A484" i="34"/>
  <c r="L469" i="35"/>
  <c r="M470" i="35" s="1"/>
  <c r="I469" i="35"/>
  <c r="E470" i="5"/>
  <c r="F470" i="5" s="1"/>
  <c r="I469" i="5"/>
  <c r="J469" i="35"/>
  <c r="P468" i="35"/>
  <c r="R468" i="35" s="1"/>
  <c r="Q492" i="35"/>
  <c r="L469" i="5"/>
  <c r="M470" i="5" s="1"/>
  <c r="A463" i="20"/>
  <c r="Q471" i="5"/>
  <c r="P468" i="5"/>
  <c r="R468" i="5" s="1"/>
  <c r="J469" i="5"/>
  <c r="A464" i="20" a="1"/>
  <c r="A485" i="34" a="1"/>
  <c r="E492" i="35" l="1"/>
  <c r="F492" i="35" s="1"/>
  <c r="A485" i="34"/>
  <c r="I470" i="5"/>
  <c r="L470" i="5"/>
  <c r="M471" i="5" s="1"/>
  <c r="L470" i="35"/>
  <c r="M471" i="35" s="1"/>
  <c r="I470" i="35"/>
  <c r="Q493" i="35"/>
  <c r="J470" i="35"/>
  <c r="P469" i="35"/>
  <c r="R469" i="35" s="1"/>
  <c r="E471" i="5"/>
  <c r="A464" i="20"/>
  <c r="Q472" i="5"/>
  <c r="J470" i="5"/>
  <c r="P469" i="5"/>
  <c r="R469" i="5" s="1"/>
  <c r="A486" i="34" a="1"/>
  <c r="A465" i="20" a="1"/>
  <c r="L471" i="5" l="1"/>
  <c r="M472" i="5" s="1"/>
  <c r="F471" i="5"/>
  <c r="E493" i="35"/>
  <c r="F493" i="35" s="1"/>
  <c r="A486" i="34"/>
  <c r="E472" i="5"/>
  <c r="L471" i="35"/>
  <c r="M472" i="35" s="1"/>
  <c r="I471" i="35"/>
  <c r="J471" i="35"/>
  <c r="P470" i="35"/>
  <c r="R470" i="35" s="1"/>
  <c r="Q494" i="35"/>
  <c r="I471" i="5"/>
  <c r="A465" i="20"/>
  <c r="Q473" i="5"/>
  <c r="J471" i="5"/>
  <c r="P470" i="5"/>
  <c r="R470" i="5" s="1"/>
  <c r="A466" i="20" a="1"/>
  <c r="A487" i="34" a="1"/>
  <c r="L472" i="5" l="1"/>
  <c r="M473" i="5" s="1"/>
  <c r="F472" i="5"/>
  <c r="E494" i="35"/>
  <c r="F494" i="35" s="1"/>
  <c r="I472" i="5"/>
  <c r="A487" i="34"/>
  <c r="Q495" i="35"/>
  <c r="J472" i="35"/>
  <c r="P471" i="35"/>
  <c r="R471" i="35" s="1"/>
  <c r="L472" i="35"/>
  <c r="M473" i="35" s="1"/>
  <c r="I472" i="35"/>
  <c r="E473" i="5"/>
  <c r="A466" i="20"/>
  <c r="Q474" i="5"/>
  <c r="P471" i="5"/>
  <c r="R471" i="5" s="1"/>
  <c r="J472" i="5"/>
  <c r="A467" i="20" a="1"/>
  <c r="A488" i="34" a="1"/>
  <c r="L473" i="5" l="1"/>
  <c r="M474" i="5" s="1"/>
  <c r="F473" i="5"/>
  <c r="E495" i="35"/>
  <c r="F495" i="35" s="1"/>
  <c r="A488" i="34"/>
  <c r="L473" i="35"/>
  <c r="M474" i="35" s="1"/>
  <c r="I473" i="35"/>
  <c r="E474" i="5"/>
  <c r="J473" i="35"/>
  <c r="P472" i="35"/>
  <c r="R472" i="35" s="1"/>
  <c r="I473" i="5"/>
  <c r="Q496" i="35"/>
  <c r="A467" i="20"/>
  <c r="Q475" i="5"/>
  <c r="P472" i="5"/>
  <c r="R472" i="5" s="1"/>
  <c r="J473" i="5"/>
  <c r="A468" i="20" a="1"/>
  <c r="A489" i="34" a="1"/>
  <c r="L474" i="5" l="1"/>
  <c r="M475" i="5" s="1"/>
  <c r="F474" i="5"/>
  <c r="E496" i="35"/>
  <c r="F496" i="35" s="1"/>
  <c r="A489" i="34"/>
  <c r="I474" i="5"/>
  <c r="Q497" i="35"/>
  <c r="J474" i="35"/>
  <c r="P473" i="35"/>
  <c r="R473" i="35" s="1"/>
  <c r="L474" i="35"/>
  <c r="M475" i="35" s="1"/>
  <c r="I474" i="35"/>
  <c r="E475" i="5"/>
  <c r="F475" i="5" s="1"/>
  <c r="A468" i="20"/>
  <c r="Q476" i="5"/>
  <c r="J474" i="5"/>
  <c r="P473" i="5"/>
  <c r="R473" i="5" s="1"/>
  <c r="A490" i="34" a="1"/>
  <c r="A469" i="20" a="1"/>
  <c r="E497" i="35" l="1"/>
  <c r="F497" i="35" s="1"/>
  <c r="A490" i="34"/>
  <c r="E476" i="5"/>
  <c r="I475" i="5"/>
  <c r="Q498" i="35"/>
  <c r="L475" i="35"/>
  <c r="M476" i="35" s="1"/>
  <c r="I475" i="35"/>
  <c r="L475" i="5"/>
  <c r="M476" i="5" s="1"/>
  <c r="J475" i="35"/>
  <c r="P474" i="35"/>
  <c r="R474" i="35" s="1"/>
  <c r="A469" i="20"/>
  <c r="Q477" i="5"/>
  <c r="P474" i="5"/>
  <c r="R474" i="5" s="1"/>
  <c r="J475" i="5"/>
  <c r="A470" i="20" a="1"/>
  <c r="A491" i="34" a="1"/>
  <c r="I476" i="5" l="1"/>
  <c r="F476" i="5"/>
  <c r="E498" i="35"/>
  <c r="F498" i="35" s="1"/>
  <c r="L476" i="5"/>
  <c r="M477" i="5" s="1"/>
  <c r="A491" i="34"/>
  <c r="Q499" i="35"/>
  <c r="I476" i="35"/>
  <c r="L476" i="35"/>
  <c r="M477" i="35" s="1"/>
  <c r="J476" i="35"/>
  <c r="P475" i="35"/>
  <c r="R475" i="35" s="1"/>
  <c r="E477" i="5"/>
  <c r="F477" i="5" s="1"/>
  <c r="A470" i="20"/>
  <c r="Q478" i="5"/>
  <c r="J476" i="5"/>
  <c r="P475" i="5"/>
  <c r="R475" i="5" s="1"/>
  <c r="A492" i="34" a="1"/>
  <c r="A471" i="20" a="1"/>
  <c r="E499" i="35" l="1"/>
  <c r="F499" i="35" s="1"/>
  <c r="A492" i="34"/>
  <c r="I477" i="35"/>
  <c r="L477" i="35"/>
  <c r="M478" i="35" s="1"/>
  <c r="J477" i="35"/>
  <c r="P476" i="35"/>
  <c r="R476" i="35" s="1"/>
  <c r="L477" i="5"/>
  <c r="M478" i="5" s="1"/>
  <c r="Q500" i="35"/>
  <c r="E478" i="5"/>
  <c r="I477" i="5"/>
  <c r="A471" i="20"/>
  <c r="Q479" i="5"/>
  <c r="J477" i="5"/>
  <c r="P476" i="5"/>
  <c r="R476" i="5" s="1"/>
  <c r="A493" i="34" a="1"/>
  <c r="A472" i="20" a="1"/>
  <c r="L478" i="5" l="1"/>
  <c r="M479" i="5" s="1"/>
  <c r="F478" i="5"/>
  <c r="E500" i="35"/>
  <c r="F500" i="35" s="1"/>
  <c r="A493" i="34"/>
  <c r="Q501" i="35"/>
  <c r="I478" i="5"/>
  <c r="J478" i="35"/>
  <c r="P477" i="35"/>
  <c r="R477" i="35" s="1"/>
  <c r="I478" i="35"/>
  <c r="L478" i="35"/>
  <c r="M479" i="35" s="1"/>
  <c r="E479" i="5"/>
  <c r="F479" i="5" s="1"/>
  <c r="A472" i="20"/>
  <c r="Q480" i="5"/>
  <c r="P477" i="5"/>
  <c r="R477" i="5" s="1"/>
  <c r="J478" i="5"/>
  <c r="A494" i="34" a="1"/>
  <c r="A473" i="20" a="1"/>
  <c r="E501" i="35" l="1"/>
  <c r="F501" i="35" s="1"/>
  <c r="A494" i="34"/>
  <c r="J479" i="35"/>
  <c r="P478" i="35"/>
  <c r="R478" i="35" s="1"/>
  <c r="L479" i="35"/>
  <c r="M480" i="35" s="1"/>
  <c r="I479" i="35"/>
  <c r="I479" i="5"/>
  <c r="L479" i="5"/>
  <c r="M480" i="5" s="1"/>
  <c r="Q502" i="35"/>
  <c r="E480" i="5"/>
  <c r="A473" i="20"/>
  <c r="Q481" i="5"/>
  <c r="P478" i="5"/>
  <c r="R478" i="5" s="1"/>
  <c r="J479" i="5"/>
  <c r="A474" i="20" a="1"/>
  <c r="A495" i="34" a="1"/>
  <c r="L480" i="5" l="1"/>
  <c r="M481" i="5" s="1"/>
  <c r="F480" i="5"/>
  <c r="E502" i="35"/>
  <c r="F502" i="35" s="1"/>
  <c r="A495" i="34"/>
  <c r="Q503" i="35"/>
  <c r="L480" i="35"/>
  <c r="M481" i="35" s="1"/>
  <c r="I480" i="35"/>
  <c r="I480" i="5"/>
  <c r="J480" i="35"/>
  <c r="P479" i="35"/>
  <c r="R479" i="35" s="1"/>
  <c r="E481" i="5"/>
  <c r="F481" i="5" s="1"/>
  <c r="A474" i="20"/>
  <c r="Q482" i="5"/>
  <c r="J480" i="5"/>
  <c r="P479" i="5"/>
  <c r="R479" i="5" s="1"/>
  <c r="A496" i="34" a="1"/>
  <c r="A475" i="20" a="1"/>
  <c r="E503" i="35" l="1"/>
  <c r="F503" i="35" s="1"/>
  <c r="A496" i="34"/>
  <c r="I481" i="35"/>
  <c r="L481" i="35"/>
  <c r="M482" i="35" s="1"/>
  <c r="J481" i="35"/>
  <c r="P480" i="35"/>
  <c r="R480" i="35" s="1"/>
  <c r="L481" i="5"/>
  <c r="M482" i="5" s="1"/>
  <c r="I481" i="5"/>
  <c r="Q504" i="35"/>
  <c r="E482" i="5"/>
  <c r="A475" i="20"/>
  <c r="Q483" i="5"/>
  <c r="J481" i="5"/>
  <c r="P480" i="5"/>
  <c r="R480" i="5" s="1"/>
  <c r="A497" i="34" a="1"/>
  <c r="A476" i="20" a="1"/>
  <c r="L482" i="5" l="1"/>
  <c r="M483" i="5" s="1"/>
  <c r="F482" i="5"/>
  <c r="E504" i="35"/>
  <c r="F504" i="35" s="1"/>
  <c r="A497" i="34"/>
  <c r="L482" i="35"/>
  <c r="M483" i="35" s="1"/>
  <c r="I482" i="35"/>
  <c r="Q505" i="35"/>
  <c r="I482" i="5"/>
  <c r="J482" i="35"/>
  <c r="P481" i="35"/>
  <c r="R481" i="35" s="1"/>
  <c r="E483" i="5"/>
  <c r="F483" i="5" s="1"/>
  <c r="A476" i="20"/>
  <c r="Q484" i="5"/>
  <c r="J482" i="5"/>
  <c r="P481" i="5"/>
  <c r="R481" i="5" s="1"/>
  <c r="A498" i="34" a="1"/>
  <c r="A477" i="20" a="1"/>
  <c r="E505" i="35" l="1"/>
  <c r="F505" i="35" s="1"/>
  <c r="A498" i="34"/>
  <c r="J483" i="35"/>
  <c r="P482" i="35"/>
  <c r="R482" i="35" s="1"/>
  <c r="I483" i="35"/>
  <c r="L483" i="35"/>
  <c r="M484" i="35" s="1"/>
  <c r="L483" i="5"/>
  <c r="M484" i="5" s="1"/>
  <c r="I483" i="5"/>
  <c r="Q506" i="35"/>
  <c r="E484" i="5"/>
  <c r="A477" i="20"/>
  <c r="Q485" i="5"/>
  <c r="J483" i="5"/>
  <c r="P482" i="5"/>
  <c r="R482" i="5" s="1"/>
  <c r="A499" i="34" a="1"/>
  <c r="A478" i="20" a="1"/>
  <c r="L484" i="5" l="1"/>
  <c r="M485" i="5" s="1"/>
  <c r="F484" i="5"/>
  <c r="E506" i="35"/>
  <c r="F506" i="35" s="1"/>
  <c r="A499" i="34"/>
  <c r="L484" i="35"/>
  <c r="M485" i="35" s="1"/>
  <c r="I484" i="35"/>
  <c r="Q507" i="35"/>
  <c r="I484" i="5"/>
  <c r="J484" i="35"/>
  <c r="P483" i="35"/>
  <c r="R483" i="35" s="1"/>
  <c r="E485" i="5"/>
  <c r="A478" i="20"/>
  <c r="Q486" i="5"/>
  <c r="P483" i="5"/>
  <c r="R483" i="5" s="1"/>
  <c r="J484" i="5"/>
  <c r="A479" i="20" a="1"/>
  <c r="A500" i="34" a="1"/>
  <c r="L485" i="5" l="1"/>
  <c r="M486" i="5" s="1"/>
  <c r="F485" i="5"/>
  <c r="E507" i="35"/>
  <c r="F507" i="35" s="1"/>
  <c r="A500" i="34"/>
  <c r="I485" i="5"/>
  <c r="Q508" i="35"/>
  <c r="L485" i="35"/>
  <c r="M486" i="35" s="1"/>
  <c r="I485" i="35"/>
  <c r="J485" i="35"/>
  <c r="P484" i="35"/>
  <c r="R484" i="35" s="1"/>
  <c r="E486" i="5"/>
  <c r="A479" i="20"/>
  <c r="Q487" i="5"/>
  <c r="P484" i="5"/>
  <c r="R484" i="5" s="1"/>
  <c r="J485" i="5"/>
  <c r="A501" i="34" a="1"/>
  <c r="A480" i="20" a="1"/>
  <c r="L486" i="5" l="1"/>
  <c r="M487" i="5" s="1"/>
  <c r="F486" i="5"/>
  <c r="E508" i="35"/>
  <c r="F508" i="35" s="1"/>
  <c r="A501" i="34"/>
  <c r="L486" i="35"/>
  <c r="M487" i="35" s="1"/>
  <c r="I486" i="35"/>
  <c r="E487" i="5"/>
  <c r="J486" i="35"/>
  <c r="P485" i="35"/>
  <c r="R485" i="35" s="1"/>
  <c r="I486" i="5"/>
  <c r="Q509" i="35"/>
  <c r="A480" i="20"/>
  <c r="Q488" i="5"/>
  <c r="P485" i="5"/>
  <c r="R485" i="5" s="1"/>
  <c r="J486" i="5"/>
  <c r="A502" i="34" a="1"/>
  <c r="A481" i="20" a="1"/>
  <c r="I487" i="5" l="1"/>
  <c r="F487" i="5"/>
  <c r="E509" i="35"/>
  <c r="F509" i="35" s="1"/>
  <c r="A502" i="34"/>
  <c r="L487" i="5"/>
  <c r="M488" i="5" s="1"/>
  <c r="Q510" i="35"/>
  <c r="J487" i="35"/>
  <c r="P486" i="35"/>
  <c r="R486" i="35" s="1"/>
  <c r="I487" i="35"/>
  <c r="L487" i="35"/>
  <c r="M488" i="35" s="1"/>
  <c r="E488" i="5"/>
  <c r="A481" i="20"/>
  <c r="Q489" i="5"/>
  <c r="J487" i="5"/>
  <c r="P486" i="5"/>
  <c r="R486" i="5" s="1"/>
  <c r="A503" i="34" a="1"/>
  <c r="A482" i="20" a="1"/>
  <c r="L488" i="5" l="1"/>
  <c r="M489" i="5" s="1"/>
  <c r="F488" i="5"/>
  <c r="E510" i="35"/>
  <c r="F510" i="35" s="1"/>
  <c r="A503" i="34"/>
  <c r="I488" i="5"/>
  <c r="E489" i="5"/>
  <c r="F489" i="5" s="1"/>
  <c r="L488" i="35"/>
  <c r="M489" i="35" s="1"/>
  <c r="I488" i="35"/>
  <c r="J488" i="35"/>
  <c r="P487" i="35"/>
  <c r="R487" i="35" s="1"/>
  <c r="Q511" i="35"/>
  <c r="A482" i="20"/>
  <c r="Q490" i="5"/>
  <c r="P487" i="5"/>
  <c r="R487" i="5" s="1"/>
  <c r="J488" i="5"/>
  <c r="A504" i="34" a="1"/>
  <c r="A483" i="20" a="1"/>
  <c r="E511" i="35" l="1"/>
  <c r="F511" i="35" s="1"/>
  <c r="A504" i="34"/>
  <c r="L489" i="5"/>
  <c r="M490" i="5" s="1"/>
  <c r="I489" i="5"/>
  <c r="E490" i="5"/>
  <c r="J489" i="35"/>
  <c r="P488" i="35"/>
  <c r="R488" i="35" s="1"/>
  <c r="Q512" i="35"/>
  <c r="I489" i="35"/>
  <c r="L489" i="35"/>
  <c r="M490" i="35" s="1"/>
  <c r="A483" i="20"/>
  <c r="Q491" i="5"/>
  <c r="P488" i="5"/>
  <c r="R488" i="5" s="1"/>
  <c r="J489" i="5"/>
  <c r="A505" i="34" a="1"/>
  <c r="A484" i="20" a="1"/>
  <c r="I490" i="5" l="1"/>
  <c r="F490" i="5"/>
  <c r="E512" i="35"/>
  <c r="F512" i="35" s="1"/>
  <c r="A505" i="34"/>
  <c r="L490" i="5"/>
  <c r="M491" i="5" s="1"/>
  <c r="Q513" i="35"/>
  <c r="E491" i="5"/>
  <c r="F491" i="5" s="1"/>
  <c r="J490" i="35"/>
  <c r="P489" i="35"/>
  <c r="R489" i="35" s="1"/>
  <c r="L490" i="35"/>
  <c r="M491" i="35" s="1"/>
  <c r="I490" i="35"/>
  <c r="A484" i="20"/>
  <c r="Q492" i="5"/>
  <c r="P489" i="5"/>
  <c r="R489" i="5" s="1"/>
  <c r="J490" i="5"/>
  <c r="A485" i="20" a="1"/>
  <c r="A506" i="34" a="1"/>
  <c r="E513" i="35" l="1"/>
  <c r="F513" i="35" s="1"/>
  <c r="A506" i="34"/>
  <c r="I491" i="5"/>
  <c r="E492" i="5"/>
  <c r="J491" i="35"/>
  <c r="P490" i="35"/>
  <c r="R490" i="35" s="1"/>
  <c r="L491" i="35"/>
  <c r="M492" i="35" s="1"/>
  <c r="I491" i="35"/>
  <c r="L491" i="5"/>
  <c r="M492" i="5" s="1"/>
  <c r="Q514" i="35"/>
  <c r="A485" i="20"/>
  <c r="Q493" i="5"/>
  <c r="J491" i="5"/>
  <c r="P490" i="5"/>
  <c r="R490" i="5" s="1"/>
  <c r="A486" i="20" a="1"/>
  <c r="A507" i="34" a="1"/>
  <c r="L492" i="5" l="1"/>
  <c r="M493" i="5" s="1"/>
  <c r="F492" i="5"/>
  <c r="E514" i="35"/>
  <c r="F514" i="35" s="1"/>
  <c r="A507" i="34"/>
  <c r="I492" i="5"/>
  <c r="E493" i="5"/>
  <c r="Q515" i="35"/>
  <c r="J492" i="35"/>
  <c r="P491" i="35"/>
  <c r="R491" i="35" s="1"/>
  <c r="L492" i="35"/>
  <c r="M493" i="35" s="1"/>
  <c r="I492" i="35"/>
  <c r="A486" i="20"/>
  <c r="Q494" i="5"/>
  <c r="J492" i="5"/>
  <c r="P491" i="5"/>
  <c r="R491" i="5" s="1"/>
  <c r="A508" i="34" a="1"/>
  <c r="A487" i="20" a="1"/>
  <c r="I493" i="5" l="1"/>
  <c r="F493" i="5"/>
  <c r="E515" i="35"/>
  <c r="F515" i="35" s="1"/>
  <c r="L493" i="5"/>
  <c r="M494" i="5" s="1"/>
  <c r="A508" i="34"/>
  <c r="E494" i="5"/>
  <c r="J493" i="35"/>
  <c r="P492" i="35"/>
  <c r="R492" i="35" s="1"/>
  <c r="Q516" i="35"/>
  <c r="I493" i="35"/>
  <c r="L493" i="35"/>
  <c r="M494" i="35" s="1"/>
  <c r="A487" i="20"/>
  <c r="Q495" i="5"/>
  <c r="P492" i="5"/>
  <c r="R492" i="5" s="1"/>
  <c r="J493" i="5"/>
  <c r="A488" i="20" a="1"/>
  <c r="A509" i="34" a="1"/>
  <c r="L494" i="5" l="1"/>
  <c r="M495" i="5" s="1"/>
  <c r="F494" i="5"/>
  <c r="E516" i="35"/>
  <c r="F516" i="35" s="1"/>
  <c r="I494" i="5"/>
  <c r="A509" i="34"/>
  <c r="Q517" i="35"/>
  <c r="E495" i="5"/>
  <c r="F495" i="5" s="1"/>
  <c r="J494" i="35"/>
  <c r="P493" i="35"/>
  <c r="R493" i="35" s="1"/>
  <c r="I494" i="35"/>
  <c r="L494" i="35"/>
  <c r="M495" i="35" s="1"/>
  <c r="A488" i="20"/>
  <c r="Q496" i="5"/>
  <c r="J494" i="5"/>
  <c r="P493" i="5"/>
  <c r="R493" i="5" s="1"/>
  <c r="A510" i="34" a="1"/>
  <c r="A489" i="20" a="1"/>
  <c r="E517" i="35" l="1"/>
  <c r="F517" i="35" s="1"/>
  <c r="A510" i="34"/>
  <c r="L495" i="5"/>
  <c r="M496" i="5" s="1"/>
  <c r="I495" i="5"/>
  <c r="E496" i="5"/>
  <c r="J495" i="35"/>
  <c r="P494" i="35"/>
  <c r="R494" i="35" s="1"/>
  <c r="L495" i="35"/>
  <c r="M496" i="35" s="1"/>
  <c r="I495" i="35"/>
  <c r="Q518" i="35"/>
  <c r="A489" i="20"/>
  <c r="Q497" i="5"/>
  <c r="J495" i="5"/>
  <c r="P494" i="5"/>
  <c r="R494" i="5" s="1"/>
  <c r="A511" i="34" a="1"/>
  <c r="A490" i="20" a="1"/>
  <c r="I496" i="5" l="1"/>
  <c r="F496" i="5"/>
  <c r="E518" i="35"/>
  <c r="F518" i="35" s="1"/>
  <c r="A511" i="34"/>
  <c r="L496" i="5"/>
  <c r="M497" i="5" s="1"/>
  <c r="E497" i="5"/>
  <c r="F497" i="5" s="1"/>
  <c r="Q519" i="35"/>
  <c r="J496" i="35"/>
  <c r="P495" i="35"/>
  <c r="R495" i="35" s="1"/>
  <c r="I496" i="35"/>
  <c r="L496" i="35"/>
  <c r="M497" i="35" s="1"/>
  <c r="A490" i="20"/>
  <c r="Q498" i="5"/>
  <c r="J496" i="5"/>
  <c r="P495" i="5"/>
  <c r="R495" i="5" s="1"/>
  <c r="A512" i="34" a="1"/>
  <c r="A491" i="20" a="1"/>
  <c r="E519" i="35" l="1"/>
  <c r="F519" i="35" s="1"/>
  <c r="L497" i="5"/>
  <c r="M498" i="5" s="1"/>
  <c r="I497" i="5"/>
  <c r="A512" i="34"/>
  <c r="E498" i="5"/>
  <c r="F498" i="5" s="1"/>
  <c r="J497" i="35"/>
  <c r="P496" i="35"/>
  <c r="R496" i="35" s="1"/>
  <c r="Q520" i="35"/>
  <c r="I497" i="35"/>
  <c r="L497" i="35"/>
  <c r="M498" i="35" s="1"/>
  <c r="A491" i="20"/>
  <c r="Q499" i="5"/>
  <c r="J497" i="5"/>
  <c r="P496" i="5"/>
  <c r="R496" i="5" s="1"/>
  <c r="A513" i="34" a="1"/>
  <c r="A492" i="20" a="1"/>
  <c r="E520" i="35" l="1"/>
  <c r="F520" i="35" s="1"/>
  <c r="I498" i="5"/>
  <c r="L498" i="5"/>
  <c r="M499" i="5" s="1"/>
  <c r="A513" i="34"/>
  <c r="E499" i="5"/>
  <c r="F499" i="5" s="1"/>
  <c r="Q521" i="35"/>
  <c r="J498" i="35"/>
  <c r="P497" i="35"/>
  <c r="R497" i="35" s="1"/>
  <c r="I498" i="35"/>
  <c r="L498" i="35"/>
  <c r="M499" i="35" s="1"/>
  <c r="A492" i="20"/>
  <c r="Q500" i="5"/>
  <c r="P497" i="5"/>
  <c r="R497" i="5" s="1"/>
  <c r="J498" i="5"/>
  <c r="A493" i="20" a="1"/>
  <c r="A514" i="34" a="1"/>
  <c r="E521" i="35" l="1"/>
  <c r="F521" i="35" s="1"/>
  <c r="L499" i="5"/>
  <c r="M500" i="5" s="1"/>
  <c r="I499" i="5"/>
  <c r="A514" i="34"/>
  <c r="J499" i="35"/>
  <c r="P498" i="35"/>
  <c r="R498" i="35" s="1"/>
  <c r="E500" i="5"/>
  <c r="F500" i="5" s="1"/>
  <c r="Q522" i="35"/>
  <c r="L499" i="35"/>
  <c r="M500" i="35" s="1"/>
  <c r="I499" i="35"/>
  <c r="A493" i="20"/>
  <c r="Q501" i="5"/>
  <c r="P498" i="5"/>
  <c r="R498" i="5" s="1"/>
  <c r="J499" i="5"/>
  <c r="A515" i="34" a="1"/>
  <c r="A494" i="20" a="1"/>
  <c r="E522" i="35" l="1"/>
  <c r="F522" i="35" s="1"/>
  <c r="A515" i="34"/>
  <c r="L500" i="5"/>
  <c r="M501" i="5" s="1"/>
  <c r="I500" i="5"/>
  <c r="E501" i="5"/>
  <c r="Q523" i="35"/>
  <c r="I500" i="35"/>
  <c r="L500" i="35"/>
  <c r="M501" i="35" s="1"/>
  <c r="J500" i="35"/>
  <c r="P499" i="35"/>
  <c r="R499" i="35" s="1"/>
  <c r="A494" i="20"/>
  <c r="Q502" i="5"/>
  <c r="J500" i="5"/>
  <c r="P499" i="5"/>
  <c r="R499" i="5" s="1"/>
  <c r="A495" i="20" a="1"/>
  <c r="A516" i="34" a="1"/>
  <c r="L501" i="5" l="1"/>
  <c r="M502" i="5" s="1"/>
  <c r="F501" i="5"/>
  <c r="E523" i="35"/>
  <c r="F523" i="35" s="1"/>
  <c r="A516" i="34"/>
  <c r="I501" i="5"/>
  <c r="E502" i="5"/>
  <c r="F502" i="5" s="1"/>
  <c r="J501" i="35"/>
  <c r="P500" i="35"/>
  <c r="R500" i="35" s="1"/>
  <c r="Q524" i="35"/>
  <c r="L501" i="35"/>
  <c r="M502" i="35" s="1"/>
  <c r="I501" i="35"/>
  <c r="A495" i="20"/>
  <c r="Q503" i="5"/>
  <c r="P500" i="5"/>
  <c r="R500" i="5" s="1"/>
  <c r="J501" i="5"/>
  <c r="A517" i="34" a="1"/>
  <c r="A496" i="20" a="1"/>
  <c r="E524" i="35" l="1"/>
  <c r="F524" i="35" s="1"/>
  <c r="L502" i="5"/>
  <c r="M503" i="5" s="1"/>
  <c r="I502" i="5"/>
  <c r="A517" i="34"/>
  <c r="E503" i="5"/>
  <c r="Q525" i="35"/>
  <c r="J502" i="35"/>
  <c r="P501" i="35"/>
  <c r="R501" i="35" s="1"/>
  <c r="L502" i="35"/>
  <c r="M503" i="35" s="1"/>
  <c r="I502" i="35"/>
  <c r="A496" i="20"/>
  <c r="Q504" i="5"/>
  <c r="P501" i="5"/>
  <c r="R501" i="5" s="1"/>
  <c r="J502" i="5"/>
  <c r="A518" i="34" a="1"/>
  <c r="A497" i="20" a="1"/>
  <c r="I503" i="5" l="1"/>
  <c r="F503" i="5"/>
  <c r="E525" i="35"/>
  <c r="F525" i="35" s="1"/>
  <c r="L503" i="5"/>
  <c r="M504" i="5" s="1"/>
  <c r="A518" i="34"/>
  <c r="J503" i="35"/>
  <c r="P502" i="35"/>
  <c r="R502" i="35" s="1"/>
  <c r="E504" i="5"/>
  <c r="F504" i="5" s="1"/>
  <c r="Q526" i="35"/>
  <c r="I503" i="35"/>
  <c r="L503" i="35"/>
  <c r="M504" i="35" s="1"/>
  <c r="A497" i="20"/>
  <c r="Q505" i="5"/>
  <c r="P502" i="5"/>
  <c r="R502" i="5" s="1"/>
  <c r="J503" i="5"/>
  <c r="A519" i="34" a="1"/>
  <c r="A498" i="20" a="1"/>
  <c r="E526" i="35" l="1"/>
  <c r="F526" i="35" s="1"/>
  <c r="A519" i="34"/>
  <c r="L504" i="5"/>
  <c r="M505" i="5" s="1"/>
  <c r="I504" i="5"/>
  <c r="Q527" i="35"/>
  <c r="E505" i="5"/>
  <c r="F505" i="5" s="1"/>
  <c r="I504" i="35"/>
  <c r="L504" i="35"/>
  <c r="M505" i="35" s="1"/>
  <c r="J504" i="35"/>
  <c r="P503" i="35"/>
  <c r="R503" i="35" s="1"/>
  <c r="A498" i="20"/>
  <c r="Q506" i="5"/>
  <c r="J504" i="5"/>
  <c r="P503" i="5"/>
  <c r="R503" i="5" s="1"/>
  <c r="A520" i="34" a="1"/>
  <c r="A499" i="20" a="1"/>
  <c r="E527" i="35" l="1"/>
  <c r="F527" i="35" s="1"/>
  <c r="A520" i="34"/>
  <c r="J505" i="35"/>
  <c r="P504" i="35"/>
  <c r="R504" i="35" s="1"/>
  <c r="E506" i="5"/>
  <c r="Q528" i="35"/>
  <c r="I505" i="5"/>
  <c r="L505" i="35"/>
  <c r="M506" i="35" s="1"/>
  <c r="I505" i="35"/>
  <c r="L505" i="5"/>
  <c r="M506" i="5" s="1"/>
  <c r="A499" i="20"/>
  <c r="Q507" i="5"/>
  <c r="P504" i="5"/>
  <c r="R504" i="5" s="1"/>
  <c r="J505" i="5"/>
  <c r="A521" i="34" a="1"/>
  <c r="A500" i="20" a="1"/>
  <c r="I506" i="5" l="1"/>
  <c r="F506" i="5"/>
  <c r="E528" i="35"/>
  <c r="F528" i="35" s="1"/>
  <c r="A521" i="34"/>
  <c r="L506" i="5"/>
  <c r="M507" i="5" s="1"/>
  <c r="Q529" i="35"/>
  <c r="L506" i="35"/>
  <c r="M507" i="35" s="1"/>
  <c r="I506" i="35"/>
  <c r="J506" i="35"/>
  <c r="P505" i="35"/>
  <c r="R505" i="35" s="1"/>
  <c r="E507" i="5"/>
  <c r="A500" i="20"/>
  <c r="Q508" i="5"/>
  <c r="J506" i="5"/>
  <c r="P505" i="5"/>
  <c r="R505" i="5" s="1"/>
  <c r="A501" i="20" a="1"/>
  <c r="A522" i="34" a="1"/>
  <c r="L507" i="5" l="1"/>
  <c r="M508" i="5" s="1"/>
  <c r="F507" i="5"/>
  <c r="E529" i="35"/>
  <c r="F529" i="35" s="1"/>
  <c r="A522" i="34"/>
  <c r="E508" i="5"/>
  <c r="I507" i="35"/>
  <c r="L507" i="35"/>
  <c r="M508" i="35" s="1"/>
  <c r="J507" i="35"/>
  <c r="P506" i="35"/>
  <c r="R506" i="35" s="1"/>
  <c r="Q530" i="35"/>
  <c r="I507" i="5"/>
  <c r="A501" i="20"/>
  <c r="Q509" i="5"/>
  <c r="J507" i="5"/>
  <c r="P506" i="5"/>
  <c r="R506" i="5" s="1"/>
  <c r="A523" i="34" a="1"/>
  <c r="A502" i="20" a="1"/>
  <c r="L508" i="5" l="1"/>
  <c r="M509" i="5" s="1"/>
  <c r="F508" i="5"/>
  <c r="E530" i="35"/>
  <c r="F530" i="35" s="1"/>
  <c r="I508" i="5"/>
  <c r="A523" i="34"/>
  <c r="J508" i="35"/>
  <c r="P507" i="35"/>
  <c r="R507" i="35" s="1"/>
  <c r="I508" i="35"/>
  <c r="L508" i="35"/>
  <c r="M509" i="35" s="1"/>
  <c r="Q531" i="35"/>
  <c r="E509" i="5"/>
  <c r="A502" i="20"/>
  <c r="Q510" i="5"/>
  <c r="P507" i="5"/>
  <c r="R507" i="5" s="1"/>
  <c r="J508" i="5"/>
  <c r="A524" i="34" a="1"/>
  <c r="A503" i="20" a="1"/>
  <c r="L509" i="5" l="1"/>
  <c r="M510" i="5" s="1"/>
  <c r="F509" i="5"/>
  <c r="E531" i="35"/>
  <c r="F531" i="35" s="1"/>
  <c r="A524" i="34"/>
  <c r="E510" i="5"/>
  <c r="F510" i="5" s="1"/>
  <c r="I509" i="5"/>
  <c r="I509" i="35"/>
  <c r="L509" i="35"/>
  <c r="M510" i="35" s="1"/>
  <c r="Q532" i="35"/>
  <c r="J509" i="35"/>
  <c r="P508" i="35"/>
  <c r="R508" i="35" s="1"/>
  <c r="A503" i="20"/>
  <c r="Q511" i="5"/>
  <c r="J509" i="5"/>
  <c r="P508" i="5"/>
  <c r="R508" i="5" s="1"/>
  <c r="A504" i="20" a="1"/>
  <c r="A525" i="34" a="1"/>
  <c r="E532" i="35" l="1"/>
  <c r="F532" i="35" s="1"/>
  <c r="L510" i="5"/>
  <c r="M511" i="5" s="1"/>
  <c r="A525" i="34"/>
  <c r="I510" i="5"/>
  <c r="J510" i="35"/>
  <c r="P509" i="35"/>
  <c r="R509" i="35" s="1"/>
  <c r="Q533" i="35"/>
  <c r="I510" i="35"/>
  <c r="L510" i="35"/>
  <c r="M511" i="35" s="1"/>
  <c r="E511" i="5"/>
  <c r="A504" i="20"/>
  <c r="Q512" i="5"/>
  <c r="P509" i="5"/>
  <c r="R509" i="5" s="1"/>
  <c r="J510" i="5"/>
  <c r="A505" i="20" a="1"/>
  <c r="A526" i="34" a="1"/>
  <c r="I511" i="5" l="1"/>
  <c r="F511" i="5"/>
  <c r="E533" i="35"/>
  <c r="F533" i="35" s="1"/>
  <c r="A526" i="34"/>
  <c r="E512" i="5"/>
  <c r="F512" i="5" s="1"/>
  <c r="L511" i="5"/>
  <c r="M512" i="5" s="1"/>
  <c r="L511" i="35"/>
  <c r="M512" i="35" s="1"/>
  <c r="I511" i="35"/>
  <c r="Q534" i="35"/>
  <c r="J511" i="35"/>
  <c r="P510" i="35"/>
  <c r="R510" i="35" s="1"/>
  <c r="A505" i="20"/>
  <c r="Q513" i="5"/>
  <c r="P510" i="5"/>
  <c r="R510" i="5" s="1"/>
  <c r="J511" i="5"/>
  <c r="A527" i="34" a="1"/>
  <c r="A506" i="20" a="1"/>
  <c r="E534" i="35" l="1"/>
  <c r="F534" i="35" s="1"/>
  <c r="I512" i="5"/>
  <c r="L512" i="5"/>
  <c r="M513" i="5" s="1"/>
  <c r="A527" i="34"/>
  <c r="J512" i="35"/>
  <c r="P511" i="35"/>
  <c r="R511" i="35" s="1"/>
  <c r="I512" i="35"/>
  <c r="L512" i="35"/>
  <c r="M513" i="35" s="1"/>
  <c r="Q535" i="35"/>
  <c r="E513" i="5"/>
  <c r="A506" i="20"/>
  <c r="Q514" i="5"/>
  <c r="J512" i="5"/>
  <c r="P511" i="5"/>
  <c r="R511" i="5" s="1"/>
  <c r="A528" i="34" a="1"/>
  <c r="A507" i="20" a="1"/>
  <c r="I513" i="5" l="1"/>
  <c r="F513" i="5"/>
  <c r="E535" i="35"/>
  <c r="F535" i="35" s="1"/>
  <c r="A528" i="34"/>
  <c r="L513" i="5"/>
  <c r="M514" i="5" s="1"/>
  <c r="E514" i="5"/>
  <c r="F514" i="5" s="1"/>
  <c r="L513" i="35"/>
  <c r="M514" i="35" s="1"/>
  <c r="I513" i="35"/>
  <c r="Q536" i="35"/>
  <c r="J513" i="35"/>
  <c r="P512" i="35"/>
  <c r="R512" i="35" s="1"/>
  <c r="A507" i="20"/>
  <c r="Q515" i="5"/>
  <c r="J513" i="5"/>
  <c r="P512" i="5"/>
  <c r="R512" i="5" s="1"/>
  <c r="A508" i="20" a="1"/>
  <c r="A529" i="34" a="1"/>
  <c r="E536" i="35" l="1"/>
  <c r="F536" i="35" s="1"/>
  <c r="L514" i="5"/>
  <c r="M515" i="5" s="1"/>
  <c r="I514" i="5"/>
  <c r="A529" i="34"/>
  <c r="J514" i="35"/>
  <c r="P513" i="35"/>
  <c r="R513" i="35" s="1"/>
  <c r="Q537" i="35"/>
  <c r="I514" i="35"/>
  <c r="L514" i="35"/>
  <c r="M515" i="35" s="1"/>
  <c r="E515" i="5"/>
  <c r="A508" i="20"/>
  <c r="Q516" i="5"/>
  <c r="J514" i="5"/>
  <c r="P513" i="5"/>
  <c r="R513" i="5" s="1"/>
  <c r="A509" i="20" a="1"/>
  <c r="A530" i="34" a="1"/>
  <c r="L515" i="5" l="1"/>
  <c r="M516" i="5" s="1"/>
  <c r="F515" i="5"/>
  <c r="E537" i="35"/>
  <c r="F537" i="35" s="1"/>
  <c r="A530" i="34"/>
  <c r="E516" i="5"/>
  <c r="L515" i="35"/>
  <c r="M516" i="35" s="1"/>
  <c r="I515" i="35"/>
  <c r="Q538" i="35"/>
  <c r="I515" i="5"/>
  <c r="J515" i="35"/>
  <c r="P514" i="35"/>
  <c r="R514" i="35" s="1"/>
  <c r="A509" i="20"/>
  <c r="Q517" i="5"/>
  <c r="P514" i="5"/>
  <c r="R514" i="5" s="1"/>
  <c r="J515" i="5"/>
  <c r="A510" i="20" a="1"/>
  <c r="A531" i="34" a="1"/>
  <c r="L516" i="5" l="1"/>
  <c r="M517" i="5" s="1"/>
  <c r="F516" i="5"/>
  <c r="E538" i="35"/>
  <c r="F538" i="35" s="1"/>
  <c r="I516" i="5"/>
  <c r="A531" i="34"/>
  <c r="J516" i="35"/>
  <c r="P515" i="35"/>
  <c r="R515" i="35" s="1"/>
  <c r="Q539" i="35"/>
  <c r="L516" i="35"/>
  <c r="M517" i="35" s="1"/>
  <c r="I516" i="35"/>
  <c r="E517" i="5"/>
  <c r="F517" i="5" s="1"/>
  <c r="A510" i="20"/>
  <c r="Q518" i="5"/>
  <c r="J516" i="5"/>
  <c r="P515" i="5"/>
  <c r="R515" i="5" s="1"/>
  <c r="A511" i="20" a="1"/>
  <c r="A532" i="34" a="1"/>
  <c r="E539" i="35" l="1"/>
  <c r="F539" i="35" s="1"/>
  <c r="A532" i="34"/>
  <c r="E518" i="5"/>
  <c r="L517" i="35"/>
  <c r="M518" i="35" s="1"/>
  <c r="I517" i="35"/>
  <c r="L517" i="5"/>
  <c r="M518" i="5" s="1"/>
  <c r="Q540" i="35"/>
  <c r="I517" i="5"/>
  <c r="J517" i="35"/>
  <c r="P516" i="35"/>
  <c r="R516" i="35" s="1"/>
  <c r="A511" i="20"/>
  <c r="Q519" i="5"/>
  <c r="J517" i="5"/>
  <c r="P516" i="5"/>
  <c r="R516" i="5" s="1"/>
  <c r="A512" i="20" a="1"/>
  <c r="A533" i="34" a="1"/>
  <c r="I518" i="5" l="1"/>
  <c r="F518" i="5"/>
  <c r="E540" i="35"/>
  <c r="F540" i="35" s="1"/>
  <c r="A533" i="34"/>
  <c r="L518" i="5"/>
  <c r="M519" i="5" s="1"/>
  <c r="J518" i="35"/>
  <c r="P517" i="35"/>
  <c r="R517" i="35" s="1"/>
  <c r="Q541" i="35"/>
  <c r="L518" i="35"/>
  <c r="M519" i="35" s="1"/>
  <c r="I518" i="35"/>
  <c r="E519" i="5"/>
  <c r="A512" i="20"/>
  <c r="Q520" i="5"/>
  <c r="J518" i="5"/>
  <c r="P517" i="5"/>
  <c r="R517" i="5" s="1"/>
  <c r="A513" i="20" a="1"/>
  <c r="A534" i="34" a="1"/>
  <c r="L519" i="5" l="1"/>
  <c r="M520" i="5" s="1"/>
  <c r="F519" i="5"/>
  <c r="E541" i="35"/>
  <c r="F541" i="35" s="1"/>
  <c r="A534" i="34"/>
  <c r="E520" i="5"/>
  <c r="F520" i="5" s="1"/>
  <c r="I519" i="35"/>
  <c r="L519" i="35"/>
  <c r="M520" i="35" s="1"/>
  <c r="I519" i="5"/>
  <c r="Q542" i="35"/>
  <c r="J519" i="35"/>
  <c r="P518" i="35"/>
  <c r="R518" i="35" s="1"/>
  <c r="A513" i="20"/>
  <c r="Q521" i="5"/>
  <c r="P518" i="5"/>
  <c r="R518" i="5" s="1"/>
  <c r="J519" i="5"/>
  <c r="A535" i="34" a="1"/>
  <c r="A514" i="20" a="1"/>
  <c r="E542" i="35" l="1"/>
  <c r="F542" i="35" s="1"/>
  <c r="L520" i="5"/>
  <c r="M521" i="5" s="1"/>
  <c r="I520" i="5"/>
  <c r="A535" i="34"/>
  <c r="J520" i="35"/>
  <c r="P519" i="35"/>
  <c r="R519" i="35" s="1"/>
  <c r="Q543" i="35"/>
  <c r="I520" i="35"/>
  <c r="L520" i="35"/>
  <c r="M521" i="35" s="1"/>
  <c r="E521" i="5"/>
  <c r="F521" i="5" s="1"/>
  <c r="A514" i="20"/>
  <c r="Q522" i="5"/>
  <c r="P519" i="5"/>
  <c r="R519" i="5" s="1"/>
  <c r="J520" i="5"/>
  <c r="A536" i="34" a="1"/>
  <c r="A515" i="20" a="1"/>
  <c r="E543" i="35" l="1"/>
  <c r="F543" i="35" s="1"/>
  <c r="A536" i="34"/>
  <c r="I521" i="35"/>
  <c r="L521" i="35"/>
  <c r="M522" i="35" s="1"/>
  <c r="L521" i="5"/>
  <c r="M522" i="5" s="1"/>
  <c r="E522" i="5"/>
  <c r="Q544" i="35"/>
  <c r="I521" i="5"/>
  <c r="J521" i="35"/>
  <c r="P520" i="35"/>
  <c r="R520" i="35" s="1"/>
  <c r="A515" i="20"/>
  <c r="Q523" i="5"/>
  <c r="J521" i="5"/>
  <c r="P520" i="5"/>
  <c r="R520" i="5" s="1"/>
  <c r="A516" i="20" a="1"/>
  <c r="A537" i="34" a="1"/>
  <c r="L522" i="5" l="1"/>
  <c r="M523" i="5" s="1"/>
  <c r="F522" i="5"/>
  <c r="E544" i="35"/>
  <c r="F544" i="35" s="1"/>
  <c r="A537" i="34"/>
  <c r="I522" i="5"/>
  <c r="J522" i="35"/>
  <c r="P521" i="35"/>
  <c r="R521" i="35" s="1"/>
  <c r="Q545" i="35"/>
  <c r="L522" i="35"/>
  <c r="M523" i="35" s="1"/>
  <c r="I522" i="35"/>
  <c r="E523" i="5"/>
  <c r="F523" i="5" s="1"/>
  <c r="A516" i="20"/>
  <c r="Q524" i="5"/>
  <c r="P521" i="5"/>
  <c r="R521" i="5" s="1"/>
  <c r="J522" i="5"/>
  <c r="A517" i="20" a="1"/>
  <c r="A538" i="34" a="1"/>
  <c r="E545" i="35" l="1"/>
  <c r="F545" i="35" s="1"/>
  <c r="A538" i="34"/>
  <c r="E524" i="5"/>
  <c r="I523" i="35"/>
  <c r="L523" i="35"/>
  <c r="M524" i="35" s="1"/>
  <c r="I523" i="5"/>
  <c r="Q546" i="35"/>
  <c r="L523" i="5"/>
  <c r="M524" i="5" s="1"/>
  <c r="J523" i="35"/>
  <c r="P522" i="35"/>
  <c r="R522" i="35" s="1"/>
  <c r="A517" i="20"/>
  <c r="Q525" i="5"/>
  <c r="J523" i="5"/>
  <c r="P522" i="5"/>
  <c r="R522" i="5" s="1"/>
  <c r="A539" i="34" a="1"/>
  <c r="A518" i="20" a="1"/>
  <c r="L524" i="5" l="1"/>
  <c r="M525" i="5" s="1"/>
  <c r="F524" i="5"/>
  <c r="E546" i="35"/>
  <c r="F546" i="35" s="1"/>
  <c r="I524" i="5"/>
  <c r="A539" i="34"/>
  <c r="J524" i="35"/>
  <c r="P523" i="35"/>
  <c r="R523" i="35" s="1"/>
  <c r="Q547" i="35"/>
  <c r="I524" i="35"/>
  <c r="L524" i="35"/>
  <c r="M525" i="35" s="1"/>
  <c r="E525" i="5"/>
  <c r="A518" i="20"/>
  <c r="Q526" i="5"/>
  <c r="J524" i="5"/>
  <c r="P523" i="5"/>
  <c r="R523" i="5" s="1"/>
  <c r="A519" i="20" a="1"/>
  <c r="A540" i="34" a="1"/>
  <c r="L525" i="5" l="1"/>
  <c r="M526" i="5" s="1"/>
  <c r="F525" i="5"/>
  <c r="E547" i="35"/>
  <c r="F547" i="35" s="1"/>
  <c r="A540" i="34"/>
  <c r="I525" i="35"/>
  <c r="L525" i="35"/>
  <c r="M526" i="35" s="1"/>
  <c r="E526" i="5"/>
  <c r="F526" i="5" s="1"/>
  <c r="I525" i="5"/>
  <c r="Q548" i="35"/>
  <c r="J525" i="35"/>
  <c r="P524" i="35"/>
  <c r="R524" i="35" s="1"/>
  <c r="A519" i="20"/>
  <c r="Q527" i="5"/>
  <c r="P524" i="5"/>
  <c r="R524" i="5" s="1"/>
  <c r="J525" i="5"/>
  <c r="A541" i="34" a="1"/>
  <c r="A520" i="20" a="1"/>
  <c r="E548" i="35" l="1"/>
  <c r="F548" i="35" s="1"/>
  <c r="A541" i="34"/>
  <c r="I526" i="5"/>
  <c r="L526" i="5"/>
  <c r="M527" i="5" s="1"/>
  <c r="J526" i="35"/>
  <c r="P525" i="35"/>
  <c r="R525" i="35" s="1"/>
  <c r="Q549" i="35"/>
  <c r="L526" i="35"/>
  <c r="M527" i="35" s="1"/>
  <c r="I526" i="35"/>
  <c r="E527" i="5"/>
  <c r="A520" i="20"/>
  <c r="Q528" i="5"/>
  <c r="J526" i="5"/>
  <c r="P525" i="5"/>
  <c r="R525" i="5" s="1"/>
  <c r="A542" i="34" a="1"/>
  <c r="A521" i="20" a="1"/>
  <c r="L527" i="5" l="1"/>
  <c r="M528" i="5" s="1"/>
  <c r="F527" i="5"/>
  <c r="E549" i="35"/>
  <c r="F549" i="35" s="1"/>
  <c r="A542" i="34"/>
  <c r="E528" i="5"/>
  <c r="I527" i="35"/>
  <c r="L527" i="35"/>
  <c r="M528" i="35" s="1"/>
  <c r="I527" i="5"/>
  <c r="Q550" i="35"/>
  <c r="J527" i="35"/>
  <c r="P526" i="35"/>
  <c r="R526" i="35" s="1"/>
  <c r="A521" i="20"/>
  <c r="Q529" i="5"/>
  <c r="P526" i="5"/>
  <c r="R526" i="5" s="1"/>
  <c r="J527" i="5"/>
  <c r="A543" i="34" a="1"/>
  <c r="A522" i="20" a="1"/>
  <c r="I528" i="5" l="1"/>
  <c r="F528" i="5"/>
  <c r="E550" i="35"/>
  <c r="F550" i="35" s="1"/>
  <c r="L528" i="5"/>
  <c r="M529" i="5" s="1"/>
  <c r="A543" i="34"/>
  <c r="J528" i="35"/>
  <c r="P527" i="35"/>
  <c r="R527" i="35" s="1"/>
  <c r="Q551" i="35"/>
  <c r="I528" i="35"/>
  <c r="L528" i="35"/>
  <c r="M529" i="35" s="1"/>
  <c r="E529" i="5"/>
  <c r="A522" i="20"/>
  <c r="Q530" i="5"/>
  <c r="P527" i="5"/>
  <c r="R527" i="5" s="1"/>
  <c r="J528" i="5"/>
  <c r="A523" i="20" a="1"/>
  <c r="A544" i="34" a="1"/>
  <c r="I529" i="5" l="1"/>
  <c r="F529" i="5"/>
  <c r="E551" i="35"/>
  <c r="F551" i="35" s="1"/>
  <c r="A544" i="34"/>
  <c r="L529" i="35"/>
  <c r="M530" i="35" s="1"/>
  <c r="I529" i="35"/>
  <c r="E530" i="5"/>
  <c r="Q552" i="35"/>
  <c r="L529" i="5"/>
  <c r="M530" i="5" s="1"/>
  <c r="J529" i="35"/>
  <c r="P528" i="35"/>
  <c r="R528" i="35" s="1"/>
  <c r="A523" i="20"/>
  <c r="Q531" i="5"/>
  <c r="P528" i="5"/>
  <c r="R528" i="5" s="1"/>
  <c r="J529" i="5"/>
  <c r="A524" i="20" a="1"/>
  <c r="A545" i="34" a="1"/>
  <c r="I530" i="5" l="1"/>
  <c r="F530" i="5"/>
  <c r="E552" i="35"/>
  <c r="F552" i="35" s="1"/>
  <c r="A545" i="34"/>
  <c r="L530" i="5"/>
  <c r="M531" i="5" s="1"/>
  <c r="J530" i="35"/>
  <c r="P529" i="35"/>
  <c r="R529" i="35" s="1"/>
  <c r="Q553" i="35"/>
  <c r="L530" i="35"/>
  <c r="M531" i="35" s="1"/>
  <c r="I530" i="35"/>
  <c r="E531" i="5"/>
  <c r="A524" i="20"/>
  <c r="Q532" i="5"/>
  <c r="J530" i="5"/>
  <c r="P529" i="5"/>
  <c r="R529" i="5" s="1"/>
  <c r="A546" i="34" a="1"/>
  <c r="A525" i="20" a="1"/>
  <c r="I531" i="5" l="1"/>
  <c r="F531" i="5"/>
  <c r="E553" i="35"/>
  <c r="F553" i="35" s="1"/>
  <c r="A546" i="34"/>
  <c r="E532" i="5"/>
  <c r="L531" i="35"/>
  <c r="M532" i="35" s="1"/>
  <c r="I531" i="35"/>
  <c r="L531" i="5"/>
  <c r="M532" i="5" s="1"/>
  <c r="Q554" i="35"/>
  <c r="J531" i="35"/>
  <c r="P530" i="35"/>
  <c r="R530" i="35" s="1"/>
  <c r="A525" i="20"/>
  <c r="Q533" i="5"/>
  <c r="J531" i="5"/>
  <c r="P530" i="5"/>
  <c r="R530" i="5" s="1"/>
  <c r="A526" i="20" a="1"/>
  <c r="A547" i="34" a="1"/>
  <c r="L532" i="5" l="1"/>
  <c r="M533" i="5" s="1"/>
  <c r="F532" i="5"/>
  <c r="E554" i="35"/>
  <c r="F554" i="35" s="1"/>
  <c r="I532" i="5"/>
  <c r="A547" i="34"/>
  <c r="J532" i="35"/>
  <c r="P531" i="35"/>
  <c r="R531" i="35" s="1"/>
  <c r="Q555" i="35"/>
  <c r="I532" i="35"/>
  <c r="L532" i="35"/>
  <c r="M533" i="35" s="1"/>
  <c r="E533" i="5"/>
  <c r="F533" i="5" s="1"/>
  <c r="A526" i="20"/>
  <c r="Q534" i="5"/>
  <c r="P531" i="5"/>
  <c r="R531" i="5" s="1"/>
  <c r="J532" i="5"/>
  <c r="A548" i="34" a="1"/>
  <c r="A527" i="20" a="1"/>
  <c r="E555" i="35" l="1"/>
  <c r="F555" i="35" s="1"/>
  <c r="A548" i="34"/>
  <c r="L533" i="35"/>
  <c r="M534" i="35" s="1"/>
  <c r="I533" i="35"/>
  <c r="E534" i="5"/>
  <c r="L533" i="5"/>
  <c r="M534" i="5" s="1"/>
  <c r="I533" i="5"/>
  <c r="Q556" i="35"/>
  <c r="J533" i="35"/>
  <c r="P532" i="35"/>
  <c r="R532" i="35" s="1"/>
  <c r="A527" i="20"/>
  <c r="Q535" i="5"/>
  <c r="J533" i="5"/>
  <c r="P532" i="5"/>
  <c r="R532" i="5" s="1"/>
  <c r="A549" i="34" a="1"/>
  <c r="A528" i="20" a="1"/>
  <c r="I534" i="5" l="1"/>
  <c r="F534" i="5"/>
  <c r="E556" i="35"/>
  <c r="F556" i="35" s="1"/>
  <c r="A549" i="34"/>
  <c r="L534" i="5"/>
  <c r="M535" i="5" s="1"/>
  <c r="Q557" i="35"/>
  <c r="J534" i="35"/>
  <c r="P533" i="35"/>
  <c r="R533" i="35" s="1"/>
  <c r="L534" i="35"/>
  <c r="M535" i="35" s="1"/>
  <c r="I534" i="35"/>
  <c r="E535" i="5"/>
  <c r="F535" i="5" s="1"/>
  <c r="A528" i="20"/>
  <c r="Q536" i="5"/>
  <c r="J534" i="5"/>
  <c r="P533" i="5"/>
  <c r="R533" i="5" s="1"/>
  <c r="A550" i="34" a="1"/>
  <c r="A529" i="20" a="1"/>
  <c r="E557" i="35" l="1"/>
  <c r="F557" i="35" s="1"/>
  <c r="A550" i="34"/>
  <c r="E536" i="5"/>
  <c r="I535" i="35"/>
  <c r="L535" i="35"/>
  <c r="M536" i="35" s="1"/>
  <c r="L535" i="5"/>
  <c r="M536" i="5" s="1"/>
  <c r="I535" i="5"/>
  <c r="J535" i="35"/>
  <c r="P534" i="35"/>
  <c r="R534" i="35" s="1"/>
  <c r="Q558" i="35"/>
  <c r="A529" i="20"/>
  <c r="Q537" i="5"/>
  <c r="J535" i="5"/>
  <c r="P534" i="5"/>
  <c r="R534" i="5" s="1"/>
  <c r="A551" i="34" a="1"/>
  <c r="A530" i="20" a="1"/>
  <c r="L536" i="5" l="1"/>
  <c r="M537" i="5" s="1"/>
  <c r="F536" i="5"/>
  <c r="E558" i="35"/>
  <c r="F558" i="35" s="1"/>
  <c r="I536" i="5"/>
  <c r="A551" i="34"/>
  <c r="Q559" i="35"/>
  <c r="J536" i="35"/>
  <c r="P535" i="35"/>
  <c r="R535" i="35" s="1"/>
  <c r="L536" i="35"/>
  <c r="M537" i="35" s="1"/>
  <c r="I536" i="35"/>
  <c r="E537" i="5"/>
  <c r="F537" i="5" s="1"/>
  <c r="A530" i="20"/>
  <c r="Q538" i="5"/>
  <c r="J536" i="5"/>
  <c r="P535" i="5"/>
  <c r="R535" i="5" s="1"/>
  <c r="A552" i="34" a="1"/>
  <c r="A531" i="20" a="1"/>
  <c r="E559" i="35" l="1"/>
  <c r="F559" i="35" s="1"/>
  <c r="A552" i="34"/>
  <c r="E538" i="5"/>
  <c r="F538" i="5" s="1"/>
  <c r="I537" i="35"/>
  <c r="L537" i="35"/>
  <c r="M538" i="35" s="1"/>
  <c r="I537" i="5"/>
  <c r="L537" i="5"/>
  <c r="M538" i="5" s="1"/>
  <c r="J537" i="35"/>
  <c r="P536" i="35"/>
  <c r="R536" i="35" s="1"/>
  <c r="Q560" i="35"/>
  <c r="A531" i="20"/>
  <c r="Q539" i="5"/>
  <c r="P536" i="5"/>
  <c r="R536" i="5" s="1"/>
  <c r="J537" i="5"/>
  <c r="A532" i="20" a="1"/>
  <c r="A553" i="34" a="1"/>
  <c r="E560" i="35" l="1"/>
  <c r="F560" i="35" s="1"/>
  <c r="A553" i="34"/>
  <c r="L538" i="5"/>
  <c r="M539" i="5" s="1"/>
  <c r="I538" i="5"/>
  <c r="Q561" i="35"/>
  <c r="J538" i="35"/>
  <c r="P537" i="35"/>
  <c r="R537" i="35" s="1"/>
  <c r="I538" i="35"/>
  <c r="L538" i="35"/>
  <c r="M539" i="35" s="1"/>
  <c r="E539" i="5"/>
  <c r="A532" i="20"/>
  <c r="Q540" i="5"/>
  <c r="J538" i="5"/>
  <c r="P537" i="5"/>
  <c r="R537" i="5" s="1"/>
  <c r="A554" i="34" a="1"/>
  <c r="A533" i="20" a="1"/>
  <c r="L539" i="5" l="1"/>
  <c r="M540" i="5" s="1"/>
  <c r="F539" i="5"/>
  <c r="E561" i="35"/>
  <c r="F561" i="35" s="1"/>
  <c r="A554" i="34"/>
  <c r="E540" i="5"/>
  <c r="F540" i="5" s="1"/>
  <c r="I539" i="35"/>
  <c r="L539" i="35"/>
  <c r="M540" i="35" s="1"/>
  <c r="I539" i="5"/>
  <c r="J539" i="35"/>
  <c r="P538" i="35"/>
  <c r="R538" i="35" s="1"/>
  <c r="Q562" i="35"/>
  <c r="A533" i="20"/>
  <c r="Q541" i="5"/>
  <c r="P538" i="5"/>
  <c r="R538" i="5" s="1"/>
  <c r="J539" i="5"/>
  <c r="A555" i="34" a="1"/>
  <c r="A534" i="20" a="1"/>
  <c r="E562" i="35" l="1"/>
  <c r="F562" i="35" s="1"/>
  <c r="A555" i="34"/>
  <c r="L540" i="5"/>
  <c r="M541" i="5" s="1"/>
  <c r="I540" i="5"/>
  <c r="Q563" i="35"/>
  <c r="J540" i="35"/>
  <c r="P539" i="35"/>
  <c r="R539" i="35" s="1"/>
  <c r="L540" i="35"/>
  <c r="M541" i="35" s="1"/>
  <c r="I540" i="35"/>
  <c r="E541" i="5"/>
  <c r="F541" i="5" s="1"/>
  <c r="A534" i="20"/>
  <c r="Q542" i="5"/>
  <c r="J540" i="5"/>
  <c r="P539" i="5"/>
  <c r="R539" i="5" s="1"/>
  <c r="A535" i="20" a="1"/>
  <c r="A556" i="34" a="1"/>
  <c r="E563" i="35" l="1"/>
  <c r="F563" i="35" s="1"/>
  <c r="A556" i="34"/>
  <c r="E542" i="5"/>
  <c r="F542" i="5" s="1"/>
  <c r="L541" i="35"/>
  <c r="M542" i="35" s="1"/>
  <c r="I541" i="35"/>
  <c r="L541" i="5"/>
  <c r="M542" i="5" s="1"/>
  <c r="J541" i="35"/>
  <c r="P540" i="35"/>
  <c r="R540" i="35" s="1"/>
  <c r="I541" i="5"/>
  <c r="Q564" i="35"/>
  <c r="A535" i="20"/>
  <c r="Q543" i="5"/>
  <c r="P540" i="5"/>
  <c r="R540" i="5" s="1"/>
  <c r="J541" i="5"/>
  <c r="A557" i="34" a="1"/>
  <c r="A536" i="20" a="1"/>
  <c r="E564" i="35" l="1"/>
  <c r="F564" i="35" s="1"/>
  <c r="I542" i="5"/>
  <c r="A557" i="34"/>
  <c r="L542" i="5"/>
  <c r="M543" i="5" s="1"/>
  <c r="J542" i="35"/>
  <c r="P541" i="35"/>
  <c r="R541" i="35" s="1"/>
  <c r="Q565" i="35"/>
  <c r="I542" i="35"/>
  <c r="L542" i="35"/>
  <c r="M543" i="35" s="1"/>
  <c r="E543" i="5"/>
  <c r="F543" i="5" s="1"/>
  <c r="A536" i="20"/>
  <c r="Q544" i="5"/>
  <c r="J542" i="5"/>
  <c r="P541" i="5"/>
  <c r="R541" i="5" s="1"/>
  <c r="A537" i="20" a="1"/>
  <c r="A558" i="34" a="1"/>
  <c r="E565" i="35" l="1"/>
  <c r="F565" i="35" s="1"/>
  <c r="A558" i="34"/>
  <c r="E544" i="5"/>
  <c r="L543" i="35"/>
  <c r="M544" i="35" s="1"/>
  <c r="I543" i="35"/>
  <c r="I543" i="5"/>
  <c r="Q566" i="35"/>
  <c r="L543" i="5"/>
  <c r="M544" i="5" s="1"/>
  <c r="J543" i="35"/>
  <c r="P542" i="35"/>
  <c r="R542" i="35" s="1"/>
  <c r="A537" i="20"/>
  <c r="Q545" i="5"/>
  <c r="J543" i="5"/>
  <c r="P542" i="5"/>
  <c r="R542" i="5" s="1"/>
  <c r="A538" i="20" a="1"/>
  <c r="A559" i="34" a="1"/>
  <c r="L544" i="5" l="1"/>
  <c r="M545" i="5" s="1"/>
  <c r="F544" i="5"/>
  <c r="E566" i="35"/>
  <c r="F566" i="35" s="1"/>
  <c r="A559" i="34"/>
  <c r="J544" i="35"/>
  <c r="P543" i="35"/>
  <c r="R543" i="35" s="1"/>
  <c r="Q567" i="35"/>
  <c r="I544" i="5"/>
  <c r="L544" i="35"/>
  <c r="M545" i="35" s="1"/>
  <c r="I544" i="35"/>
  <c r="E545" i="5"/>
  <c r="F545" i="5" s="1"/>
  <c r="A538" i="20"/>
  <c r="Q546" i="5"/>
  <c r="P543" i="5"/>
  <c r="R543" i="5" s="1"/>
  <c r="J544" i="5"/>
  <c r="A539" i="20" a="1"/>
  <c r="A560" i="34" a="1"/>
  <c r="E567" i="35" l="1"/>
  <c r="F567" i="35" s="1"/>
  <c r="A560" i="34"/>
  <c r="E546" i="5"/>
  <c r="F546" i="5" s="1"/>
  <c r="L545" i="5"/>
  <c r="M546" i="5" s="1"/>
  <c r="I545" i="5"/>
  <c r="I545" i="35"/>
  <c r="L545" i="35"/>
  <c r="M546" i="35" s="1"/>
  <c r="Q568" i="35"/>
  <c r="J545" i="35"/>
  <c r="P544" i="35"/>
  <c r="R544" i="35" s="1"/>
  <c r="A539" i="20"/>
  <c r="Q547" i="5"/>
  <c r="P544" i="5"/>
  <c r="R544" i="5" s="1"/>
  <c r="J545" i="5"/>
  <c r="A561" i="34" a="1"/>
  <c r="A540" i="20" a="1"/>
  <c r="E568" i="35" l="1"/>
  <c r="F568" i="35" s="1"/>
  <c r="A561" i="34"/>
  <c r="I546" i="5"/>
  <c r="L546" i="5"/>
  <c r="M547" i="5" s="1"/>
  <c r="J546" i="35"/>
  <c r="P545" i="35"/>
  <c r="R545" i="35" s="1"/>
  <c r="Q569" i="35"/>
  <c r="I546" i="35"/>
  <c r="L546" i="35"/>
  <c r="M547" i="35" s="1"/>
  <c r="E547" i="5"/>
  <c r="F547" i="5" s="1"/>
  <c r="A540" i="20"/>
  <c r="Q548" i="5"/>
  <c r="P545" i="5"/>
  <c r="R545" i="5" s="1"/>
  <c r="J546" i="5"/>
  <c r="A562" i="34" a="1"/>
  <c r="A541" i="20" a="1"/>
  <c r="E569" i="35" l="1"/>
  <c r="F569" i="35" s="1"/>
  <c r="A562" i="34"/>
  <c r="E548" i="5"/>
  <c r="L547" i="35"/>
  <c r="M548" i="35" s="1"/>
  <c r="I547" i="35"/>
  <c r="Q570" i="35"/>
  <c r="L547" i="5"/>
  <c r="M548" i="5" s="1"/>
  <c r="I547" i="5"/>
  <c r="J547" i="35"/>
  <c r="P546" i="35"/>
  <c r="R546" i="35" s="1"/>
  <c r="A541" i="20"/>
  <c r="Q549" i="5"/>
  <c r="J547" i="5"/>
  <c r="P546" i="5"/>
  <c r="R546" i="5" s="1"/>
  <c r="A563" i="34" a="1"/>
  <c r="A542" i="20" a="1"/>
  <c r="I548" i="5" l="1"/>
  <c r="F548" i="5"/>
  <c r="E570" i="35"/>
  <c r="F570" i="35" s="1"/>
  <c r="L548" i="5"/>
  <c r="M549" i="5" s="1"/>
  <c r="A563" i="34"/>
  <c r="J548" i="35"/>
  <c r="P547" i="35"/>
  <c r="R547" i="35" s="1"/>
  <c r="I548" i="35"/>
  <c r="L548" i="35"/>
  <c r="M549" i="35" s="1"/>
  <c r="Q571" i="35"/>
  <c r="E549" i="5"/>
  <c r="F549" i="5" s="1"/>
  <c r="A542" i="20"/>
  <c r="Q550" i="5"/>
  <c r="J548" i="5"/>
  <c r="P547" i="5"/>
  <c r="R547" i="5" s="1"/>
  <c r="A543" i="20" a="1"/>
  <c r="A564" i="34" a="1"/>
  <c r="E571" i="35" l="1"/>
  <c r="F571" i="35" s="1"/>
  <c r="A564" i="34"/>
  <c r="E550" i="5"/>
  <c r="Q572" i="35"/>
  <c r="I549" i="5"/>
  <c r="L549" i="5"/>
  <c r="M550" i="5" s="1"/>
  <c r="I549" i="35"/>
  <c r="L549" i="35"/>
  <c r="M550" i="35" s="1"/>
  <c r="J549" i="35"/>
  <c r="P548" i="35"/>
  <c r="R548" i="35" s="1"/>
  <c r="A543" i="20"/>
  <c r="Q551" i="5"/>
  <c r="P548" i="5"/>
  <c r="R548" i="5" s="1"/>
  <c r="J549" i="5"/>
  <c r="A544" i="20" a="1"/>
  <c r="A565" i="34" a="1"/>
  <c r="I550" i="5" l="1"/>
  <c r="F550" i="5"/>
  <c r="E572" i="35"/>
  <c r="F572" i="35" s="1"/>
  <c r="A565" i="34"/>
  <c r="L550" i="5"/>
  <c r="M551" i="5" s="1"/>
  <c r="J550" i="35"/>
  <c r="P549" i="35"/>
  <c r="R549" i="35" s="1"/>
  <c r="Q573" i="35"/>
  <c r="I550" i="35"/>
  <c r="L550" i="35"/>
  <c r="M551" i="35" s="1"/>
  <c r="E551" i="5"/>
  <c r="A544" i="20"/>
  <c r="Q552" i="5"/>
  <c r="J550" i="5"/>
  <c r="P549" i="5"/>
  <c r="R549" i="5" s="1"/>
  <c r="A566" i="34" a="1"/>
  <c r="A545" i="20" a="1"/>
  <c r="L551" i="5" l="1"/>
  <c r="M552" i="5" s="1"/>
  <c r="F551" i="5"/>
  <c r="E573" i="35"/>
  <c r="F573" i="35" s="1"/>
  <c r="A566" i="34"/>
  <c r="I551" i="5"/>
  <c r="E552" i="5"/>
  <c r="L551" i="35"/>
  <c r="M552" i="35" s="1"/>
  <c r="I551" i="35"/>
  <c r="Q574" i="35"/>
  <c r="J551" i="35"/>
  <c r="P550" i="35"/>
  <c r="R550" i="35" s="1"/>
  <c r="A545" i="20"/>
  <c r="Q553" i="5"/>
  <c r="J551" i="5"/>
  <c r="P550" i="5"/>
  <c r="R550" i="5" s="1"/>
  <c r="A567" i="34" a="1"/>
  <c r="A546" i="20" a="1"/>
  <c r="L552" i="5" l="1"/>
  <c r="M553" i="5" s="1"/>
  <c r="F552" i="5"/>
  <c r="E574" i="35"/>
  <c r="F574" i="35" s="1"/>
  <c r="A567" i="34"/>
  <c r="I552" i="5"/>
  <c r="E553" i="5"/>
  <c r="F553" i="5" s="1"/>
  <c r="J552" i="35"/>
  <c r="P551" i="35"/>
  <c r="R551" i="35" s="1"/>
  <c r="Q575" i="35"/>
  <c r="I552" i="35"/>
  <c r="L552" i="35"/>
  <c r="M553" i="35" s="1"/>
  <c r="A546" i="20"/>
  <c r="Q554" i="5"/>
  <c r="J552" i="5"/>
  <c r="P551" i="5"/>
  <c r="R551" i="5" s="1"/>
  <c r="A547" i="20" a="1"/>
  <c r="A568" i="34" a="1"/>
  <c r="E575" i="35" l="1"/>
  <c r="F575" i="35" s="1"/>
  <c r="A568" i="34"/>
  <c r="L553" i="5"/>
  <c r="M554" i="5" s="1"/>
  <c r="I553" i="5"/>
  <c r="E554" i="5"/>
  <c r="Q576" i="35"/>
  <c r="J553" i="35"/>
  <c r="P552" i="35"/>
  <c r="R552" i="35" s="1"/>
  <c r="L553" i="35"/>
  <c r="M554" i="35" s="1"/>
  <c r="I553" i="35"/>
  <c r="A547" i="20"/>
  <c r="Q555" i="5"/>
  <c r="P552" i="5"/>
  <c r="R552" i="5" s="1"/>
  <c r="J553" i="5"/>
  <c r="A569" i="34" a="1"/>
  <c r="A548" i="20" a="1"/>
  <c r="L554" i="5" l="1"/>
  <c r="M555" i="5" s="1"/>
  <c r="F554" i="5"/>
  <c r="E576" i="35"/>
  <c r="F576" i="35" s="1"/>
  <c r="A569" i="34"/>
  <c r="I554" i="5"/>
  <c r="E555" i="5"/>
  <c r="J554" i="35"/>
  <c r="P553" i="35"/>
  <c r="R553" i="35" s="1"/>
  <c r="Q577" i="35"/>
  <c r="L554" i="35"/>
  <c r="M555" i="35" s="1"/>
  <c r="I554" i="35"/>
  <c r="A548" i="20"/>
  <c r="Q556" i="5"/>
  <c r="J554" i="5"/>
  <c r="P553" i="5"/>
  <c r="R553" i="5" s="1"/>
  <c r="A549" i="20" a="1"/>
  <c r="A570" i="34" a="1"/>
  <c r="I555" i="5" l="1"/>
  <c r="F555" i="5"/>
  <c r="E577" i="35"/>
  <c r="F577" i="35" s="1"/>
  <c r="A570" i="34"/>
  <c r="L555" i="5"/>
  <c r="M556" i="5" s="1"/>
  <c r="Q578" i="35"/>
  <c r="E556" i="5"/>
  <c r="J555" i="35"/>
  <c r="P554" i="35"/>
  <c r="R554" i="35" s="1"/>
  <c r="L555" i="35"/>
  <c r="M556" i="35" s="1"/>
  <c r="I555" i="35"/>
  <c r="A549" i="20"/>
  <c r="Q557" i="5"/>
  <c r="J555" i="5"/>
  <c r="P554" i="5"/>
  <c r="R554" i="5" s="1"/>
  <c r="A571" i="34" a="1"/>
  <c r="A550" i="20" a="1"/>
  <c r="L556" i="5" l="1"/>
  <c r="M557" i="5" s="1"/>
  <c r="F556" i="5"/>
  <c r="E578" i="35"/>
  <c r="F578" i="35" s="1"/>
  <c r="A571" i="34"/>
  <c r="I556" i="5"/>
  <c r="E557" i="5"/>
  <c r="J556" i="35"/>
  <c r="P555" i="35"/>
  <c r="R555" i="35" s="1"/>
  <c r="I556" i="35"/>
  <c r="L556" i="35"/>
  <c r="M557" i="35" s="1"/>
  <c r="Q579" i="35"/>
  <c r="A550" i="20"/>
  <c r="Q558" i="5"/>
  <c r="P555" i="5"/>
  <c r="R555" i="5" s="1"/>
  <c r="J556" i="5"/>
  <c r="A551" i="20" a="1"/>
  <c r="A572" i="34" a="1"/>
  <c r="L557" i="5" l="1"/>
  <c r="M558" i="5" s="1"/>
  <c r="F557" i="5"/>
  <c r="E579" i="35"/>
  <c r="F579" i="35" s="1"/>
  <c r="A572" i="34"/>
  <c r="I557" i="5"/>
  <c r="E558" i="5"/>
  <c r="F558" i="5" s="1"/>
  <c r="Q580" i="35"/>
  <c r="J557" i="35"/>
  <c r="P556" i="35"/>
  <c r="R556" i="35" s="1"/>
  <c r="I557" i="35"/>
  <c r="L557" i="35"/>
  <c r="M558" i="35" s="1"/>
  <c r="A551" i="20"/>
  <c r="Q559" i="5"/>
  <c r="J557" i="5"/>
  <c r="P556" i="5"/>
  <c r="R556" i="5" s="1"/>
  <c r="A573" i="34" a="1"/>
  <c r="A552" i="20" a="1"/>
  <c r="E580" i="35" l="1"/>
  <c r="F580" i="35" s="1"/>
  <c r="A573" i="34"/>
  <c r="I558" i="5"/>
  <c r="L558" i="5"/>
  <c r="M559" i="5" s="1"/>
  <c r="E559" i="5"/>
  <c r="J558" i="35"/>
  <c r="P557" i="35"/>
  <c r="R557" i="35" s="1"/>
  <c r="Q581" i="35"/>
  <c r="I558" i="35"/>
  <c r="L558" i="35"/>
  <c r="M559" i="35" s="1"/>
  <c r="A552" i="20"/>
  <c r="Q560" i="5"/>
  <c r="P557" i="5"/>
  <c r="R557" i="5" s="1"/>
  <c r="J558" i="5"/>
  <c r="A574" i="34" a="1"/>
  <c r="A553" i="20" a="1"/>
  <c r="L559" i="5" l="1"/>
  <c r="M560" i="5" s="1"/>
  <c r="F559" i="5"/>
  <c r="E581" i="35"/>
  <c r="F581" i="35" s="1"/>
  <c r="A574" i="34"/>
  <c r="I559" i="5"/>
  <c r="E560" i="5"/>
  <c r="Q582" i="35"/>
  <c r="J559" i="35"/>
  <c r="P558" i="35"/>
  <c r="R558" i="35" s="1"/>
  <c r="I559" i="35"/>
  <c r="L559" i="35"/>
  <c r="M560" i="35" s="1"/>
  <c r="A553" i="20"/>
  <c r="Q561" i="5"/>
  <c r="J559" i="5"/>
  <c r="P558" i="5"/>
  <c r="R558" i="5" s="1"/>
  <c r="A575" i="34" a="1"/>
  <c r="A554" i="20" a="1"/>
  <c r="I560" i="5" l="1"/>
  <c r="F560" i="5"/>
  <c r="E582" i="35"/>
  <c r="F582" i="35" s="1"/>
  <c r="A575" i="34"/>
  <c r="L560" i="5"/>
  <c r="M561" i="5" s="1"/>
  <c r="E561" i="5"/>
  <c r="J560" i="35"/>
  <c r="P559" i="35"/>
  <c r="R559" i="35" s="1"/>
  <c r="Q583" i="35"/>
  <c r="L560" i="35"/>
  <c r="M561" i="35" s="1"/>
  <c r="I560" i="35"/>
  <c r="A554" i="20"/>
  <c r="Q562" i="5"/>
  <c r="J560" i="5"/>
  <c r="P559" i="5"/>
  <c r="R559" i="5" s="1"/>
  <c r="A555" i="20" a="1"/>
  <c r="A576" i="34" a="1"/>
  <c r="L561" i="5" l="1"/>
  <c r="M562" i="5" s="1"/>
  <c r="F561" i="5"/>
  <c r="E583" i="35"/>
  <c r="F583" i="35" s="1"/>
  <c r="A576" i="34"/>
  <c r="I561" i="5"/>
  <c r="E562" i="5"/>
  <c r="Q584" i="35"/>
  <c r="J561" i="35"/>
  <c r="P560" i="35"/>
  <c r="R560" i="35" s="1"/>
  <c r="L561" i="35"/>
  <c r="M562" i="35" s="1"/>
  <c r="I561" i="35"/>
  <c r="A555" i="20"/>
  <c r="Q563" i="5"/>
  <c r="P560" i="5"/>
  <c r="R560" i="5" s="1"/>
  <c r="J561" i="5"/>
  <c r="A577" i="34" a="1"/>
  <c r="A556" i="20" a="1"/>
  <c r="L562" i="5" l="1"/>
  <c r="M563" i="5" s="1"/>
  <c r="F562" i="5"/>
  <c r="E584" i="35"/>
  <c r="F584" i="35" s="1"/>
  <c r="A577" i="34"/>
  <c r="I562" i="5"/>
  <c r="E563" i="5"/>
  <c r="F563" i="5" s="1"/>
  <c r="J562" i="35"/>
  <c r="P561" i="35"/>
  <c r="R561" i="35" s="1"/>
  <c r="Q585" i="35"/>
  <c r="I562" i="35"/>
  <c r="L562" i="35"/>
  <c r="M563" i="35" s="1"/>
  <c r="A556" i="20"/>
  <c r="Q564" i="5"/>
  <c r="J562" i="5"/>
  <c r="P561" i="5"/>
  <c r="R561" i="5" s="1"/>
  <c r="A557" i="20" a="1"/>
  <c r="A578" i="34" a="1"/>
  <c r="E585" i="35" l="1"/>
  <c r="F585" i="35" s="1"/>
  <c r="A578" i="34"/>
  <c r="L563" i="5"/>
  <c r="M564" i="5" s="1"/>
  <c r="I563" i="5"/>
  <c r="Q586" i="35"/>
  <c r="E564" i="5"/>
  <c r="F564" i="5" s="1"/>
  <c r="J563" i="35"/>
  <c r="P562" i="35"/>
  <c r="R562" i="35" s="1"/>
  <c r="I563" i="35"/>
  <c r="L563" i="35"/>
  <c r="M564" i="35" s="1"/>
  <c r="A557" i="20"/>
  <c r="Q565" i="5"/>
  <c r="P562" i="5"/>
  <c r="R562" i="5" s="1"/>
  <c r="J563" i="5"/>
  <c r="A558" i="20" a="1"/>
  <c r="A579" i="34" a="1"/>
  <c r="E586" i="35" l="1"/>
  <c r="F586" i="35" s="1"/>
  <c r="A579" i="34"/>
  <c r="I564" i="5"/>
  <c r="E565" i="5"/>
  <c r="J564" i="35"/>
  <c r="P563" i="35"/>
  <c r="R563" i="35" s="1"/>
  <c r="I564" i="35"/>
  <c r="L564" i="35"/>
  <c r="M565" i="35" s="1"/>
  <c r="L564" i="5"/>
  <c r="M565" i="5" s="1"/>
  <c r="Q587" i="35"/>
  <c r="A558" i="20"/>
  <c r="Q566" i="5"/>
  <c r="J564" i="5"/>
  <c r="P563" i="5"/>
  <c r="R563" i="5" s="1"/>
  <c r="A580" i="34" a="1"/>
  <c r="A559" i="20" a="1"/>
  <c r="L565" i="5" l="1"/>
  <c r="M566" i="5" s="1"/>
  <c r="F565" i="5"/>
  <c r="E587" i="35"/>
  <c r="F587" i="35" s="1"/>
  <c r="A580" i="34"/>
  <c r="I565" i="5"/>
  <c r="E566" i="5"/>
  <c r="Q588" i="35"/>
  <c r="J565" i="35"/>
  <c r="P564" i="35"/>
  <c r="R564" i="35" s="1"/>
  <c r="I565" i="35"/>
  <c r="L565" i="35"/>
  <c r="M566" i="35" s="1"/>
  <c r="A559" i="20"/>
  <c r="Q567" i="5"/>
  <c r="P564" i="5"/>
  <c r="R564" i="5" s="1"/>
  <c r="J565" i="5"/>
  <c r="A581" i="34" a="1"/>
  <c r="A560" i="20" a="1"/>
  <c r="I566" i="5" l="1"/>
  <c r="F566" i="5"/>
  <c r="E588" i="35"/>
  <c r="F588" i="35" s="1"/>
  <c r="L566" i="5"/>
  <c r="M567" i="5" s="1"/>
  <c r="A581" i="34"/>
  <c r="E567" i="5"/>
  <c r="F567" i="5" s="1"/>
  <c r="J566" i="35"/>
  <c r="P565" i="35"/>
  <c r="R565" i="35" s="1"/>
  <c r="Q589" i="35"/>
  <c r="L566" i="35"/>
  <c r="M567" i="35" s="1"/>
  <c r="I566" i="35"/>
  <c r="A560" i="20"/>
  <c r="Q568" i="5"/>
  <c r="J566" i="5"/>
  <c r="P565" i="5"/>
  <c r="R565" i="5" s="1"/>
  <c r="A561" i="20" a="1"/>
  <c r="A582" i="34" a="1"/>
  <c r="E589" i="35" l="1"/>
  <c r="F589" i="35" s="1"/>
  <c r="A582" i="34"/>
  <c r="I567" i="5"/>
  <c r="L567" i="5"/>
  <c r="M568" i="5" s="1"/>
  <c r="E568" i="5"/>
  <c r="F568" i="5" s="1"/>
  <c r="Q590" i="35"/>
  <c r="J567" i="35"/>
  <c r="P566" i="35"/>
  <c r="R566" i="35" s="1"/>
  <c r="I567" i="35"/>
  <c r="L567" i="35"/>
  <c r="M568" i="35" s="1"/>
  <c r="A561" i="20"/>
  <c r="Q569" i="5"/>
  <c r="J567" i="5"/>
  <c r="P566" i="5"/>
  <c r="R566" i="5" s="1"/>
  <c r="A562" i="20" a="1"/>
  <c r="A583" i="34" a="1"/>
  <c r="E590" i="35" l="1"/>
  <c r="F590" i="35" s="1"/>
  <c r="L568" i="5"/>
  <c r="M569" i="5" s="1"/>
  <c r="I568" i="5"/>
  <c r="A583" i="34"/>
  <c r="E569" i="5"/>
  <c r="J568" i="35"/>
  <c r="P567" i="35"/>
  <c r="R567" i="35" s="1"/>
  <c r="Q591" i="35"/>
  <c r="L568" i="35"/>
  <c r="M569" i="35" s="1"/>
  <c r="I568" i="35"/>
  <c r="A562" i="20"/>
  <c r="Q570" i="5"/>
  <c r="J568" i="5"/>
  <c r="P567" i="5"/>
  <c r="R567" i="5" s="1"/>
  <c r="A584" i="34" a="1"/>
  <c r="A563" i="20" a="1"/>
  <c r="L569" i="5" l="1"/>
  <c r="M570" i="5" s="1"/>
  <c r="F569" i="5"/>
  <c r="E591" i="35"/>
  <c r="F591" i="35" s="1"/>
  <c r="A584" i="34"/>
  <c r="I569" i="5"/>
  <c r="E570" i="5"/>
  <c r="Q592" i="35"/>
  <c r="J569" i="35"/>
  <c r="P568" i="35"/>
  <c r="R568" i="35" s="1"/>
  <c r="L569" i="35"/>
  <c r="M570" i="35" s="1"/>
  <c r="I569" i="35"/>
  <c r="A563" i="20"/>
  <c r="Q571" i="5"/>
  <c r="P568" i="5"/>
  <c r="R568" i="5" s="1"/>
  <c r="J569" i="5"/>
  <c r="A564" i="20" a="1"/>
  <c r="A585" i="34" a="1"/>
  <c r="I570" i="5" l="1"/>
  <c r="F570" i="5"/>
  <c r="E592" i="35"/>
  <c r="F592" i="35" s="1"/>
  <c r="A585" i="34"/>
  <c r="L570" i="5"/>
  <c r="M571" i="5" s="1"/>
  <c r="Q593" i="35"/>
  <c r="E571" i="5"/>
  <c r="F571" i="5" s="1"/>
  <c r="J570" i="35"/>
  <c r="P569" i="35"/>
  <c r="R569" i="35" s="1"/>
  <c r="I570" i="35"/>
  <c r="L570" i="35"/>
  <c r="M571" i="35" s="1"/>
  <c r="A564" i="20"/>
  <c r="Q572" i="5"/>
  <c r="J570" i="5"/>
  <c r="P569" i="5"/>
  <c r="R569" i="5" s="1"/>
  <c r="A565" i="20" a="1"/>
  <c r="A586" i="34" a="1"/>
  <c r="E593" i="35" l="1"/>
  <c r="F593" i="35" s="1"/>
  <c r="A586" i="34"/>
  <c r="E572" i="5"/>
  <c r="F572" i="5" s="1"/>
  <c r="J571" i="35"/>
  <c r="P570" i="35"/>
  <c r="R570" i="35" s="1"/>
  <c r="L571" i="35"/>
  <c r="M572" i="35" s="1"/>
  <c r="I571" i="35"/>
  <c r="L571" i="5"/>
  <c r="M572" i="5" s="1"/>
  <c r="I571" i="5"/>
  <c r="Q594" i="35"/>
  <c r="A565" i="20"/>
  <c r="Q573" i="5"/>
  <c r="P570" i="5"/>
  <c r="R570" i="5" s="1"/>
  <c r="J571" i="5"/>
  <c r="A587" i="34" a="1"/>
  <c r="A566" i="20" a="1"/>
  <c r="E594" i="35" l="1"/>
  <c r="F594" i="35" s="1"/>
  <c r="A587" i="34"/>
  <c r="L572" i="5"/>
  <c r="M573" i="5" s="1"/>
  <c r="I572" i="5"/>
  <c r="Q595" i="35"/>
  <c r="J572" i="35"/>
  <c r="P571" i="35"/>
  <c r="R571" i="35" s="1"/>
  <c r="L572" i="35"/>
  <c r="M573" i="35" s="1"/>
  <c r="I572" i="35"/>
  <c r="E573" i="5"/>
  <c r="A566" i="20"/>
  <c r="Q574" i="5"/>
  <c r="J572" i="5"/>
  <c r="P571" i="5"/>
  <c r="R571" i="5" s="1"/>
  <c r="A567" i="20" a="1"/>
  <c r="A588" i="34" a="1"/>
  <c r="L573" i="5" l="1"/>
  <c r="M574" i="5" s="1"/>
  <c r="F573" i="5"/>
  <c r="E595" i="35"/>
  <c r="F595" i="35" s="1"/>
  <c r="A588" i="34"/>
  <c r="E574" i="5"/>
  <c r="F574" i="5" s="1"/>
  <c r="I573" i="35"/>
  <c r="L573" i="35"/>
  <c r="M574" i="35" s="1"/>
  <c r="J573" i="35"/>
  <c r="P572" i="35"/>
  <c r="R572" i="35" s="1"/>
  <c r="I573" i="5"/>
  <c r="Q596" i="35"/>
  <c r="A567" i="20"/>
  <c r="Q575" i="5"/>
  <c r="P572" i="5"/>
  <c r="R572" i="5" s="1"/>
  <c r="J573" i="5"/>
  <c r="A589" i="34" a="1"/>
  <c r="A568" i="20" a="1"/>
  <c r="E596" i="35" l="1"/>
  <c r="F596" i="35" s="1"/>
  <c r="I574" i="5"/>
  <c r="A589" i="34"/>
  <c r="L574" i="5"/>
  <c r="M575" i="5" s="1"/>
  <c r="J574" i="35"/>
  <c r="P573" i="35"/>
  <c r="R573" i="35" s="1"/>
  <c r="Q597" i="35"/>
  <c r="L574" i="35"/>
  <c r="M575" i="35" s="1"/>
  <c r="I574" i="35"/>
  <c r="E575" i="5"/>
  <c r="A568" i="20"/>
  <c r="Q576" i="5"/>
  <c r="P573" i="5"/>
  <c r="R573" i="5" s="1"/>
  <c r="J574" i="5"/>
  <c r="A590" i="34" a="1"/>
  <c r="A569" i="20" a="1"/>
  <c r="L575" i="5" l="1"/>
  <c r="M576" i="5" s="1"/>
  <c r="F575" i="5"/>
  <c r="E597" i="35"/>
  <c r="F597" i="35" s="1"/>
  <c r="A590" i="34"/>
  <c r="E576" i="5"/>
  <c r="F576" i="5" s="1"/>
  <c r="L575" i="35"/>
  <c r="M576" i="35" s="1"/>
  <c r="I575" i="35"/>
  <c r="Q598" i="35"/>
  <c r="I575" i="5"/>
  <c r="J575" i="35"/>
  <c r="P574" i="35"/>
  <c r="R574" i="35" s="1"/>
  <c r="A569" i="20"/>
  <c r="Q577" i="5"/>
  <c r="J575" i="5"/>
  <c r="P574" i="5"/>
  <c r="R574" i="5" s="1"/>
  <c r="A570" i="20" a="1"/>
  <c r="A591" i="34" a="1"/>
  <c r="E598" i="35" l="1"/>
  <c r="F598" i="35" s="1"/>
  <c r="I576" i="5"/>
  <c r="L576" i="5"/>
  <c r="M577" i="5" s="1"/>
  <c r="A591" i="34"/>
  <c r="J576" i="35"/>
  <c r="P575" i="35"/>
  <c r="R575" i="35" s="1"/>
  <c r="Q599" i="35"/>
  <c r="I576" i="35"/>
  <c r="L576" i="35"/>
  <c r="M577" i="35" s="1"/>
  <c r="E577" i="5"/>
  <c r="F577" i="5" s="1"/>
  <c r="A570" i="20"/>
  <c r="Q578" i="5"/>
  <c r="P575" i="5"/>
  <c r="R575" i="5" s="1"/>
  <c r="J576" i="5"/>
  <c r="A592" i="34" a="1"/>
  <c r="A571" i="20" a="1"/>
  <c r="E599" i="35" l="1"/>
  <c r="F599" i="35" s="1"/>
  <c r="A592" i="34"/>
  <c r="E578" i="5"/>
  <c r="I577" i="35"/>
  <c r="L577" i="35"/>
  <c r="M578" i="35" s="1"/>
  <c r="I577" i="5"/>
  <c r="Q600" i="35"/>
  <c r="L577" i="5"/>
  <c r="M578" i="5" s="1"/>
  <c r="J577" i="35"/>
  <c r="P576" i="35"/>
  <c r="R576" i="35" s="1"/>
  <c r="A571" i="20"/>
  <c r="Q579" i="5"/>
  <c r="P576" i="5"/>
  <c r="R576" i="5" s="1"/>
  <c r="J577" i="5"/>
  <c r="A572" i="20" a="1"/>
  <c r="A593" i="34" a="1"/>
  <c r="I578" i="5" l="1"/>
  <c r="F578" i="5"/>
  <c r="E600" i="35"/>
  <c r="F600" i="35" s="1"/>
  <c r="A593" i="34"/>
  <c r="L578" i="5"/>
  <c r="M579" i="5" s="1"/>
  <c r="J578" i="35"/>
  <c r="P577" i="35"/>
  <c r="R577" i="35" s="1"/>
  <c r="Q601" i="35"/>
  <c r="I578" i="35"/>
  <c r="L578" i="35"/>
  <c r="M579" i="35" s="1"/>
  <c r="E579" i="5"/>
  <c r="A572" i="20"/>
  <c r="Q580" i="5"/>
  <c r="J578" i="5"/>
  <c r="P577" i="5"/>
  <c r="R577" i="5" s="1"/>
  <c r="A573" i="20" a="1"/>
  <c r="A594" i="34" a="1"/>
  <c r="L579" i="5" l="1"/>
  <c r="M580" i="5" s="1"/>
  <c r="F579" i="5"/>
  <c r="E601" i="35"/>
  <c r="F601" i="35" s="1"/>
  <c r="A594" i="34"/>
  <c r="E580" i="5"/>
  <c r="F580" i="5" s="1"/>
  <c r="I579" i="35"/>
  <c r="L579" i="35"/>
  <c r="M580" i="35" s="1"/>
  <c r="Q602" i="35"/>
  <c r="I579" i="5"/>
  <c r="J579" i="35"/>
  <c r="P578" i="35"/>
  <c r="R578" i="35" s="1"/>
  <c r="A573" i="20"/>
  <c r="Q581" i="5"/>
  <c r="P578" i="5"/>
  <c r="R578" i="5" s="1"/>
  <c r="J579" i="5"/>
  <c r="A595" i="34" a="1"/>
  <c r="A574" i="20" a="1"/>
  <c r="E602" i="35" l="1"/>
  <c r="F602" i="35" s="1"/>
  <c r="A595" i="34"/>
  <c r="I580" i="5"/>
  <c r="L580" i="5"/>
  <c r="M581" i="5" s="1"/>
  <c r="J580" i="35"/>
  <c r="P579" i="35"/>
  <c r="R579" i="35" s="1"/>
  <c r="Q603" i="35"/>
  <c r="I580" i="35"/>
  <c r="L580" i="35"/>
  <c r="M581" i="35" s="1"/>
  <c r="E581" i="5"/>
  <c r="F581" i="5" s="1"/>
  <c r="A574" i="20"/>
  <c r="Q582" i="5"/>
  <c r="P579" i="5"/>
  <c r="R579" i="5" s="1"/>
  <c r="J580" i="5"/>
  <c r="A575" i="20" a="1"/>
  <c r="A596" i="34" a="1"/>
  <c r="E603" i="35" l="1"/>
  <c r="F603" i="35" s="1"/>
  <c r="A596" i="34"/>
  <c r="L581" i="35"/>
  <c r="M582" i="35" s="1"/>
  <c r="I581" i="35"/>
  <c r="E582" i="5"/>
  <c r="F582" i="5" s="1"/>
  <c r="L581" i="5"/>
  <c r="M582" i="5" s="1"/>
  <c r="Q604" i="35"/>
  <c r="I581" i="5"/>
  <c r="J581" i="35"/>
  <c r="P580" i="35"/>
  <c r="R580" i="35" s="1"/>
  <c r="A575" i="20"/>
  <c r="Q583" i="5"/>
  <c r="J581" i="5"/>
  <c r="P580" i="5"/>
  <c r="R580" i="5" s="1"/>
  <c r="A597" i="34" a="1"/>
  <c r="A576" i="20" a="1"/>
  <c r="E604" i="35" l="1"/>
  <c r="F604" i="35" s="1"/>
  <c r="A597" i="34"/>
  <c r="L582" i="5"/>
  <c r="M583" i="5" s="1"/>
  <c r="I582" i="5"/>
  <c r="J582" i="35"/>
  <c r="P581" i="35"/>
  <c r="R581" i="35" s="1"/>
  <c r="Q605" i="35"/>
  <c r="L582" i="35"/>
  <c r="M583" i="35" s="1"/>
  <c r="I582" i="35"/>
  <c r="E583" i="5"/>
  <c r="F583" i="5" s="1"/>
  <c r="A576" i="20"/>
  <c r="Q584" i="5"/>
  <c r="P581" i="5"/>
  <c r="R581" i="5" s="1"/>
  <c r="J582" i="5"/>
  <c r="A598" i="34" a="1"/>
  <c r="A577" i="20" a="1"/>
  <c r="E605" i="35" l="1"/>
  <c r="F605" i="35" s="1"/>
  <c r="A598" i="34"/>
  <c r="E584" i="5"/>
  <c r="L583" i="35"/>
  <c r="M584" i="35" s="1"/>
  <c r="I583" i="35"/>
  <c r="L583" i="5"/>
  <c r="M584" i="5" s="1"/>
  <c r="Q606" i="35"/>
  <c r="I583" i="5"/>
  <c r="J583" i="35"/>
  <c r="P582" i="35"/>
  <c r="R582" i="35" s="1"/>
  <c r="A577" i="20"/>
  <c r="Q585" i="5"/>
  <c r="P582" i="5"/>
  <c r="R582" i="5" s="1"/>
  <c r="J583" i="5"/>
  <c r="A578" i="20" a="1"/>
  <c r="A599" i="34" a="1"/>
  <c r="I584" i="5" l="1"/>
  <c r="F584" i="5"/>
  <c r="E606" i="35"/>
  <c r="F606" i="35" s="1"/>
  <c r="A599" i="34"/>
  <c r="L584" i="5"/>
  <c r="M585" i="5" s="1"/>
  <c r="Q607" i="35"/>
  <c r="J584" i="35"/>
  <c r="P583" i="35"/>
  <c r="R583" i="35" s="1"/>
  <c r="I584" i="35"/>
  <c r="L584" i="35"/>
  <c r="M585" i="35" s="1"/>
  <c r="E585" i="5"/>
  <c r="A578" i="20"/>
  <c r="Q586" i="5"/>
  <c r="J584" i="5"/>
  <c r="P583" i="5"/>
  <c r="R583" i="5" s="1"/>
  <c r="A579" i="20" a="1"/>
  <c r="A600" i="34" a="1"/>
  <c r="I585" i="5" l="1"/>
  <c r="F585" i="5"/>
  <c r="E607" i="35"/>
  <c r="F607" i="35" s="1"/>
  <c r="A600" i="34"/>
  <c r="E586" i="5"/>
  <c r="L585" i="35"/>
  <c r="M586" i="35" s="1"/>
  <c r="I585" i="35"/>
  <c r="L585" i="5"/>
  <c r="M586" i="5" s="1"/>
  <c r="J585" i="35"/>
  <c r="P584" i="35"/>
  <c r="R584" i="35" s="1"/>
  <c r="Q608" i="35"/>
  <c r="A579" i="20"/>
  <c r="Q587" i="5"/>
  <c r="P584" i="5"/>
  <c r="R584" i="5" s="1"/>
  <c r="J585" i="5"/>
  <c r="A580" i="20" a="1"/>
  <c r="A601" i="34" a="1"/>
  <c r="I586" i="5" l="1"/>
  <c r="F586" i="5"/>
  <c r="E608" i="35"/>
  <c r="F608" i="35" s="1"/>
  <c r="L586" i="5"/>
  <c r="M587" i="5" s="1"/>
  <c r="A601" i="34"/>
  <c r="Q609" i="35"/>
  <c r="J586" i="35"/>
  <c r="P585" i="35"/>
  <c r="R585" i="35" s="1"/>
  <c r="L586" i="35"/>
  <c r="M587" i="35" s="1"/>
  <c r="I586" i="35"/>
  <c r="E587" i="5"/>
  <c r="F587" i="5" s="1"/>
  <c r="A580" i="20"/>
  <c r="Q588" i="5"/>
  <c r="J586" i="5"/>
  <c r="P585" i="5"/>
  <c r="R585" i="5" s="1"/>
  <c r="A602" i="34" a="1"/>
  <c r="A581" i="20" a="1"/>
  <c r="E609" i="35" l="1"/>
  <c r="F609" i="35" s="1"/>
  <c r="A602" i="34"/>
  <c r="I587" i="35"/>
  <c r="L587" i="35"/>
  <c r="M588" i="35" s="1"/>
  <c r="E588" i="5"/>
  <c r="F588" i="5" s="1"/>
  <c r="L587" i="5"/>
  <c r="M588" i="5" s="1"/>
  <c r="I587" i="5"/>
  <c r="J587" i="35"/>
  <c r="P586" i="35"/>
  <c r="R586" i="35" s="1"/>
  <c r="Q610" i="35"/>
  <c r="A581" i="20"/>
  <c r="Q589" i="5"/>
  <c r="J587" i="5"/>
  <c r="P586" i="5"/>
  <c r="R586" i="5" s="1"/>
  <c r="A603" i="34" a="1"/>
  <c r="A582" i="20" a="1"/>
  <c r="E610" i="35" l="1"/>
  <c r="F610" i="35" s="1"/>
  <c r="A603" i="34"/>
  <c r="I588" i="5"/>
  <c r="L588" i="5"/>
  <c r="M589" i="5" s="1"/>
  <c r="Q611" i="35"/>
  <c r="J588" i="35"/>
  <c r="P587" i="35"/>
  <c r="R587" i="35" s="1"/>
  <c r="I588" i="35"/>
  <c r="L588" i="35"/>
  <c r="M589" i="35" s="1"/>
  <c r="E589" i="5"/>
  <c r="F589" i="5" s="1"/>
  <c r="A582" i="20"/>
  <c r="Q590" i="5"/>
  <c r="J588" i="5"/>
  <c r="P587" i="5"/>
  <c r="R587" i="5" s="1"/>
  <c r="A583" i="20" a="1"/>
  <c r="A604" i="34" a="1"/>
  <c r="E611" i="35" l="1"/>
  <c r="F611" i="35" s="1"/>
  <c r="A604" i="34"/>
  <c r="L589" i="35"/>
  <c r="M590" i="35" s="1"/>
  <c r="I589" i="35"/>
  <c r="E590" i="5"/>
  <c r="I589" i="5"/>
  <c r="L589" i="5"/>
  <c r="M590" i="5" s="1"/>
  <c r="J589" i="35"/>
  <c r="P588" i="35"/>
  <c r="R588" i="35" s="1"/>
  <c r="Q612" i="35"/>
  <c r="A583" i="20"/>
  <c r="Q591" i="5"/>
  <c r="J589" i="5"/>
  <c r="P588" i="5"/>
  <c r="R588" i="5" s="1"/>
  <c r="A605" i="34" a="1"/>
  <c r="A584" i="20" a="1"/>
  <c r="L590" i="5" l="1"/>
  <c r="M591" i="5" s="1"/>
  <c r="F590" i="5"/>
  <c r="E612" i="35"/>
  <c r="F612" i="35" s="1"/>
  <c r="A605" i="34"/>
  <c r="I590" i="5"/>
  <c r="Q613" i="35"/>
  <c r="J590" i="35"/>
  <c r="P589" i="35"/>
  <c r="R589" i="35" s="1"/>
  <c r="I590" i="35"/>
  <c r="L590" i="35"/>
  <c r="M591" i="35" s="1"/>
  <c r="E591" i="5"/>
  <c r="A584" i="20"/>
  <c r="Q592" i="5"/>
  <c r="J590" i="5"/>
  <c r="P589" i="5"/>
  <c r="R589" i="5" s="1"/>
  <c r="A606" i="34" a="1"/>
  <c r="A585" i="20" a="1"/>
  <c r="I591" i="5" l="1"/>
  <c r="F591" i="5"/>
  <c r="E613" i="35"/>
  <c r="F613" i="35" s="1"/>
  <c r="A606" i="34"/>
  <c r="E592" i="5"/>
  <c r="F592" i="5" s="1"/>
  <c r="L591" i="35"/>
  <c r="M592" i="35" s="1"/>
  <c r="I591" i="35"/>
  <c r="L591" i="5"/>
  <c r="M592" i="5" s="1"/>
  <c r="J591" i="35"/>
  <c r="P590" i="35"/>
  <c r="R590" i="35" s="1"/>
  <c r="Q614" i="35"/>
  <c r="A585" i="20"/>
  <c r="Q593" i="5"/>
  <c r="P590" i="5"/>
  <c r="R590" i="5" s="1"/>
  <c r="J591" i="5"/>
  <c r="A586" i="20" a="1"/>
  <c r="A607" i="34" a="1"/>
  <c r="E614" i="35" l="1"/>
  <c r="F614" i="35" s="1"/>
  <c r="A607" i="34"/>
  <c r="L592" i="5"/>
  <c r="M593" i="5" s="1"/>
  <c r="I592" i="5"/>
  <c r="J592" i="35"/>
  <c r="P591" i="35"/>
  <c r="R591" i="35" s="1"/>
  <c r="Q615" i="35"/>
  <c r="L592" i="35"/>
  <c r="M593" i="35" s="1"/>
  <c r="I592" i="35"/>
  <c r="E593" i="5"/>
  <c r="A586" i="20"/>
  <c r="Q594" i="5"/>
  <c r="P591" i="5"/>
  <c r="R591" i="5" s="1"/>
  <c r="J592" i="5"/>
  <c r="A587" i="20" a="1"/>
  <c r="A608" i="34" a="1"/>
  <c r="I593" i="5" l="1"/>
  <c r="F593" i="5"/>
  <c r="E615" i="35"/>
  <c r="F615" i="35" s="1"/>
  <c r="A608" i="34"/>
  <c r="E594" i="5"/>
  <c r="L593" i="35"/>
  <c r="M594" i="35" s="1"/>
  <c r="I593" i="35"/>
  <c r="Q616" i="35"/>
  <c r="L593" i="5"/>
  <c r="M594" i="5" s="1"/>
  <c r="J593" i="35"/>
  <c r="P592" i="35"/>
  <c r="R592" i="35" s="1"/>
  <c r="A587" i="20"/>
  <c r="Q595" i="5"/>
  <c r="J593" i="5"/>
  <c r="P592" i="5"/>
  <c r="R592" i="5" s="1"/>
  <c r="A609" i="34" a="1"/>
  <c r="A588" i="20" a="1"/>
  <c r="I594" i="5" l="1"/>
  <c r="F594" i="5"/>
  <c r="E616" i="35"/>
  <c r="F616" i="35" s="1"/>
  <c r="L594" i="5"/>
  <c r="M595" i="5" s="1"/>
  <c r="A609" i="34"/>
  <c r="J594" i="35"/>
  <c r="P593" i="35"/>
  <c r="R593" i="35" s="1"/>
  <c r="Q617" i="35"/>
  <c r="I594" i="35"/>
  <c r="L594" i="35"/>
  <c r="M595" i="35" s="1"/>
  <c r="E595" i="5"/>
  <c r="A588" i="20"/>
  <c r="Q596" i="5"/>
  <c r="P593" i="5"/>
  <c r="R593" i="5" s="1"/>
  <c r="J594" i="5"/>
  <c r="A610" i="34" a="1"/>
  <c r="A589" i="20" a="1"/>
  <c r="L595" i="5" l="1"/>
  <c r="M596" i="5" s="1"/>
  <c r="F595" i="5"/>
  <c r="E617" i="35"/>
  <c r="F617" i="35" s="1"/>
  <c r="A610" i="34"/>
  <c r="E596" i="5"/>
  <c r="L595" i="35"/>
  <c r="M596" i="35" s="1"/>
  <c r="I595" i="35"/>
  <c r="Q618" i="35"/>
  <c r="I595" i="5"/>
  <c r="J595" i="35"/>
  <c r="P594" i="35"/>
  <c r="R594" i="35" s="1"/>
  <c r="A589" i="20"/>
  <c r="Q597" i="5"/>
  <c r="P594" i="5"/>
  <c r="R594" i="5" s="1"/>
  <c r="J595" i="5"/>
  <c r="A590" i="20" a="1"/>
  <c r="A611" i="34" a="1"/>
  <c r="L596" i="5" l="1"/>
  <c r="M597" i="5" s="1"/>
  <c r="F596" i="5"/>
  <c r="E618" i="35"/>
  <c r="F618" i="35" s="1"/>
  <c r="I596" i="5"/>
  <c r="A611" i="34"/>
  <c r="J596" i="35"/>
  <c r="P595" i="35"/>
  <c r="R595" i="35" s="1"/>
  <c r="Q619" i="35"/>
  <c r="L596" i="35"/>
  <c r="M597" i="35" s="1"/>
  <c r="I596" i="35"/>
  <c r="E597" i="5"/>
  <c r="A590" i="20"/>
  <c r="Q598" i="5"/>
  <c r="J596" i="5"/>
  <c r="P595" i="5"/>
  <c r="R595" i="5" s="1"/>
  <c r="A612" i="34" a="1"/>
  <c r="A591" i="20" a="1"/>
  <c r="L597" i="5" l="1"/>
  <c r="M598" i="5" s="1"/>
  <c r="F597" i="5"/>
  <c r="E619" i="35"/>
  <c r="F619" i="35" s="1"/>
  <c r="A612" i="34"/>
  <c r="E598" i="5"/>
  <c r="F598" i="5" s="1"/>
  <c r="I597" i="35"/>
  <c r="L597" i="35"/>
  <c r="M598" i="35" s="1"/>
  <c r="Q620" i="35"/>
  <c r="I597" i="5"/>
  <c r="J597" i="35"/>
  <c r="P596" i="35"/>
  <c r="R596" i="35" s="1"/>
  <c r="A591" i="20"/>
  <c r="Q599" i="5"/>
  <c r="P596" i="5"/>
  <c r="R596" i="5" s="1"/>
  <c r="J597" i="5"/>
  <c r="A613" i="34" a="1"/>
  <c r="A592" i="20" a="1"/>
  <c r="E620" i="35" l="1"/>
  <c r="F620" i="35" s="1"/>
  <c r="I598" i="5"/>
  <c r="L598" i="5"/>
  <c r="M599" i="5" s="1"/>
  <c r="A613" i="34"/>
  <c r="Q621" i="35"/>
  <c r="J598" i="35"/>
  <c r="P597" i="35"/>
  <c r="R597" i="35" s="1"/>
  <c r="I598" i="35"/>
  <c r="L598" i="35"/>
  <c r="M599" i="35" s="1"/>
  <c r="E599" i="5"/>
  <c r="A592" i="20"/>
  <c r="Q600" i="5"/>
  <c r="P597" i="5"/>
  <c r="R597" i="5" s="1"/>
  <c r="J598" i="5"/>
  <c r="A614" i="34" a="1"/>
  <c r="A593" i="20" a="1"/>
  <c r="L599" i="5" l="1"/>
  <c r="M600" i="5" s="1"/>
  <c r="F599" i="5"/>
  <c r="E621" i="35"/>
  <c r="F621" i="35" s="1"/>
  <c r="A614" i="34"/>
  <c r="E600" i="5"/>
  <c r="L599" i="35"/>
  <c r="M600" i="35" s="1"/>
  <c r="I599" i="35"/>
  <c r="J599" i="35"/>
  <c r="P598" i="35"/>
  <c r="R598" i="35" s="1"/>
  <c r="I599" i="5"/>
  <c r="Q622" i="35"/>
  <c r="A593" i="20"/>
  <c r="Q601" i="5"/>
  <c r="J599" i="5"/>
  <c r="P598" i="5"/>
  <c r="R598" i="5" s="1"/>
  <c r="A615" i="34" a="1"/>
  <c r="A594" i="20" a="1"/>
  <c r="L600" i="5" l="1"/>
  <c r="M601" i="5" s="1"/>
  <c r="F600" i="5"/>
  <c r="E622" i="35"/>
  <c r="F622" i="35" s="1"/>
  <c r="A615" i="34"/>
  <c r="I600" i="5"/>
  <c r="Q623" i="35"/>
  <c r="J600" i="35"/>
  <c r="P599" i="35"/>
  <c r="R599" i="35" s="1"/>
  <c r="I600" i="35"/>
  <c r="L600" i="35"/>
  <c r="M601" i="35" s="1"/>
  <c r="E601" i="5"/>
  <c r="A594" i="20"/>
  <c r="Q602" i="5"/>
  <c r="P599" i="5"/>
  <c r="R599" i="5" s="1"/>
  <c r="J600" i="5"/>
  <c r="A616" i="34" a="1"/>
  <c r="A595" i="20" a="1"/>
  <c r="L601" i="5" l="1"/>
  <c r="M602" i="5" s="1"/>
  <c r="F601" i="5"/>
  <c r="E623" i="35"/>
  <c r="F623" i="35" s="1"/>
  <c r="A616" i="34"/>
  <c r="I601" i="35"/>
  <c r="L601" i="35"/>
  <c r="M602" i="35" s="1"/>
  <c r="E602" i="5"/>
  <c r="J601" i="35"/>
  <c r="P600" i="35"/>
  <c r="R600" i="35" s="1"/>
  <c r="I601" i="5"/>
  <c r="Q624" i="35"/>
  <c r="A595" i="20"/>
  <c r="Q603" i="5"/>
  <c r="P600" i="5"/>
  <c r="R600" i="5" s="1"/>
  <c r="J601" i="5"/>
  <c r="A617" i="34" a="1"/>
  <c r="A596" i="20" a="1"/>
  <c r="L602" i="5" l="1"/>
  <c r="M603" i="5" s="1"/>
  <c r="F602" i="5"/>
  <c r="E624" i="35"/>
  <c r="F624" i="35" s="1"/>
  <c r="A617" i="34"/>
  <c r="I602" i="5"/>
  <c r="Q625" i="35"/>
  <c r="J602" i="35"/>
  <c r="P601" i="35"/>
  <c r="R601" i="35" s="1"/>
  <c r="L602" i="35"/>
  <c r="M603" i="35" s="1"/>
  <c r="I602" i="35"/>
  <c r="E603" i="5"/>
  <c r="A596" i="20"/>
  <c r="Q604" i="5"/>
  <c r="J602" i="5"/>
  <c r="P601" i="5"/>
  <c r="R601" i="5" s="1"/>
  <c r="A618" i="34" a="1"/>
  <c r="A597" i="20" a="1"/>
  <c r="I603" i="5" l="1"/>
  <c r="F603" i="5"/>
  <c r="E625" i="35"/>
  <c r="F625" i="35" s="1"/>
  <c r="A618" i="34"/>
  <c r="E604" i="5"/>
  <c r="F604" i="5" s="1"/>
  <c r="I603" i="35"/>
  <c r="L603" i="35"/>
  <c r="M604" i="35" s="1"/>
  <c r="J603" i="35"/>
  <c r="P602" i="35"/>
  <c r="R602" i="35" s="1"/>
  <c r="L603" i="5"/>
  <c r="M604" i="5" s="1"/>
  <c r="Q626" i="35"/>
  <c r="A597" i="20"/>
  <c r="Q605" i="5"/>
  <c r="J603" i="5"/>
  <c r="P602" i="5"/>
  <c r="R602" i="5" s="1"/>
  <c r="A598" i="20" a="1"/>
  <c r="A619" i="34" a="1"/>
  <c r="E626" i="35" l="1"/>
  <c r="F626" i="35" s="1"/>
  <c r="L604" i="5"/>
  <c r="M605" i="5" s="1"/>
  <c r="A619" i="34"/>
  <c r="I604" i="5"/>
  <c r="Q627" i="35"/>
  <c r="J604" i="35"/>
  <c r="P603" i="35"/>
  <c r="R603" i="35" s="1"/>
  <c r="I604" i="35"/>
  <c r="L604" i="35"/>
  <c r="M605" i="35" s="1"/>
  <c r="E605" i="5"/>
  <c r="A598" i="20"/>
  <c r="Q606" i="5"/>
  <c r="P603" i="5"/>
  <c r="R603" i="5" s="1"/>
  <c r="J604" i="5"/>
  <c r="A620" i="34" a="1"/>
  <c r="A599" i="20" a="1"/>
  <c r="L605" i="5" l="1"/>
  <c r="M606" i="5" s="1"/>
  <c r="F605" i="5"/>
  <c r="E627" i="35"/>
  <c r="F627" i="35" s="1"/>
  <c r="A620" i="34"/>
  <c r="I605" i="35"/>
  <c r="L605" i="35"/>
  <c r="M606" i="35" s="1"/>
  <c r="E606" i="5"/>
  <c r="I605" i="5"/>
  <c r="J605" i="35"/>
  <c r="P604" i="35"/>
  <c r="R604" i="35" s="1"/>
  <c r="Q628" i="35"/>
  <c r="A599" i="20"/>
  <c r="Q607" i="5"/>
  <c r="P604" i="5"/>
  <c r="R604" i="5" s="1"/>
  <c r="J605" i="5"/>
  <c r="A600" i="20" a="1"/>
  <c r="A621" i="34" a="1"/>
  <c r="I606" i="5" l="1"/>
  <c r="F606" i="5"/>
  <c r="E628" i="35"/>
  <c r="F628" i="35" s="1"/>
  <c r="A621" i="34"/>
  <c r="L606" i="5"/>
  <c r="M607" i="5" s="1"/>
  <c r="Q629" i="35"/>
  <c r="J606" i="35"/>
  <c r="P605" i="35"/>
  <c r="R605" i="35" s="1"/>
  <c r="L606" i="35"/>
  <c r="M607" i="35" s="1"/>
  <c r="I606" i="35"/>
  <c r="E607" i="5"/>
  <c r="A600" i="20"/>
  <c r="Q608" i="5"/>
  <c r="P605" i="5"/>
  <c r="R605" i="5" s="1"/>
  <c r="J606" i="5"/>
  <c r="A622" i="34" a="1"/>
  <c r="A601" i="20" a="1"/>
  <c r="I607" i="5" l="1"/>
  <c r="F607" i="5"/>
  <c r="E629" i="35"/>
  <c r="F629" i="35" s="1"/>
  <c r="A622" i="34"/>
  <c r="I607" i="35"/>
  <c r="L607" i="35"/>
  <c r="M608" i="35" s="1"/>
  <c r="E608" i="5"/>
  <c r="L607" i="5"/>
  <c r="M608" i="5" s="1"/>
  <c r="J607" i="35"/>
  <c r="P606" i="35"/>
  <c r="R606" i="35" s="1"/>
  <c r="Q630" i="35"/>
  <c r="A601" i="20"/>
  <c r="Q609" i="5"/>
  <c r="P606" i="5"/>
  <c r="R606" i="5" s="1"/>
  <c r="J607" i="5"/>
  <c r="A602" i="20" a="1"/>
  <c r="A623" i="34" a="1"/>
  <c r="L608" i="5" l="1"/>
  <c r="M609" i="5" s="1"/>
  <c r="F608" i="5"/>
  <c r="E630" i="35"/>
  <c r="F630" i="35" s="1"/>
  <c r="A623" i="34"/>
  <c r="I608" i="5"/>
  <c r="J608" i="35"/>
  <c r="P607" i="35"/>
  <c r="R607" i="35" s="1"/>
  <c r="Q631" i="35"/>
  <c r="L608" i="35"/>
  <c r="M609" i="35" s="1"/>
  <c r="I608" i="35"/>
  <c r="E609" i="5"/>
  <c r="A602" i="20"/>
  <c r="Q610" i="5"/>
  <c r="P607" i="5"/>
  <c r="R607" i="5" s="1"/>
  <c r="J608" i="5"/>
  <c r="A624" i="34" a="1"/>
  <c r="A603" i="20" a="1"/>
  <c r="I609" i="5" l="1"/>
  <c r="F609" i="5"/>
  <c r="E631" i="35"/>
  <c r="F631" i="35" s="1"/>
  <c r="A624" i="34"/>
  <c r="E610" i="5"/>
  <c r="L609" i="35"/>
  <c r="M610" i="35" s="1"/>
  <c r="I609" i="35"/>
  <c r="Q632" i="35"/>
  <c r="L609" i="5"/>
  <c r="M610" i="5" s="1"/>
  <c r="J609" i="35"/>
  <c r="P608" i="35"/>
  <c r="R608" i="35" s="1"/>
  <c r="A603" i="20"/>
  <c r="Q611" i="5"/>
  <c r="J609" i="5"/>
  <c r="P608" i="5"/>
  <c r="R608" i="5" s="1"/>
  <c r="A604" i="20" a="1"/>
  <c r="A625" i="34" a="1"/>
  <c r="L610" i="5" l="1"/>
  <c r="M611" i="5" s="1"/>
  <c r="F610" i="5"/>
  <c r="E632" i="35"/>
  <c r="F632" i="35" s="1"/>
  <c r="I610" i="5"/>
  <c r="A625" i="34"/>
  <c r="Q633" i="35"/>
  <c r="J610" i="35"/>
  <c r="P609" i="35"/>
  <c r="R609" i="35" s="1"/>
  <c r="I610" i="35"/>
  <c r="L610" i="35"/>
  <c r="M611" i="35" s="1"/>
  <c r="E611" i="5"/>
  <c r="F611" i="5" s="1"/>
  <c r="A604" i="20"/>
  <c r="Q612" i="5"/>
  <c r="P609" i="5"/>
  <c r="R609" i="5" s="1"/>
  <c r="J610" i="5"/>
  <c r="A605" i="20" a="1"/>
  <c r="A626" i="34" a="1"/>
  <c r="E633" i="35" l="1"/>
  <c r="F633" i="35" s="1"/>
  <c r="A626" i="34"/>
  <c r="E612" i="5"/>
  <c r="L611" i="35"/>
  <c r="M612" i="35" s="1"/>
  <c r="I611" i="35"/>
  <c r="L611" i="5"/>
  <c r="M612" i="5" s="1"/>
  <c r="I611" i="5"/>
  <c r="J611" i="35"/>
  <c r="P610" i="35"/>
  <c r="R610" i="35" s="1"/>
  <c r="Q634" i="35"/>
  <c r="A605" i="20"/>
  <c r="Q613" i="5"/>
  <c r="P610" i="5"/>
  <c r="R610" i="5" s="1"/>
  <c r="J611" i="5"/>
  <c r="A627" i="34" a="1"/>
  <c r="A607" i="20" a="1"/>
  <c r="A606" i="20" a="1"/>
  <c r="I612" i="5" l="1"/>
  <c r="F612" i="5"/>
  <c r="E634" i="35"/>
  <c r="F634" i="35" s="1"/>
  <c r="L612" i="5"/>
  <c r="M613" i="5" s="1"/>
  <c r="A627" i="34"/>
  <c r="Q635" i="35"/>
  <c r="J612" i="35"/>
  <c r="P611" i="35"/>
  <c r="R611" i="35" s="1"/>
  <c r="I612" i="35"/>
  <c r="L612" i="35"/>
  <c r="M613" i="35" s="1"/>
  <c r="E613" i="5"/>
  <c r="A607" i="20"/>
  <c r="Q615" i="5"/>
  <c r="A606" i="20"/>
  <c r="Q614" i="5"/>
  <c r="J612" i="5"/>
  <c r="P611" i="5"/>
  <c r="R611" i="5" s="1"/>
  <c r="A628" i="34" a="1"/>
  <c r="A608" i="20" a="1"/>
  <c r="I613" i="5" l="1"/>
  <c r="F613" i="5"/>
  <c r="E635" i="35"/>
  <c r="F635" i="35" s="1"/>
  <c r="A628" i="34"/>
  <c r="L613" i="35"/>
  <c r="M614" i="35" s="1"/>
  <c r="I613" i="35"/>
  <c r="E615" i="5"/>
  <c r="F615" i="5" s="1"/>
  <c r="L613" i="5"/>
  <c r="M614" i="5" s="1"/>
  <c r="J613" i="35"/>
  <c r="P612" i="35"/>
  <c r="R612" i="35" s="1"/>
  <c r="E614" i="5"/>
  <c r="Q636" i="35"/>
  <c r="A608" i="20"/>
  <c r="Q616" i="5"/>
  <c r="J613" i="5"/>
  <c r="P612" i="5"/>
  <c r="R612" i="5" s="1"/>
  <c r="A609" i="20" a="1"/>
  <c r="A629" i="34" a="1"/>
  <c r="L614" i="5" l="1"/>
  <c r="M615" i="5" s="1"/>
  <c r="F614" i="5"/>
  <c r="E636" i="35"/>
  <c r="F636" i="35" s="1"/>
  <c r="L615" i="5"/>
  <c r="I615" i="5"/>
  <c r="A629" i="34"/>
  <c r="I614" i="5"/>
  <c r="I615" i="35"/>
  <c r="L615" i="35"/>
  <c r="L614" i="35"/>
  <c r="M615" i="35" s="1"/>
  <c r="I614" i="35"/>
  <c r="J614" i="35"/>
  <c r="P613" i="35"/>
  <c r="R613" i="35" s="1"/>
  <c r="E616" i="5"/>
  <c r="F616" i="5" s="1"/>
  <c r="Q637" i="35"/>
  <c r="A609" i="20"/>
  <c r="Q617" i="5"/>
  <c r="P613" i="5"/>
  <c r="R613" i="5" s="1"/>
  <c r="J614" i="5"/>
  <c r="A610" i="20" a="1"/>
  <c r="A630" i="34" a="1"/>
  <c r="E637" i="35" l="1"/>
  <c r="F637" i="35" s="1"/>
  <c r="M616" i="5"/>
  <c r="A630" i="34"/>
  <c r="M616" i="35"/>
  <c r="J615" i="5"/>
  <c r="J616" i="5" s="1"/>
  <c r="I616" i="35"/>
  <c r="L616" i="35"/>
  <c r="L616" i="5"/>
  <c r="J615" i="35"/>
  <c r="P614" i="35"/>
  <c r="R614" i="35" s="1"/>
  <c r="I616" i="5"/>
  <c r="E617" i="5"/>
  <c r="Q638" i="35"/>
  <c r="A610" i="20"/>
  <c r="Q618" i="5"/>
  <c r="P614" i="5"/>
  <c r="R614" i="5" s="1"/>
  <c r="A631" i="34" a="1"/>
  <c r="A611" i="20" a="1"/>
  <c r="M617" i="5" l="1"/>
  <c r="L617" i="5"/>
  <c r="F617" i="5"/>
  <c r="E638" i="35"/>
  <c r="F638" i="35" s="1"/>
  <c r="P615" i="5"/>
  <c r="R615" i="5" s="1"/>
  <c r="A631" i="34"/>
  <c r="M617" i="35"/>
  <c r="Q639" i="35"/>
  <c r="J616" i="35"/>
  <c r="P615" i="35"/>
  <c r="R615" i="35" s="1"/>
  <c r="I617" i="5"/>
  <c r="I617" i="35"/>
  <c r="L617" i="35"/>
  <c r="E618" i="5"/>
  <c r="A611" i="20"/>
  <c r="Q619" i="5"/>
  <c r="J617" i="5"/>
  <c r="P616" i="5"/>
  <c r="R616" i="5" s="1"/>
  <c r="A632" i="34" a="1"/>
  <c r="A612" i="20" a="1"/>
  <c r="M618" i="5" l="1"/>
  <c r="I618" i="5"/>
  <c r="F618" i="5"/>
  <c r="E639" i="35"/>
  <c r="F639" i="35" s="1"/>
  <c r="M618" i="35"/>
  <c r="A632" i="34"/>
  <c r="L618" i="35"/>
  <c r="I618" i="35"/>
  <c r="L618" i="5"/>
  <c r="J617" i="35"/>
  <c r="P616" i="35"/>
  <c r="R616" i="35" s="1"/>
  <c r="Q640" i="35"/>
  <c r="E619" i="5"/>
  <c r="A612" i="20"/>
  <c r="Q620" i="5"/>
  <c r="J618" i="5"/>
  <c r="P617" i="5"/>
  <c r="R617" i="5" s="1"/>
  <c r="A633" i="34" a="1"/>
  <c r="A613" i="20" a="1"/>
  <c r="M619" i="5" l="1"/>
  <c r="M619" i="35"/>
  <c r="I619" i="5"/>
  <c r="F619" i="5"/>
  <c r="E640" i="35"/>
  <c r="F640" i="35" s="1"/>
  <c r="A633" i="34"/>
  <c r="L619" i="5"/>
  <c r="I619" i="35"/>
  <c r="L619" i="35"/>
  <c r="Q641" i="35"/>
  <c r="J618" i="35"/>
  <c r="P617" i="35"/>
  <c r="R617" i="35" s="1"/>
  <c r="E620" i="5"/>
  <c r="F620" i="5" s="1"/>
  <c r="A613" i="20"/>
  <c r="Q621" i="5"/>
  <c r="P618" i="5"/>
  <c r="R618" i="5" s="1"/>
  <c r="J619" i="5"/>
  <c r="A614" i="20" a="1"/>
  <c r="A634" i="34" a="1"/>
  <c r="M620" i="5" l="1"/>
  <c r="M620" i="35"/>
  <c r="E641" i="35"/>
  <c r="F641" i="35" s="1"/>
  <c r="A634" i="34"/>
  <c r="J619" i="35"/>
  <c r="P618" i="35"/>
  <c r="R618" i="35" s="1"/>
  <c r="I620" i="35"/>
  <c r="L620" i="35"/>
  <c r="L620" i="5"/>
  <c r="Q642" i="35"/>
  <c r="I620" i="5"/>
  <c r="E621" i="5"/>
  <c r="F621" i="5" s="1"/>
  <c r="A614" i="20"/>
  <c r="Q622" i="5"/>
  <c r="J620" i="5"/>
  <c r="P619" i="5"/>
  <c r="R619" i="5" s="1"/>
  <c r="A615" i="20" a="1"/>
  <c r="A635" i="34" a="1"/>
  <c r="M621" i="5" l="1"/>
  <c r="M621" i="35"/>
  <c r="E642" i="35"/>
  <c r="F642" i="35" s="1"/>
  <c r="A635" i="34"/>
  <c r="L621" i="35"/>
  <c r="I621" i="35"/>
  <c r="Q643" i="35"/>
  <c r="I621" i="5"/>
  <c r="L621" i="5"/>
  <c r="J620" i="35"/>
  <c r="P619" i="35"/>
  <c r="R619" i="35" s="1"/>
  <c r="E622" i="5"/>
  <c r="A615" i="20"/>
  <c r="Q623" i="5"/>
  <c r="P620" i="5"/>
  <c r="R620" i="5" s="1"/>
  <c r="J621" i="5"/>
  <c r="A616" i="20" a="1"/>
  <c r="A636" i="34" a="1"/>
  <c r="M622" i="5" l="1"/>
  <c r="M622" i="35"/>
  <c r="I622" i="5"/>
  <c r="F622" i="5"/>
  <c r="E643" i="35"/>
  <c r="F643" i="35" s="1"/>
  <c r="A636" i="34"/>
  <c r="L622" i="35"/>
  <c r="I622" i="35"/>
  <c r="J621" i="35"/>
  <c r="P620" i="35"/>
  <c r="R620" i="35" s="1"/>
  <c r="Q644" i="35"/>
  <c r="L622" i="5"/>
  <c r="E623" i="5"/>
  <c r="A616" i="20"/>
  <c r="Q624" i="5"/>
  <c r="J622" i="5"/>
  <c r="P621" i="5"/>
  <c r="R621" i="5" s="1"/>
  <c r="A637" i="34" a="1"/>
  <c r="A617" i="20" a="1"/>
  <c r="M623" i="5" l="1"/>
  <c r="M623" i="35"/>
  <c r="L623" i="5"/>
  <c r="F623" i="5"/>
  <c r="E644" i="35"/>
  <c r="F644" i="35" s="1"/>
  <c r="A637" i="34"/>
  <c r="I623" i="35"/>
  <c r="L623" i="35"/>
  <c r="Q645" i="35"/>
  <c r="I623" i="5"/>
  <c r="J622" i="35"/>
  <c r="P621" i="35"/>
  <c r="R621" i="35" s="1"/>
  <c r="E624" i="5"/>
  <c r="A617" i="20"/>
  <c r="Q625" i="5"/>
  <c r="J623" i="5"/>
  <c r="P622" i="5"/>
  <c r="R622" i="5" s="1"/>
  <c r="A638" i="34" a="1"/>
  <c r="A618" i="20" a="1"/>
  <c r="M624" i="5" l="1"/>
  <c r="M624" i="35"/>
  <c r="L624" i="5"/>
  <c r="F624" i="5"/>
  <c r="E645" i="35"/>
  <c r="F645" i="35" s="1"/>
  <c r="A638" i="34"/>
  <c r="J623" i="35"/>
  <c r="P622" i="35"/>
  <c r="R622" i="35" s="1"/>
  <c r="L624" i="35"/>
  <c r="I624" i="35"/>
  <c r="I624" i="5"/>
  <c r="Q646" i="35"/>
  <c r="E625" i="5"/>
  <c r="F625" i="5" s="1"/>
  <c r="A618" i="20"/>
  <c r="Q626" i="5"/>
  <c r="P623" i="5"/>
  <c r="R623" i="5" s="1"/>
  <c r="J624" i="5"/>
  <c r="A639" i="34" a="1"/>
  <c r="A619" i="20" a="1"/>
  <c r="M625" i="5" l="1"/>
  <c r="M625" i="35"/>
  <c r="E646" i="35"/>
  <c r="F646" i="35" s="1"/>
  <c r="A639" i="34"/>
  <c r="L625" i="35"/>
  <c r="I625" i="35"/>
  <c r="Q647" i="35"/>
  <c r="I625" i="5"/>
  <c r="L625" i="5"/>
  <c r="J624" i="35"/>
  <c r="P623" i="35"/>
  <c r="R623" i="35" s="1"/>
  <c r="E626" i="5"/>
  <c r="A619" i="20"/>
  <c r="Q627" i="5"/>
  <c r="P624" i="5"/>
  <c r="R624" i="5" s="1"/>
  <c r="J625" i="5"/>
  <c r="A620" i="20" a="1"/>
  <c r="A640" i="34" a="1"/>
  <c r="M626" i="5" l="1"/>
  <c r="M626" i="35"/>
  <c r="L626" i="5"/>
  <c r="F626" i="5"/>
  <c r="E647" i="35"/>
  <c r="F647" i="35" s="1"/>
  <c r="A640" i="34"/>
  <c r="I626" i="35"/>
  <c r="L626" i="35"/>
  <c r="J625" i="35"/>
  <c r="P624" i="35"/>
  <c r="R624" i="35" s="1"/>
  <c r="I626" i="5"/>
  <c r="Q648" i="35"/>
  <c r="E627" i="5"/>
  <c r="F627" i="5" s="1"/>
  <c r="A620" i="20"/>
  <c r="Q628" i="5"/>
  <c r="J626" i="5"/>
  <c r="P625" i="5"/>
  <c r="R625" i="5" s="1"/>
  <c r="A641" i="34" a="1"/>
  <c r="A621" i="20" a="1"/>
  <c r="M627" i="5" l="1"/>
  <c r="M627" i="35"/>
  <c r="E648" i="35"/>
  <c r="F648" i="35" s="1"/>
  <c r="A641" i="34"/>
  <c r="I627" i="35"/>
  <c r="L627" i="35"/>
  <c r="Q649" i="35"/>
  <c r="I627" i="5"/>
  <c r="L627" i="5"/>
  <c r="J626" i="35"/>
  <c r="P625" i="35"/>
  <c r="R625" i="35" s="1"/>
  <c r="E628" i="5"/>
  <c r="F628" i="5" s="1"/>
  <c r="A621" i="20"/>
  <c r="Q629" i="5"/>
  <c r="P626" i="5"/>
  <c r="R626" i="5" s="1"/>
  <c r="J627" i="5"/>
  <c r="A642" i="34" a="1"/>
  <c r="A622" i="20" a="1"/>
  <c r="M628" i="5" l="1"/>
  <c r="M628" i="35"/>
  <c r="E649" i="35"/>
  <c r="F649" i="35" s="1"/>
  <c r="A642" i="34"/>
  <c r="L628" i="35"/>
  <c r="I628" i="35"/>
  <c r="J627" i="35"/>
  <c r="P626" i="35"/>
  <c r="R626" i="35" s="1"/>
  <c r="L628" i="5"/>
  <c r="Q650" i="35"/>
  <c r="I628" i="5"/>
  <c r="E629" i="5"/>
  <c r="A622" i="20"/>
  <c r="Q630" i="5"/>
  <c r="J628" i="5"/>
  <c r="P627" i="5"/>
  <c r="R627" i="5" s="1"/>
  <c r="A643" i="34" a="1"/>
  <c r="A623" i="20" a="1"/>
  <c r="M629" i="5" l="1"/>
  <c r="M629" i="35"/>
  <c r="L629" i="5"/>
  <c r="F629" i="5"/>
  <c r="E650" i="35"/>
  <c r="F650" i="35" s="1"/>
  <c r="A643" i="34"/>
  <c r="I629" i="35"/>
  <c r="L629" i="35"/>
  <c r="Q651" i="35"/>
  <c r="I629" i="5"/>
  <c r="J628" i="35"/>
  <c r="P627" i="35"/>
  <c r="R627" i="35" s="1"/>
  <c r="E630" i="5"/>
  <c r="A623" i="20"/>
  <c r="Q631" i="5"/>
  <c r="J629" i="5"/>
  <c r="P628" i="5"/>
  <c r="R628" i="5" s="1"/>
  <c r="A644" i="34" a="1"/>
  <c r="A624" i="20" a="1"/>
  <c r="M630" i="5" l="1"/>
  <c r="M630" i="35"/>
  <c r="L630" i="5"/>
  <c r="F630" i="5"/>
  <c r="E651" i="35"/>
  <c r="F651" i="35" s="1"/>
  <c r="A644" i="34"/>
  <c r="J629" i="35"/>
  <c r="P628" i="35"/>
  <c r="R628" i="35" s="1"/>
  <c r="L630" i="35"/>
  <c r="I630" i="35"/>
  <c r="I630" i="5"/>
  <c r="Q652" i="35"/>
  <c r="E631" i="5"/>
  <c r="F631" i="5" s="1"/>
  <c r="A624" i="20"/>
  <c r="Q632" i="5"/>
  <c r="P629" i="5"/>
  <c r="R629" i="5" s="1"/>
  <c r="J630" i="5"/>
  <c r="A645" i="34" a="1"/>
  <c r="A625" i="20" a="1"/>
  <c r="M631" i="5" l="1"/>
  <c r="M631" i="35"/>
  <c r="E652" i="35"/>
  <c r="F652" i="35" s="1"/>
  <c r="A645" i="34"/>
  <c r="L631" i="35"/>
  <c r="I631" i="35"/>
  <c r="Q653" i="35"/>
  <c r="L631" i="5"/>
  <c r="I631" i="5"/>
  <c r="J630" i="35"/>
  <c r="P629" i="35"/>
  <c r="R629" i="35" s="1"/>
  <c r="E632" i="5"/>
  <c r="F632" i="5" s="1"/>
  <c r="A625" i="20"/>
  <c r="Q633" i="5"/>
  <c r="P630" i="5"/>
  <c r="R630" i="5" s="1"/>
  <c r="J631" i="5"/>
  <c r="A626" i="20" a="1"/>
  <c r="A646" i="34" a="1"/>
  <c r="M632" i="5" l="1"/>
  <c r="M632" i="35"/>
  <c r="E653" i="35"/>
  <c r="F653" i="35" s="1"/>
  <c r="A646" i="34"/>
  <c r="L632" i="35"/>
  <c r="I632" i="35"/>
  <c r="J631" i="35"/>
  <c r="P630" i="35"/>
  <c r="R630" i="35" s="1"/>
  <c r="L632" i="5"/>
  <c r="M633" i="5" s="1"/>
  <c r="I632" i="5"/>
  <c r="Q654" i="35"/>
  <c r="E633" i="5"/>
  <c r="F633" i="5" s="1"/>
  <c r="A626" i="20"/>
  <c r="Q634" i="5"/>
  <c r="J632" i="5"/>
  <c r="P631" i="5"/>
  <c r="R631" i="5" s="1"/>
  <c r="A647" i="34" a="1"/>
  <c r="A627" i="20" a="1"/>
  <c r="M633" i="35" l="1"/>
  <c r="E654" i="35"/>
  <c r="F654" i="35" s="1"/>
  <c r="A647" i="34"/>
  <c r="I633" i="35"/>
  <c r="L633" i="35"/>
  <c r="Q655" i="35"/>
  <c r="L633" i="5"/>
  <c r="M634" i="5" s="1"/>
  <c r="I633" i="5"/>
  <c r="J632" i="35"/>
  <c r="P631" i="35"/>
  <c r="R631" i="35" s="1"/>
  <c r="E634" i="5"/>
  <c r="F634" i="5" s="1"/>
  <c r="A627" i="20"/>
  <c r="Q635" i="5"/>
  <c r="P632" i="5"/>
  <c r="R632" i="5" s="1"/>
  <c r="J633" i="5"/>
  <c r="A628" i="20" a="1"/>
  <c r="A648" i="34" a="1"/>
  <c r="M634" i="35" l="1"/>
  <c r="E655" i="35"/>
  <c r="F655" i="35" s="1"/>
  <c r="A648" i="34"/>
  <c r="I634" i="35"/>
  <c r="L634" i="35"/>
  <c r="J633" i="35"/>
  <c r="P632" i="35"/>
  <c r="R632" i="35" s="1"/>
  <c r="L634" i="5"/>
  <c r="M635" i="5" s="1"/>
  <c r="I634" i="5"/>
  <c r="Q656" i="35"/>
  <c r="E635" i="5"/>
  <c r="F635" i="5" s="1"/>
  <c r="A628" i="20"/>
  <c r="Q636" i="5"/>
  <c r="J634" i="5"/>
  <c r="P633" i="5"/>
  <c r="R633" i="5" s="1"/>
  <c r="A629" i="20" a="1"/>
  <c r="A649" i="34" a="1"/>
  <c r="M635" i="35" l="1"/>
  <c r="E656" i="35"/>
  <c r="F656" i="35" s="1"/>
  <c r="A649" i="34"/>
  <c r="I635" i="35"/>
  <c r="L635" i="35"/>
  <c r="Q657" i="35"/>
  <c r="L635" i="5"/>
  <c r="M636" i="5" s="1"/>
  <c r="I635" i="5"/>
  <c r="J634" i="35"/>
  <c r="P633" i="35"/>
  <c r="R633" i="35" s="1"/>
  <c r="E636" i="5"/>
  <c r="F636" i="5" s="1"/>
  <c r="A629" i="20"/>
  <c r="Q637" i="5"/>
  <c r="J635" i="5"/>
  <c r="P634" i="5"/>
  <c r="R634" i="5" s="1"/>
  <c r="A630" i="20" a="1"/>
  <c r="A650" i="34" a="1"/>
  <c r="M636" i="35" l="1"/>
  <c r="E657" i="35"/>
  <c r="F657" i="35" s="1"/>
  <c r="A650" i="34"/>
  <c r="L636" i="35"/>
  <c r="I636" i="35"/>
  <c r="J635" i="35"/>
  <c r="P634" i="35"/>
  <c r="R634" i="35" s="1"/>
  <c r="L636" i="5"/>
  <c r="M637" i="5" s="1"/>
  <c r="I636" i="5"/>
  <c r="Q658" i="35"/>
  <c r="E637" i="5"/>
  <c r="A630" i="20"/>
  <c r="Q638" i="5"/>
  <c r="P635" i="5"/>
  <c r="R635" i="5" s="1"/>
  <c r="J636" i="5"/>
  <c r="A631" i="20" a="1"/>
  <c r="A651" i="34" a="1"/>
  <c r="M637" i="35" l="1"/>
  <c r="L637" i="5"/>
  <c r="M638" i="5" s="1"/>
  <c r="F637" i="5"/>
  <c r="E658" i="35"/>
  <c r="F658" i="35" s="1"/>
  <c r="A651" i="34"/>
  <c r="I637" i="35"/>
  <c r="L637" i="35"/>
  <c r="Q659" i="35"/>
  <c r="I637" i="5"/>
  <c r="J636" i="35"/>
  <c r="P635" i="35"/>
  <c r="R635" i="35" s="1"/>
  <c r="E638" i="5"/>
  <c r="A631" i="20"/>
  <c r="Q639" i="5"/>
  <c r="J637" i="5"/>
  <c r="P636" i="5"/>
  <c r="R636" i="5" s="1"/>
  <c r="A632" i="20" a="1"/>
  <c r="A652" i="34" a="1"/>
  <c r="M638" i="35" l="1"/>
  <c r="I638" i="5"/>
  <c r="F638" i="5"/>
  <c r="E659" i="35"/>
  <c r="F659" i="35" s="1"/>
  <c r="A652" i="34"/>
  <c r="J637" i="35"/>
  <c r="P636" i="35"/>
  <c r="R636" i="35" s="1"/>
  <c r="L638" i="35"/>
  <c r="I638" i="35"/>
  <c r="L638" i="5"/>
  <c r="M639" i="5" s="1"/>
  <c r="Q660" i="35"/>
  <c r="E639" i="5"/>
  <c r="F639" i="5" s="1"/>
  <c r="A632" i="20"/>
  <c r="Q640" i="5"/>
  <c r="P637" i="5"/>
  <c r="R637" i="5" s="1"/>
  <c r="J638" i="5"/>
  <c r="A633" i="20" a="1"/>
  <c r="A653" i="34" a="1"/>
  <c r="M639" i="35" l="1"/>
  <c r="E660" i="35"/>
  <c r="F660" i="35" s="1"/>
  <c r="A653" i="34"/>
  <c r="Q661" i="35"/>
  <c r="L639" i="35"/>
  <c r="I639" i="35"/>
  <c r="L639" i="5"/>
  <c r="M640" i="5" s="1"/>
  <c r="I639" i="5"/>
  <c r="J638" i="35"/>
  <c r="P637" i="35"/>
  <c r="R637" i="35" s="1"/>
  <c r="E640" i="5"/>
  <c r="F640" i="5" s="1"/>
  <c r="A633" i="20"/>
  <c r="Q641" i="5"/>
  <c r="P638" i="5"/>
  <c r="R638" i="5" s="1"/>
  <c r="J639" i="5"/>
  <c r="A654" i="34" a="1"/>
  <c r="A634" i="20" a="1"/>
  <c r="M640" i="35" l="1"/>
  <c r="E661" i="35"/>
  <c r="F661" i="35" s="1"/>
  <c r="A654" i="34"/>
  <c r="L640" i="35"/>
  <c r="I640" i="35"/>
  <c r="J639" i="35"/>
  <c r="P638" i="35"/>
  <c r="R638" i="35" s="1"/>
  <c r="L640" i="5"/>
  <c r="M641" i="5" s="1"/>
  <c r="I640" i="5"/>
  <c r="Q662" i="35"/>
  <c r="E641" i="5"/>
  <c r="F641" i="5" s="1"/>
  <c r="A634" i="20"/>
  <c r="Q642" i="5"/>
  <c r="J640" i="5"/>
  <c r="P639" i="5"/>
  <c r="R639" i="5" s="1"/>
  <c r="A655" i="34" a="1"/>
  <c r="A635" i="20" a="1"/>
  <c r="M641" i="35" l="1"/>
  <c r="E662" i="35"/>
  <c r="F662" i="35" s="1"/>
  <c r="A655" i="34"/>
  <c r="I641" i="35"/>
  <c r="L641" i="35"/>
  <c r="M642" i="35" s="1"/>
  <c r="Q663" i="35"/>
  <c r="L641" i="5"/>
  <c r="M642" i="5" s="1"/>
  <c r="I641" i="5"/>
  <c r="J640" i="35"/>
  <c r="P639" i="35"/>
  <c r="R639" i="35" s="1"/>
  <c r="E642" i="5"/>
  <c r="F642" i="5" s="1"/>
  <c r="A635" i="20"/>
  <c r="Q643" i="5"/>
  <c r="J641" i="5"/>
  <c r="P640" i="5"/>
  <c r="R640" i="5" s="1"/>
  <c r="A636" i="20" a="1"/>
  <c r="A656" i="34" a="1"/>
  <c r="E663" i="35" l="1"/>
  <c r="F663" i="35" s="1"/>
  <c r="A656" i="34"/>
  <c r="J641" i="35"/>
  <c r="P640" i="35"/>
  <c r="R640" i="35" s="1"/>
  <c r="L642" i="35"/>
  <c r="M643" i="35" s="1"/>
  <c r="I642" i="35"/>
  <c r="L642" i="5"/>
  <c r="M643" i="5" s="1"/>
  <c r="Q664" i="35"/>
  <c r="I642" i="5"/>
  <c r="E643" i="5"/>
  <c r="A636" i="20"/>
  <c r="Q644" i="5"/>
  <c r="P641" i="5"/>
  <c r="R641" i="5" s="1"/>
  <c r="J642" i="5"/>
  <c r="A657" i="34" a="1"/>
  <c r="A637" i="20" a="1"/>
  <c r="L643" i="5" l="1"/>
  <c r="M644" i="5" s="1"/>
  <c r="F643" i="5"/>
  <c r="E664" i="35"/>
  <c r="F664" i="35" s="1"/>
  <c r="A657" i="34"/>
  <c r="E644" i="5"/>
  <c r="I643" i="5"/>
  <c r="L643" i="35"/>
  <c r="M644" i="35" s="1"/>
  <c r="I643" i="35"/>
  <c r="Q665" i="35"/>
  <c r="J642" i="35"/>
  <c r="P641" i="35"/>
  <c r="R641" i="35" s="1"/>
  <c r="A637" i="20"/>
  <c r="Q645" i="5"/>
  <c r="J643" i="5"/>
  <c r="P642" i="5"/>
  <c r="R642" i="5" s="1"/>
  <c r="A638" i="20" a="1"/>
  <c r="A658" i="34" a="1"/>
  <c r="L644" i="5" l="1"/>
  <c r="M645" i="5" s="1"/>
  <c r="F644" i="5"/>
  <c r="E665" i="35"/>
  <c r="F665" i="35" s="1"/>
  <c r="I644" i="5"/>
  <c r="A658" i="34"/>
  <c r="J643" i="35"/>
  <c r="P642" i="35"/>
  <c r="R642" i="35" s="1"/>
  <c r="I644" i="35"/>
  <c r="L644" i="35"/>
  <c r="M645" i="35" s="1"/>
  <c r="Q666" i="35"/>
  <c r="E645" i="5"/>
  <c r="F645" i="5" s="1"/>
  <c r="A638" i="20"/>
  <c r="Q646" i="5"/>
  <c r="P643" i="5"/>
  <c r="R643" i="5" s="1"/>
  <c r="J644" i="5"/>
  <c r="A659" i="34" a="1"/>
  <c r="A639" i="20" a="1"/>
  <c r="E666" i="35" l="1"/>
  <c r="F666" i="35" s="1"/>
  <c r="A659" i="34"/>
  <c r="L645" i="35"/>
  <c r="M646" i="35" s="1"/>
  <c r="I645" i="35"/>
  <c r="I645" i="5"/>
  <c r="L645" i="5"/>
  <c r="M646" i="5" s="1"/>
  <c r="J644" i="35"/>
  <c r="P643" i="35"/>
  <c r="R643" i="35" s="1"/>
  <c r="E646" i="5"/>
  <c r="F646" i="5" s="1"/>
  <c r="Q667" i="35"/>
  <c r="A639" i="20"/>
  <c r="Q647" i="5"/>
  <c r="P644" i="5"/>
  <c r="R644" i="5" s="1"/>
  <c r="J645" i="5"/>
  <c r="A660" i="34" a="1"/>
  <c r="A640" i="20" a="1"/>
  <c r="E667" i="35" l="1"/>
  <c r="F667" i="35" s="1"/>
  <c r="A660" i="34"/>
  <c r="J645" i="35"/>
  <c r="P644" i="35"/>
  <c r="R644" i="35" s="1"/>
  <c r="L646" i="5"/>
  <c r="M647" i="5" s="1"/>
  <c r="I646" i="5"/>
  <c r="Q668" i="35"/>
  <c r="I646" i="35"/>
  <c r="L646" i="35"/>
  <c r="M647" i="35" s="1"/>
  <c r="E647" i="5"/>
  <c r="A640" i="20"/>
  <c r="Q648" i="5"/>
  <c r="J646" i="5"/>
  <c r="P645" i="5"/>
  <c r="R645" i="5" s="1"/>
  <c r="A661" i="34" a="1"/>
  <c r="A641" i="20" a="1"/>
  <c r="L647" i="5" l="1"/>
  <c r="M648" i="5" s="1"/>
  <c r="F647" i="5"/>
  <c r="E668" i="35"/>
  <c r="F668" i="35" s="1"/>
  <c r="A661" i="34"/>
  <c r="I647" i="35"/>
  <c r="L647" i="35"/>
  <c r="M648" i="35" s="1"/>
  <c r="Q669" i="35"/>
  <c r="I647" i="5"/>
  <c r="J646" i="35"/>
  <c r="P645" i="35"/>
  <c r="R645" i="35" s="1"/>
  <c r="E648" i="5"/>
  <c r="F648" i="5" s="1"/>
  <c r="A641" i="20"/>
  <c r="Q649" i="5"/>
  <c r="J647" i="5"/>
  <c r="P646" i="5"/>
  <c r="R646" i="5" s="1"/>
  <c r="A642" i="20" a="1"/>
  <c r="A662" i="34" a="1"/>
  <c r="E669" i="35" l="1"/>
  <c r="F669" i="35" s="1"/>
  <c r="A662" i="34"/>
  <c r="L648" i="35"/>
  <c r="M649" i="35" s="1"/>
  <c r="I648" i="35"/>
  <c r="J647" i="35"/>
  <c r="P646" i="35"/>
  <c r="R646" i="35" s="1"/>
  <c r="Q670" i="35"/>
  <c r="I648" i="5"/>
  <c r="L648" i="5"/>
  <c r="M649" i="5" s="1"/>
  <c r="E649" i="5"/>
  <c r="A642" i="20"/>
  <c r="Q650" i="5"/>
  <c r="P647" i="5"/>
  <c r="R647" i="5" s="1"/>
  <c r="J648" i="5"/>
  <c r="A643" i="20" a="1"/>
  <c r="A663" i="34" a="1"/>
  <c r="I649" i="5" l="1"/>
  <c r="F649" i="5"/>
  <c r="E670" i="35"/>
  <c r="F670" i="35" s="1"/>
  <c r="A663" i="34"/>
  <c r="L649" i="5"/>
  <c r="M650" i="5" s="1"/>
  <c r="L649" i="35"/>
  <c r="M650" i="35" s="1"/>
  <c r="I649" i="35"/>
  <c r="Q671" i="35"/>
  <c r="J648" i="35"/>
  <c r="P647" i="35"/>
  <c r="R647" i="35" s="1"/>
  <c r="E650" i="5"/>
  <c r="A643" i="20"/>
  <c r="Q651" i="5"/>
  <c r="J649" i="5"/>
  <c r="P648" i="5"/>
  <c r="R648" i="5" s="1"/>
  <c r="A664" i="34" a="1"/>
  <c r="A644" i="20" a="1"/>
  <c r="L650" i="5" l="1"/>
  <c r="M651" i="5" s="1"/>
  <c r="F650" i="5"/>
  <c r="E671" i="35"/>
  <c r="F671" i="35" s="1"/>
  <c r="A664" i="34"/>
  <c r="J649" i="35"/>
  <c r="P648" i="35"/>
  <c r="R648" i="35" s="1"/>
  <c r="I650" i="35"/>
  <c r="L650" i="35"/>
  <c r="M651" i="35" s="1"/>
  <c r="I650" i="5"/>
  <c r="Q672" i="35"/>
  <c r="E651" i="5"/>
  <c r="F651" i="5" s="1"/>
  <c r="A644" i="20"/>
  <c r="Q652" i="5"/>
  <c r="J650" i="5"/>
  <c r="P649" i="5"/>
  <c r="R649" i="5" s="1"/>
  <c r="A665" i="34" a="1"/>
  <c r="A645" i="20" a="1"/>
  <c r="E672" i="35" l="1"/>
  <c r="F672" i="35" s="1"/>
  <c r="A665" i="34"/>
  <c r="L651" i="35"/>
  <c r="M652" i="35" s="1"/>
  <c r="I651" i="35"/>
  <c r="Q673" i="35"/>
  <c r="I651" i="5"/>
  <c r="L651" i="5"/>
  <c r="M652" i="5" s="1"/>
  <c r="J650" i="35"/>
  <c r="P649" i="35"/>
  <c r="R649" i="35" s="1"/>
  <c r="E652" i="5"/>
  <c r="A645" i="20"/>
  <c r="Q653" i="5"/>
  <c r="P650" i="5"/>
  <c r="R650" i="5" s="1"/>
  <c r="J651" i="5"/>
  <c r="A666" i="34" a="1"/>
  <c r="A646" i="20" a="1"/>
  <c r="L652" i="5" l="1"/>
  <c r="M653" i="5" s="1"/>
  <c r="F652" i="5"/>
  <c r="E673" i="35"/>
  <c r="F673" i="35" s="1"/>
  <c r="A666" i="34"/>
  <c r="L652" i="35"/>
  <c r="M653" i="35" s="1"/>
  <c r="I652" i="35"/>
  <c r="J651" i="35"/>
  <c r="P650" i="35"/>
  <c r="R650" i="35" s="1"/>
  <c r="I652" i="5"/>
  <c r="Q674" i="35"/>
  <c r="E653" i="5"/>
  <c r="F653" i="5" s="1"/>
  <c r="A646" i="20"/>
  <c r="Q654" i="5"/>
  <c r="J652" i="5"/>
  <c r="P651" i="5"/>
  <c r="R651" i="5" s="1"/>
  <c r="A667" i="34" a="1"/>
  <c r="A647" i="20" a="1"/>
  <c r="E674" i="35" l="1"/>
  <c r="F674" i="35" s="1"/>
  <c r="A667" i="34"/>
  <c r="Q675" i="35"/>
  <c r="I653" i="35"/>
  <c r="L653" i="35"/>
  <c r="M654" i="35" s="1"/>
  <c r="I653" i="5"/>
  <c r="L653" i="5"/>
  <c r="M654" i="5" s="1"/>
  <c r="J652" i="35"/>
  <c r="P651" i="35"/>
  <c r="R651" i="35" s="1"/>
  <c r="E654" i="5"/>
  <c r="F654" i="5" s="1"/>
  <c r="A647" i="20"/>
  <c r="Q655" i="5"/>
  <c r="J653" i="5"/>
  <c r="P652" i="5"/>
  <c r="R652" i="5" s="1"/>
  <c r="A648" i="20" a="1"/>
  <c r="A668" i="34" a="1"/>
  <c r="E675" i="35" l="1"/>
  <c r="F675" i="35" s="1"/>
  <c r="A668" i="34"/>
  <c r="L654" i="35"/>
  <c r="M655" i="35" s="1"/>
  <c r="I654" i="35"/>
  <c r="J653" i="35"/>
  <c r="P652" i="35"/>
  <c r="R652" i="35" s="1"/>
  <c r="I654" i="5"/>
  <c r="L654" i="5"/>
  <c r="M655" i="5" s="1"/>
  <c r="Q676" i="35"/>
  <c r="E655" i="5"/>
  <c r="F655" i="5" s="1"/>
  <c r="A648" i="20"/>
  <c r="Q656" i="5"/>
  <c r="P653" i="5"/>
  <c r="R653" i="5" s="1"/>
  <c r="J654" i="5"/>
  <c r="A669" i="34" a="1"/>
  <c r="A649" i="20" a="1"/>
  <c r="E676" i="35" l="1"/>
  <c r="F676" i="35" s="1"/>
  <c r="A669" i="34"/>
  <c r="L655" i="35"/>
  <c r="M656" i="35" s="1"/>
  <c r="I655" i="35"/>
  <c r="Q677" i="35"/>
  <c r="L655" i="5"/>
  <c r="M656" i="5" s="1"/>
  <c r="I655" i="5"/>
  <c r="J654" i="35"/>
  <c r="P653" i="35"/>
  <c r="R653" i="35" s="1"/>
  <c r="E656" i="5"/>
  <c r="F656" i="5" s="1"/>
  <c r="A649" i="20"/>
  <c r="Q657" i="5"/>
  <c r="P654" i="5"/>
  <c r="R654" i="5" s="1"/>
  <c r="J655" i="5"/>
  <c r="A670" i="34" a="1"/>
  <c r="A650" i="20" a="1"/>
  <c r="E677" i="35" l="1"/>
  <c r="F677" i="35" s="1"/>
  <c r="A670" i="34"/>
  <c r="I656" i="35"/>
  <c r="L656" i="35"/>
  <c r="M657" i="35" s="1"/>
  <c r="J655" i="35"/>
  <c r="P654" i="35"/>
  <c r="R654" i="35" s="1"/>
  <c r="I656" i="5"/>
  <c r="Q678" i="35"/>
  <c r="L656" i="5"/>
  <c r="M657" i="5" s="1"/>
  <c r="E657" i="5"/>
  <c r="F657" i="5" s="1"/>
  <c r="A650" i="20"/>
  <c r="Q658" i="5"/>
  <c r="J656" i="5"/>
  <c r="P655" i="5"/>
  <c r="R655" i="5" s="1"/>
  <c r="A671" i="34" a="1"/>
  <c r="A651" i="20" a="1"/>
  <c r="E678" i="35" l="1"/>
  <c r="F678" i="35" s="1"/>
  <c r="A671" i="34"/>
  <c r="I657" i="35"/>
  <c r="L657" i="35"/>
  <c r="M658" i="35" s="1"/>
  <c r="Q679" i="35"/>
  <c r="L657" i="5"/>
  <c r="M658" i="5" s="1"/>
  <c r="I657" i="5"/>
  <c r="J656" i="35"/>
  <c r="P655" i="35"/>
  <c r="R655" i="35" s="1"/>
  <c r="E658" i="5"/>
  <c r="F658" i="5" s="1"/>
  <c r="A651" i="20"/>
  <c r="Q659" i="5"/>
  <c r="P656" i="5"/>
  <c r="R656" i="5" s="1"/>
  <c r="J657" i="5"/>
  <c r="A672" i="34" a="1"/>
  <c r="A652" i="20" a="1"/>
  <c r="E679" i="35" l="1"/>
  <c r="F679" i="35" s="1"/>
  <c r="A672" i="34"/>
  <c r="L658" i="35"/>
  <c r="M659" i="35" s="1"/>
  <c r="I658" i="35"/>
  <c r="J657" i="35"/>
  <c r="P656" i="35"/>
  <c r="R656" i="35" s="1"/>
  <c r="L658" i="5"/>
  <c r="M659" i="5" s="1"/>
  <c r="I658" i="5"/>
  <c r="Q680" i="35"/>
  <c r="E659" i="5"/>
  <c r="A652" i="20"/>
  <c r="Q660" i="5"/>
  <c r="J658" i="5"/>
  <c r="P657" i="5"/>
  <c r="R657" i="5" s="1"/>
  <c r="A653" i="20" a="1"/>
  <c r="A673" i="34" a="1"/>
  <c r="I659" i="5" l="1"/>
  <c r="F659" i="5"/>
  <c r="E680" i="35"/>
  <c r="F680" i="35" s="1"/>
  <c r="A673" i="34"/>
  <c r="I659" i="35"/>
  <c r="L659" i="35"/>
  <c r="M660" i="35" s="1"/>
  <c r="L659" i="5"/>
  <c r="M660" i="5" s="1"/>
  <c r="Q681" i="35"/>
  <c r="J658" i="35"/>
  <c r="P657" i="35"/>
  <c r="R657" i="35" s="1"/>
  <c r="E660" i="5"/>
  <c r="A653" i="20"/>
  <c r="Q661" i="5"/>
  <c r="J659" i="5"/>
  <c r="P658" i="5"/>
  <c r="R658" i="5" s="1"/>
  <c r="A674" i="34" a="1"/>
  <c r="A654" i="20" a="1"/>
  <c r="I660" i="5" l="1"/>
  <c r="F660" i="5"/>
  <c r="E681" i="35"/>
  <c r="F681" i="35" s="1"/>
  <c r="A674" i="34"/>
  <c r="J659" i="35"/>
  <c r="P658" i="35"/>
  <c r="R658" i="35" s="1"/>
  <c r="L660" i="35"/>
  <c r="M661" i="35" s="1"/>
  <c r="I660" i="35"/>
  <c r="L660" i="5"/>
  <c r="M661" i="5" s="1"/>
  <c r="Q682" i="35"/>
  <c r="E661" i="5"/>
  <c r="A654" i="20"/>
  <c r="Q662" i="5"/>
  <c r="J660" i="5"/>
  <c r="P659" i="5"/>
  <c r="R659" i="5" s="1"/>
  <c r="A675" i="34" a="1"/>
  <c r="A655" i="20" a="1"/>
  <c r="I661" i="5" l="1"/>
  <c r="F661" i="5"/>
  <c r="E682" i="35"/>
  <c r="F682" i="35" s="1"/>
  <c r="A675" i="34"/>
  <c r="L661" i="35"/>
  <c r="M662" i="35" s="1"/>
  <c r="I661" i="35"/>
  <c r="Q683" i="35"/>
  <c r="L661" i="5"/>
  <c r="M662" i="5" s="1"/>
  <c r="J660" i="35"/>
  <c r="P659" i="35"/>
  <c r="R659" i="35" s="1"/>
  <c r="E662" i="5"/>
  <c r="F662" i="5" s="1"/>
  <c r="A655" i="20"/>
  <c r="Q663" i="5"/>
  <c r="P660" i="5"/>
  <c r="R660" i="5" s="1"/>
  <c r="J661" i="5"/>
  <c r="A656" i="20" a="1"/>
  <c r="A676" i="34" a="1"/>
  <c r="E683" i="35" l="1"/>
  <c r="F683" i="35" s="1"/>
  <c r="A676" i="34"/>
  <c r="I662" i="35"/>
  <c r="L662" i="35"/>
  <c r="M663" i="35" s="1"/>
  <c r="J661" i="35"/>
  <c r="P660" i="35"/>
  <c r="R660" i="35" s="1"/>
  <c r="L662" i="5"/>
  <c r="M663" i="5" s="1"/>
  <c r="Q684" i="35"/>
  <c r="I662" i="5"/>
  <c r="E663" i="5"/>
  <c r="F663" i="5" s="1"/>
  <c r="A656" i="20"/>
  <c r="Q664" i="5"/>
  <c r="P661" i="5"/>
  <c r="R661" i="5" s="1"/>
  <c r="J662" i="5"/>
  <c r="A677" i="34" a="1"/>
  <c r="A657" i="20" a="1"/>
  <c r="E684" i="35" l="1"/>
  <c r="F684" i="35" s="1"/>
  <c r="A677" i="34"/>
  <c r="L663" i="35"/>
  <c r="M664" i="35" s="1"/>
  <c r="I663" i="35"/>
  <c r="Q685" i="35"/>
  <c r="J662" i="35"/>
  <c r="P661" i="35"/>
  <c r="R661" i="35" s="1"/>
  <c r="I663" i="5"/>
  <c r="L663" i="5"/>
  <c r="M664" i="5" s="1"/>
  <c r="E664" i="5"/>
  <c r="A657" i="20"/>
  <c r="Q665" i="5"/>
  <c r="J663" i="5"/>
  <c r="P662" i="5"/>
  <c r="R662" i="5" s="1"/>
  <c r="A658" i="20" a="1"/>
  <c r="A678" i="34" a="1"/>
  <c r="L664" i="5" l="1"/>
  <c r="M665" i="5" s="1"/>
  <c r="F664" i="5"/>
  <c r="E685" i="35"/>
  <c r="F685" i="35" s="1"/>
  <c r="A678" i="34"/>
  <c r="L664" i="35"/>
  <c r="M665" i="35" s="1"/>
  <c r="I664" i="35"/>
  <c r="J663" i="35"/>
  <c r="P662" i="35"/>
  <c r="R662" i="35" s="1"/>
  <c r="I664" i="5"/>
  <c r="Q686" i="35"/>
  <c r="E665" i="5"/>
  <c r="F665" i="5" s="1"/>
  <c r="A658" i="20"/>
  <c r="Q666" i="5"/>
  <c r="J664" i="5"/>
  <c r="P663" i="5"/>
  <c r="R663" i="5" s="1"/>
  <c r="A659" i="20" a="1"/>
  <c r="A679" i="34" a="1"/>
  <c r="E686" i="35" l="1"/>
  <c r="F686" i="35" s="1"/>
  <c r="A679" i="34"/>
  <c r="I665" i="35"/>
  <c r="L665" i="35"/>
  <c r="M666" i="35" s="1"/>
  <c r="Q687" i="35"/>
  <c r="J664" i="35"/>
  <c r="P663" i="35"/>
  <c r="R663" i="35" s="1"/>
  <c r="I665" i="5"/>
  <c r="L665" i="5"/>
  <c r="M666" i="5" s="1"/>
  <c r="E666" i="5"/>
  <c r="A659" i="20"/>
  <c r="Q667" i="5"/>
  <c r="J665" i="5"/>
  <c r="P664" i="5"/>
  <c r="R664" i="5" s="1"/>
  <c r="A660" i="20" a="1"/>
  <c r="A680" i="34" a="1"/>
  <c r="L666" i="5" l="1"/>
  <c r="M667" i="5" s="1"/>
  <c r="F666" i="5"/>
  <c r="E687" i="35"/>
  <c r="F687" i="35" s="1"/>
  <c r="A680" i="34"/>
  <c r="L666" i="35"/>
  <c r="M667" i="35" s="1"/>
  <c r="I666" i="35"/>
  <c r="J665" i="35"/>
  <c r="P664" i="35"/>
  <c r="R664" i="35" s="1"/>
  <c r="I666" i="5"/>
  <c r="Q688" i="35"/>
  <c r="E667" i="5"/>
  <c r="A660" i="20"/>
  <c r="Q668" i="5"/>
  <c r="J666" i="5"/>
  <c r="P665" i="5"/>
  <c r="R665" i="5" s="1"/>
  <c r="A661" i="20" a="1"/>
  <c r="A681" i="34" a="1"/>
  <c r="I667" i="5" l="1"/>
  <c r="F667" i="5"/>
  <c r="E688" i="35"/>
  <c r="F688" i="35" s="1"/>
  <c r="A681" i="34"/>
  <c r="I667" i="35"/>
  <c r="L667" i="35"/>
  <c r="M668" i="35" s="1"/>
  <c r="Q689" i="35"/>
  <c r="L667" i="5"/>
  <c r="M668" i="5" s="1"/>
  <c r="J666" i="35"/>
  <c r="P665" i="35"/>
  <c r="R665" i="35" s="1"/>
  <c r="E668" i="5"/>
  <c r="A661" i="20"/>
  <c r="Q669" i="5"/>
  <c r="J667" i="5"/>
  <c r="P666" i="5"/>
  <c r="R666" i="5" s="1"/>
  <c r="A682" i="34" a="1"/>
  <c r="A662" i="20" a="1"/>
  <c r="I668" i="5" l="1"/>
  <c r="F668" i="5"/>
  <c r="E689" i="35"/>
  <c r="F689" i="35" s="1"/>
  <c r="A682" i="34"/>
  <c r="L668" i="35"/>
  <c r="M669" i="35" s="1"/>
  <c r="I668" i="35"/>
  <c r="J667" i="35"/>
  <c r="P666" i="35"/>
  <c r="R666" i="35" s="1"/>
  <c r="Q690" i="35"/>
  <c r="L668" i="5"/>
  <c r="M669" i="5" s="1"/>
  <c r="E669" i="5"/>
  <c r="A662" i="20"/>
  <c r="Q670" i="5"/>
  <c r="P667" i="5"/>
  <c r="R667" i="5" s="1"/>
  <c r="J668" i="5"/>
  <c r="A683" i="34" a="1"/>
  <c r="A663" i="20" a="1"/>
  <c r="I669" i="5" l="1"/>
  <c r="F669" i="5"/>
  <c r="E690" i="35"/>
  <c r="F690" i="35" s="1"/>
  <c r="A683" i="34"/>
  <c r="I669" i="35"/>
  <c r="L669" i="35"/>
  <c r="M670" i="35" s="1"/>
  <c r="Q691" i="35"/>
  <c r="L669" i="5"/>
  <c r="M670" i="5" s="1"/>
  <c r="J668" i="35"/>
  <c r="P667" i="35"/>
  <c r="R667" i="35" s="1"/>
  <c r="E670" i="5"/>
  <c r="F670" i="5" s="1"/>
  <c r="A663" i="20"/>
  <c r="Q671" i="5"/>
  <c r="J669" i="5"/>
  <c r="P668" i="5"/>
  <c r="R668" i="5" s="1"/>
  <c r="A684" i="34" a="1"/>
  <c r="A664" i="20" a="1"/>
  <c r="E691" i="35" l="1"/>
  <c r="F691" i="35" s="1"/>
  <c r="A684" i="34"/>
  <c r="L670" i="35"/>
  <c r="M671" i="35" s="1"/>
  <c r="I670" i="35"/>
  <c r="J669" i="35"/>
  <c r="P668" i="35"/>
  <c r="R668" i="35" s="1"/>
  <c r="L670" i="5"/>
  <c r="M671" i="5" s="1"/>
  <c r="I670" i="5"/>
  <c r="Q692" i="35"/>
  <c r="E671" i="5"/>
  <c r="A664" i="20"/>
  <c r="Q672" i="5"/>
  <c r="J670" i="5"/>
  <c r="P669" i="5"/>
  <c r="R669" i="5" s="1"/>
  <c r="A685" i="34" a="1"/>
  <c r="A665" i="20" a="1"/>
  <c r="L671" i="5" l="1"/>
  <c r="M672" i="5" s="1"/>
  <c r="F671" i="5"/>
  <c r="E692" i="35"/>
  <c r="F692" i="35" s="1"/>
  <c r="A685" i="34"/>
  <c r="I671" i="35"/>
  <c r="L671" i="35"/>
  <c r="M672" i="35" s="1"/>
  <c r="Q693" i="35"/>
  <c r="I671" i="5"/>
  <c r="J670" i="35"/>
  <c r="P669" i="35"/>
  <c r="R669" i="35" s="1"/>
  <c r="E672" i="5"/>
  <c r="A665" i="20"/>
  <c r="Q673" i="5"/>
  <c r="P670" i="5"/>
  <c r="R670" i="5" s="1"/>
  <c r="J671" i="5"/>
  <c r="A666" i="20" a="1"/>
  <c r="A686" i="34" a="1"/>
  <c r="L672" i="5" l="1"/>
  <c r="M673" i="5" s="1"/>
  <c r="F672" i="5"/>
  <c r="E693" i="35"/>
  <c r="F693" i="35" s="1"/>
  <c r="A686" i="34"/>
  <c r="L672" i="35"/>
  <c r="M673" i="35" s="1"/>
  <c r="I672" i="35"/>
  <c r="J671" i="35"/>
  <c r="P670" i="35"/>
  <c r="R670" i="35" s="1"/>
  <c r="I672" i="5"/>
  <c r="Q694" i="35"/>
  <c r="E673" i="5"/>
  <c r="A666" i="20"/>
  <c r="Q674" i="5"/>
  <c r="P671" i="5"/>
  <c r="R671" i="5" s="1"/>
  <c r="J672" i="5"/>
  <c r="A667" i="20" a="1"/>
  <c r="A687" i="34" a="1"/>
  <c r="I673" i="5" l="1"/>
  <c r="F673" i="5"/>
  <c r="E694" i="35"/>
  <c r="F694" i="35" s="1"/>
  <c r="A687" i="34"/>
  <c r="L673" i="35"/>
  <c r="M674" i="35" s="1"/>
  <c r="I673" i="35"/>
  <c r="Q695" i="35"/>
  <c r="L673" i="5"/>
  <c r="M674" i="5" s="1"/>
  <c r="J672" i="35"/>
  <c r="P671" i="35"/>
  <c r="R671" i="35" s="1"/>
  <c r="E674" i="5"/>
  <c r="F674" i="5" s="1"/>
  <c r="A667" i="20"/>
  <c r="Q675" i="5"/>
  <c r="P672" i="5"/>
  <c r="R672" i="5" s="1"/>
  <c r="J673" i="5"/>
  <c r="A688" i="34" a="1"/>
  <c r="A668" i="20" a="1"/>
  <c r="E695" i="35" l="1"/>
  <c r="F695" i="35" s="1"/>
  <c r="A688" i="34"/>
  <c r="J673" i="35"/>
  <c r="P672" i="35"/>
  <c r="R672" i="35" s="1"/>
  <c r="L674" i="35"/>
  <c r="M675" i="35" s="1"/>
  <c r="I674" i="35"/>
  <c r="L674" i="5"/>
  <c r="M675" i="5" s="1"/>
  <c r="Q696" i="35"/>
  <c r="I674" i="5"/>
  <c r="E675" i="5"/>
  <c r="F675" i="5" s="1"/>
  <c r="A668" i="20"/>
  <c r="Q676" i="5"/>
  <c r="J674" i="5"/>
  <c r="P673" i="5"/>
  <c r="R673" i="5" s="1"/>
  <c r="A669" i="20" a="1"/>
  <c r="A689" i="34" a="1"/>
  <c r="E696" i="35" l="1"/>
  <c r="F696" i="35" s="1"/>
  <c r="A689" i="34"/>
  <c r="L675" i="35"/>
  <c r="M676" i="35" s="1"/>
  <c r="I675" i="35"/>
  <c r="Q697" i="35"/>
  <c r="L675" i="5"/>
  <c r="M676" i="5" s="1"/>
  <c r="I675" i="5"/>
  <c r="J674" i="35"/>
  <c r="P673" i="35"/>
  <c r="R673" i="35" s="1"/>
  <c r="E676" i="5"/>
  <c r="A669" i="20"/>
  <c r="Q677" i="5"/>
  <c r="P674" i="5"/>
  <c r="R674" i="5" s="1"/>
  <c r="J675" i="5"/>
  <c r="A690" i="34" a="1"/>
  <c r="A670" i="20" a="1"/>
  <c r="L676" i="5" l="1"/>
  <c r="M677" i="5" s="1"/>
  <c r="F676" i="5"/>
  <c r="E697" i="35"/>
  <c r="F697" i="35" s="1"/>
  <c r="A690" i="34"/>
  <c r="J675" i="35"/>
  <c r="P674" i="35"/>
  <c r="R674" i="35" s="1"/>
  <c r="L676" i="35"/>
  <c r="M677" i="35" s="1"/>
  <c r="I676" i="35"/>
  <c r="Q698" i="35"/>
  <c r="I676" i="5"/>
  <c r="E677" i="5"/>
  <c r="A670" i="20"/>
  <c r="Q678" i="5"/>
  <c r="J676" i="5"/>
  <c r="P675" i="5"/>
  <c r="R675" i="5" s="1"/>
  <c r="A671" i="20" a="1"/>
  <c r="A691" i="34" a="1"/>
  <c r="I677" i="5" l="1"/>
  <c r="F677" i="5"/>
  <c r="E698" i="35"/>
  <c r="F698" i="35" s="1"/>
  <c r="A691" i="34"/>
  <c r="I677" i="35"/>
  <c r="L677" i="35"/>
  <c r="M678" i="35" s="1"/>
  <c r="Q699" i="35"/>
  <c r="L677" i="5"/>
  <c r="M678" i="5" s="1"/>
  <c r="J676" i="35"/>
  <c r="P675" i="35"/>
  <c r="R675" i="35" s="1"/>
  <c r="E678" i="5"/>
  <c r="F678" i="5" s="1"/>
  <c r="A671" i="20"/>
  <c r="Q679" i="5"/>
  <c r="P676" i="5"/>
  <c r="R676" i="5" s="1"/>
  <c r="J677" i="5"/>
  <c r="A672" i="20" a="1"/>
  <c r="A692" i="34" a="1"/>
  <c r="E699" i="35" l="1"/>
  <c r="F699" i="35" s="1"/>
  <c r="A692" i="34"/>
  <c r="L678" i="35"/>
  <c r="M679" i="35" s="1"/>
  <c r="I678" i="35"/>
  <c r="J677" i="35"/>
  <c r="P676" i="35"/>
  <c r="R676" i="35" s="1"/>
  <c r="L678" i="5"/>
  <c r="M679" i="5" s="1"/>
  <c r="I678" i="5"/>
  <c r="Q700" i="35"/>
  <c r="E679" i="5"/>
  <c r="A672" i="20"/>
  <c r="Q680" i="5"/>
  <c r="J678" i="5"/>
  <c r="P677" i="5"/>
  <c r="R677" i="5" s="1"/>
  <c r="A693" i="34" a="1"/>
  <c r="A673" i="20" a="1"/>
  <c r="L679" i="5" l="1"/>
  <c r="M680" i="5" s="1"/>
  <c r="F679" i="5"/>
  <c r="E700" i="35"/>
  <c r="F700" i="35" s="1"/>
  <c r="A693" i="34"/>
  <c r="I679" i="35"/>
  <c r="L679" i="35"/>
  <c r="M680" i="35" s="1"/>
  <c r="Q701" i="35"/>
  <c r="I679" i="5"/>
  <c r="J678" i="35"/>
  <c r="P677" i="35"/>
  <c r="R677" i="35" s="1"/>
  <c r="E680" i="5"/>
  <c r="F680" i="5" s="1"/>
  <c r="A673" i="20"/>
  <c r="Q681" i="5"/>
  <c r="J679" i="5"/>
  <c r="P678" i="5"/>
  <c r="R678" i="5" s="1"/>
  <c r="A674" i="20" a="1"/>
  <c r="A694" i="34" a="1"/>
  <c r="E701" i="35" l="1"/>
  <c r="F701" i="35" s="1"/>
  <c r="A694" i="34"/>
  <c r="J679" i="35"/>
  <c r="P678" i="35"/>
  <c r="R678" i="35" s="1"/>
  <c r="L680" i="35"/>
  <c r="M681" i="35" s="1"/>
  <c r="I680" i="35"/>
  <c r="L680" i="5"/>
  <c r="M681" i="5" s="1"/>
  <c r="I680" i="5"/>
  <c r="Q702" i="35"/>
  <c r="E681" i="5"/>
  <c r="F681" i="5" s="1"/>
  <c r="A674" i="20"/>
  <c r="Q682" i="5"/>
  <c r="P679" i="5"/>
  <c r="R679" i="5" s="1"/>
  <c r="J680" i="5"/>
  <c r="A675" i="20" a="1"/>
  <c r="A695" i="34" a="1"/>
  <c r="E702" i="35" l="1"/>
  <c r="F702" i="35" s="1"/>
  <c r="A695" i="34"/>
  <c r="L681" i="35"/>
  <c r="M682" i="35" s="1"/>
  <c r="I681" i="35"/>
  <c r="Q703" i="35"/>
  <c r="L681" i="5"/>
  <c r="M682" i="5" s="1"/>
  <c r="I681" i="5"/>
  <c r="J680" i="35"/>
  <c r="P679" i="35"/>
  <c r="R679" i="35" s="1"/>
  <c r="E682" i="5"/>
  <c r="F682" i="5" s="1"/>
  <c r="A675" i="20"/>
  <c r="Q683" i="5"/>
  <c r="P680" i="5"/>
  <c r="R680" i="5" s="1"/>
  <c r="J681" i="5"/>
  <c r="A676" i="20" a="1"/>
  <c r="A696" i="34" a="1"/>
  <c r="E703" i="35" l="1"/>
  <c r="F703" i="35" s="1"/>
  <c r="A696" i="34"/>
  <c r="L682" i="35"/>
  <c r="M683" i="35" s="1"/>
  <c r="I682" i="35"/>
  <c r="J681" i="35"/>
  <c r="P680" i="35"/>
  <c r="R680" i="35" s="1"/>
  <c r="L682" i="5"/>
  <c r="M683" i="5" s="1"/>
  <c r="I682" i="5"/>
  <c r="Q704" i="35"/>
  <c r="E683" i="5"/>
  <c r="A676" i="20"/>
  <c r="Q684" i="5"/>
  <c r="J682" i="5"/>
  <c r="P681" i="5"/>
  <c r="R681" i="5" s="1"/>
  <c r="A697" i="34" a="1"/>
  <c r="A677" i="20" a="1"/>
  <c r="I683" i="5" l="1"/>
  <c r="F683" i="5"/>
  <c r="E704" i="35"/>
  <c r="F704" i="35" s="1"/>
  <c r="A697" i="34"/>
  <c r="I683" i="35"/>
  <c r="L683" i="35"/>
  <c r="M684" i="35" s="1"/>
  <c r="Q705" i="35"/>
  <c r="L683" i="5"/>
  <c r="M684" i="5" s="1"/>
  <c r="J682" i="35"/>
  <c r="P681" i="35"/>
  <c r="R681" i="35" s="1"/>
  <c r="E684" i="5"/>
  <c r="F684" i="5" s="1"/>
  <c r="A677" i="20"/>
  <c r="Q685" i="5"/>
  <c r="J683" i="5"/>
  <c r="P682" i="5"/>
  <c r="R682" i="5" s="1"/>
  <c r="A698" i="34" a="1"/>
  <c r="A678" i="20" a="1"/>
  <c r="E705" i="35" l="1"/>
  <c r="F705" i="35" s="1"/>
  <c r="A698" i="34"/>
  <c r="L684" i="35"/>
  <c r="M685" i="35" s="1"/>
  <c r="I684" i="35"/>
  <c r="J683" i="35"/>
  <c r="P682" i="35"/>
  <c r="R682" i="35" s="1"/>
  <c r="L684" i="5"/>
  <c r="M685" i="5" s="1"/>
  <c r="Q706" i="35"/>
  <c r="I684" i="5"/>
  <c r="E685" i="5"/>
  <c r="A678" i="20"/>
  <c r="Q686" i="5"/>
  <c r="P683" i="5"/>
  <c r="R683" i="5" s="1"/>
  <c r="J684" i="5"/>
  <c r="A699" i="34" a="1"/>
  <c r="A679" i="20" a="1"/>
  <c r="I685" i="5" l="1"/>
  <c r="F685" i="5"/>
  <c r="E706" i="35"/>
  <c r="F706" i="35" s="1"/>
  <c r="A699" i="34"/>
  <c r="L685" i="35"/>
  <c r="M686" i="35" s="1"/>
  <c r="I685" i="35"/>
  <c r="Q707" i="35"/>
  <c r="L685" i="5"/>
  <c r="M686" i="5" s="1"/>
  <c r="J684" i="35"/>
  <c r="P683" i="35"/>
  <c r="R683" i="35" s="1"/>
  <c r="E686" i="5"/>
  <c r="F686" i="5" s="1"/>
  <c r="A679" i="20"/>
  <c r="Q687" i="5"/>
  <c r="P684" i="5"/>
  <c r="R684" i="5" s="1"/>
  <c r="J685" i="5"/>
  <c r="A680" i="20" a="1"/>
  <c r="A700" i="34" a="1"/>
  <c r="E707" i="35" l="1"/>
  <c r="F707" i="35" s="1"/>
  <c r="A700" i="34"/>
  <c r="J685" i="35"/>
  <c r="P684" i="35"/>
  <c r="R684" i="35" s="1"/>
  <c r="I686" i="35"/>
  <c r="L686" i="35"/>
  <c r="M687" i="35" s="1"/>
  <c r="L686" i="5"/>
  <c r="M687" i="5" s="1"/>
  <c r="I686" i="5"/>
  <c r="Q708" i="35"/>
  <c r="E687" i="5"/>
  <c r="F687" i="5" s="1"/>
  <c r="A680" i="20"/>
  <c r="Q688" i="5"/>
  <c r="J686" i="5"/>
  <c r="P685" i="5"/>
  <c r="R685" i="5" s="1"/>
  <c r="A681" i="20" a="1"/>
  <c r="A701" i="34" a="1"/>
  <c r="E708" i="35" l="1"/>
  <c r="F708" i="35" s="1"/>
  <c r="A701" i="34"/>
  <c r="I687" i="35"/>
  <c r="L687" i="35"/>
  <c r="M688" i="35" s="1"/>
  <c r="Q709" i="35"/>
  <c r="I687" i="5"/>
  <c r="L687" i="5"/>
  <c r="M688" i="5" s="1"/>
  <c r="J686" i="35"/>
  <c r="P685" i="35"/>
  <c r="R685" i="35" s="1"/>
  <c r="E688" i="5"/>
  <c r="F688" i="5" s="1"/>
  <c r="A681" i="20"/>
  <c r="Q689" i="5"/>
  <c r="J687" i="5"/>
  <c r="P686" i="5"/>
  <c r="R686" i="5" s="1"/>
  <c r="A702" i="34" a="1"/>
  <c r="A682" i="20" a="1"/>
  <c r="E709" i="35" l="1"/>
  <c r="F709" i="35" s="1"/>
  <c r="A702" i="34"/>
  <c r="I688" i="35"/>
  <c r="L688" i="35"/>
  <c r="M689" i="35" s="1"/>
  <c r="J687" i="35"/>
  <c r="P686" i="35"/>
  <c r="R686" i="35" s="1"/>
  <c r="L688" i="5"/>
  <c r="M689" i="5" s="1"/>
  <c r="I688" i="5"/>
  <c r="Q710" i="35"/>
  <c r="E689" i="5"/>
  <c r="A682" i="20"/>
  <c r="Q690" i="5"/>
  <c r="J688" i="5"/>
  <c r="P687" i="5"/>
  <c r="R687" i="5" s="1"/>
  <c r="A683" i="20" a="1"/>
  <c r="A703" i="34" a="1"/>
  <c r="I689" i="5" l="1"/>
  <c r="F689" i="5"/>
  <c r="E710" i="35"/>
  <c r="F710" i="35" s="1"/>
  <c r="A703" i="34"/>
  <c r="I689" i="35"/>
  <c r="L689" i="35"/>
  <c r="M690" i="35" s="1"/>
  <c r="Q711" i="35"/>
  <c r="L689" i="5"/>
  <c r="M690" i="5" s="1"/>
  <c r="J688" i="35"/>
  <c r="P687" i="35"/>
  <c r="R687" i="35" s="1"/>
  <c r="E690" i="5"/>
  <c r="A683" i="20"/>
  <c r="Q691" i="5"/>
  <c r="P688" i="5"/>
  <c r="R688" i="5" s="1"/>
  <c r="J689" i="5"/>
  <c r="A704" i="34" a="1"/>
  <c r="A684" i="20" a="1"/>
  <c r="L690" i="5" l="1"/>
  <c r="M691" i="5" s="1"/>
  <c r="F690" i="5"/>
  <c r="E711" i="35"/>
  <c r="F711" i="35" s="1"/>
  <c r="A704" i="34"/>
  <c r="J689" i="35"/>
  <c r="P688" i="35"/>
  <c r="R688" i="35" s="1"/>
  <c r="L690" i="35"/>
  <c r="M691" i="35" s="1"/>
  <c r="I690" i="35"/>
  <c r="I690" i="5"/>
  <c r="Q712" i="35"/>
  <c r="E691" i="5"/>
  <c r="F691" i="5" s="1"/>
  <c r="A684" i="20"/>
  <c r="Q692" i="5"/>
  <c r="J690" i="5"/>
  <c r="P689" i="5"/>
  <c r="R689" i="5" s="1"/>
  <c r="A685" i="20" a="1"/>
  <c r="A705" i="34" a="1"/>
  <c r="E712" i="35" l="1"/>
  <c r="F712" i="35" s="1"/>
  <c r="A705" i="34"/>
  <c r="Q713" i="35"/>
  <c r="L691" i="35"/>
  <c r="M692" i="35" s="1"/>
  <c r="I691" i="35"/>
  <c r="L691" i="5"/>
  <c r="M692" i="5" s="1"/>
  <c r="I691" i="5"/>
  <c r="J690" i="35"/>
  <c r="P689" i="35"/>
  <c r="R689" i="35" s="1"/>
  <c r="E692" i="5"/>
  <c r="A685" i="20"/>
  <c r="Q693" i="5"/>
  <c r="J691" i="5"/>
  <c r="P690" i="5"/>
  <c r="R690" i="5" s="1"/>
  <c r="A706" i="34" a="1"/>
  <c r="A686" i="20" a="1"/>
  <c r="L692" i="5" l="1"/>
  <c r="M693" i="5" s="1"/>
  <c r="F692" i="5"/>
  <c r="E713" i="35"/>
  <c r="F713" i="35" s="1"/>
  <c r="A706" i="34"/>
  <c r="Q714" i="35"/>
  <c r="I692" i="35"/>
  <c r="L692" i="35"/>
  <c r="M693" i="35" s="1"/>
  <c r="J691" i="35"/>
  <c r="P690" i="35"/>
  <c r="R690" i="35" s="1"/>
  <c r="I692" i="5"/>
  <c r="E693" i="5"/>
  <c r="F693" i="5" s="1"/>
  <c r="A686" i="20"/>
  <c r="Q694" i="5"/>
  <c r="J692" i="5"/>
  <c r="P691" i="5"/>
  <c r="R691" i="5" s="1"/>
  <c r="A687" i="20" a="1"/>
  <c r="Z39" i="35" l="1"/>
  <c r="J16" i="37" s="1"/>
  <c r="Z38" i="35"/>
  <c r="J15" i="37" s="1"/>
  <c r="E714" i="35"/>
  <c r="F714" i="35" s="1"/>
  <c r="L693" i="35"/>
  <c r="M694" i="35" s="1"/>
  <c r="I693" i="35"/>
  <c r="I693" i="5"/>
  <c r="L693" i="5"/>
  <c r="M694" i="5" s="1"/>
  <c r="J692" i="35"/>
  <c r="P691" i="35"/>
  <c r="R691" i="35" s="1"/>
  <c r="E694" i="5"/>
  <c r="F694" i="5" s="1"/>
  <c r="A687" i="20"/>
  <c r="Q695" i="5"/>
  <c r="P692" i="5"/>
  <c r="R692" i="5" s="1"/>
  <c r="J693" i="5"/>
  <c r="A688" i="20" a="1"/>
  <c r="J693" i="35" l="1"/>
  <c r="P692" i="35"/>
  <c r="R692" i="35" s="1"/>
  <c r="L694" i="5"/>
  <c r="M695" i="5" s="1"/>
  <c r="I694" i="5"/>
  <c r="E695" i="5"/>
  <c r="L694" i="35"/>
  <c r="M695" i="35" s="1"/>
  <c r="I694" i="35"/>
  <c r="A688" i="20"/>
  <c r="Q696" i="5"/>
  <c r="J694" i="5"/>
  <c r="P693" i="5"/>
  <c r="R693" i="5" s="1"/>
  <c r="A689" i="20" a="1"/>
  <c r="I695" i="5" l="1"/>
  <c r="F695" i="5"/>
  <c r="E696" i="5"/>
  <c r="F696" i="5" s="1"/>
  <c r="I695" i="35"/>
  <c r="L695" i="35"/>
  <c r="M696" i="35" s="1"/>
  <c r="L695" i="5"/>
  <c r="M696" i="5" s="1"/>
  <c r="J694" i="35"/>
  <c r="P693" i="35"/>
  <c r="R693" i="35" s="1"/>
  <c r="A689" i="20"/>
  <c r="Q697" i="5"/>
  <c r="J695" i="5"/>
  <c r="P694" i="5"/>
  <c r="R694" i="5" s="1"/>
  <c r="A690" i="20" a="1"/>
  <c r="L696" i="5" l="1"/>
  <c r="M697" i="5" s="1"/>
  <c r="I696" i="5"/>
  <c r="E697" i="5"/>
  <c r="J695" i="35"/>
  <c r="P694" i="35"/>
  <c r="R694" i="35" s="1"/>
  <c r="L696" i="35"/>
  <c r="M697" i="35" s="1"/>
  <c r="I696" i="35"/>
  <c r="A690" i="20"/>
  <c r="Q698" i="5"/>
  <c r="J696" i="5"/>
  <c r="P695" i="5"/>
  <c r="R695" i="5" s="1"/>
  <c r="A691" i="20" a="1"/>
  <c r="L697" i="5" l="1"/>
  <c r="M698" i="5" s="1"/>
  <c r="F697" i="5"/>
  <c r="I697" i="5"/>
  <c r="E698" i="5"/>
  <c r="J696" i="35"/>
  <c r="P695" i="35"/>
  <c r="R695" i="35" s="1"/>
  <c r="I697" i="35"/>
  <c r="L697" i="35"/>
  <c r="M698" i="35" s="1"/>
  <c r="A691" i="20"/>
  <c r="Q699" i="5"/>
  <c r="J697" i="5"/>
  <c r="P696" i="5"/>
  <c r="R696" i="5" s="1"/>
  <c r="A692" i="20" a="1"/>
  <c r="I698" i="5" l="1"/>
  <c r="F698" i="5"/>
  <c r="L698" i="5"/>
  <c r="M699" i="5" s="1"/>
  <c r="E699" i="5"/>
  <c r="J697" i="35"/>
  <c r="P696" i="35"/>
  <c r="R696" i="35" s="1"/>
  <c r="I698" i="35"/>
  <c r="L698" i="35"/>
  <c r="M699" i="35" s="1"/>
  <c r="A692" i="20"/>
  <c r="Q700" i="5"/>
  <c r="P697" i="5"/>
  <c r="R697" i="5" s="1"/>
  <c r="J698" i="5"/>
  <c r="A693" i="20" a="1"/>
  <c r="I699" i="5" l="1"/>
  <c r="F699" i="5"/>
  <c r="L699" i="5"/>
  <c r="M700" i="5" s="1"/>
  <c r="E700" i="5"/>
  <c r="J698" i="35"/>
  <c r="P697" i="35"/>
  <c r="R697" i="35" s="1"/>
  <c r="I699" i="35"/>
  <c r="L699" i="35"/>
  <c r="M700" i="35" s="1"/>
  <c r="A693" i="20"/>
  <c r="Q701" i="5"/>
  <c r="J699" i="5"/>
  <c r="P698" i="5"/>
  <c r="R698" i="5" s="1"/>
  <c r="A694" i="20" a="1"/>
  <c r="L700" i="5" l="1"/>
  <c r="M701" i="5" s="1"/>
  <c r="F700" i="5"/>
  <c r="I700" i="5"/>
  <c r="E701" i="5"/>
  <c r="J699" i="35"/>
  <c r="P698" i="35"/>
  <c r="R698" i="35" s="1"/>
  <c r="L700" i="35"/>
  <c r="M701" i="35" s="1"/>
  <c r="I700" i="35"/>
  <c r="A694" i="20"/>
  <c r="Q702" i="5"/>
  <c r="J700" i="5"/>
  <c r="P699" i="5"/>
  <c r="R699" i="5" s="1"/>
  <c r="A695" i="20" a="1"/>
  <c r="I701" i="5" l="1"/>
  <c r="F701" i="5"/>
  <c r="L701" i="5"/>
  <c r="M702" i="5" s="1"/>
  <c r="E702" i="5"/>
  <c r="J700" i="35"/>
  <c r="P699" i="35"/>
  <c r="R699" i="35" s="1"/>
  <c r="I701" i="35"/>
  <c r="L701" i="35"/>
  <c r="M702" i="35" s="1"/>
  <c r="A695" i="20"/>
  <c r="Q703" i="5"/>
  <c r="P700" i="5"/>
  <c r="R700" i="5" s="1"/>
  <c r="J701" i="5"/>
  <c r="A696" i="20" a="1"/>
  <c r="I702" i="5" l="1"/>
  <c r="F702" i="5"/>
  <c r="L702" i="5"/>
  <c r="M703" i="5" s="1"/>
  <c r="E703" i="5"/>
  <c r="F703" i="5" s="1"/>
  <c r="J701" i="35"/>
  <c r="P700" i="35"/>
  <c r="R700" i="35" s="1"/>
  <c r="L702" i="35"/>
  <c r="M703" i="35" s="1"/>
  <c r="I702" i="35"/>
  <c r="A696" i="20"/>
  <c r="Q704" i="5"/>
  <c r="P701" i="5"/>
  <c r="R701" i="5" s="1"/>
  <c r="J702" i="5"/>
  <c r="A697" i="20" a="1"/>
  <c r="L703" i="5" l="1"/>
  <c r="M704" i="5" s="1"/>
  <c r="I703" i="5"/>
  <c r="E704" i="5"/>
  <c r="J702" i="35"/>
  <c r="P701" i="35"/>
  <c r="R701" i="35" s="1"/>
  <c r="L703" i="35"/>
  <c r="M704" i="35" s="1"/>
  <c r="I703" i="35"/>
  <c r="A697" i="20"/>
  <c r="Q705" i="5"/>
  <c r="P702" i="5"/>
  <c r="R702" i="5" s="1"/>
  <c r="J703" i="5"/>
  <c r="A698" i="20" a="1"/>
  <c r="L704" i="5" l="1"/>
  <c r="M705" i="5" s="1"/>
  <c r="F704" i="5"/>
  <c r="I704" i="5"/>
  <c r="E705" i="5"/>
  <c r="J703" i="35"/>
  <c r="P702" i="35"/>
  <c r="R702" i="35" s="1"/>
  <c r="L704" i="35"/>
  <c r="M705" i="35" s="1"/>
  <c r="I704" i="35"/>
  <c r="A698" i="20"/>
  <c r="Q706" i="5"/>
  <c r="J704" i="5"/>
  <c r="P703" i="5"/>
  <c r="R703" i="5" s="1"/>
  <c r="A699" i="20" a="1"/>
  <c r="I705" i="5" l="1"/>
  <c r="F705" i="5"/>
  <c r="L705" i="5"/>
  <c r="M706" i="5" s="1"/>
  <c r="E706" i="5"/>
  <c r="J704" i="35"/>
  <c r="P703" i="35"/>
  <c r="R703" i="35" s="1"/>
  <c r="I705" i="35"/>
  <c r="L705" i="35"/>
  <c r="M706" i="35" s="1"/>
  <c r="A699" i="20"/>
  <c r="Q707" i="5"/>
  <c r="P704" i="5"/>
  <c r="R704" i="5" s="1"/>
  <c r="J705" i="5"/>
  <c r="A700" i="20" a="1"/>
  <c r="I706" i="5" l="1"/>
  <c r="F706" i="5"/>
  <c r="L706" i="5"/>
  <c r="M707" i="5" s="1"/>
  <c r="E707" i="5"/>
  <c r="F707" i="5" s="1"/>
  <c r="J705" i="35"/>
  <c r="P704" i="35"/>
  <c r="R704" i="35" s="1"/>
  <c r="I706" i="35"/>
  <c r="L706" i="35"/>
  <c r="M707" i="35" s="1"/>
  <c r="A700" i="20"/>
  <c r="Q708" i="5"/>
  <c r="J706" i="5"/>
  <c r="P705" i="5"/>
  <c r="R705" i="5" s="1"/>
  <c r="A701" i="20" a="1"/>
  <c r="I707" i="5" l="1"/>
  <c r="L707" i="5"/>
  <c r="M708" i="5" s="1"/>
  <c r="E708" i="5"/>
  <c r="J706" i="35"/>
  <c r="P705" i="35"/>
  <c r="R705" i="35" s="1"/>
  <c r="I707" i="35"/>
  <c r="L707" i="35"/>
  <c r="M708" i="35" s="1"/>
  <c r="A701" i="20"/>
  <c r="Q709" i="5"/>
  <c r="J707" i="5"/>
  <c r="P706" i="5"/>
  <c r="R706" i="5" s="1"/>
  <c r="A702" i="20" a="1"/>
  <c r="I708" i="5" l="1"/>
  <c r="F708" i="5"/>
  <c r="L708" i="5"/>
  <c r="M709" i="5" s="1"/>
  <c r="E709" i="5"/>
  <c r="F709" i="5" s="1"/>
  <c r="J707" i="35"/>
  <c r="P706" i="35"/>
  <c r="R706" i="35" s="1"/>
  <c r="L708" i="35"/>
  <c r="M709" i="35" s="1"/>
  <c r="I708" i="35"/>
  <c r="A702" i="20"/>
  <c r="Q710" i="5"/>
  <c r="J708" i="5"/>
  <c r="P707" i="5"/>
  <c r="R707" i="5" s="1"/>
  <c r="A703" i="20" a="1"/>
  <c r="L709" i="5" l="1"/>
  <c r="M710" i="5" s="1"/>
  <c r="I709" i="5"/>
  <c r="E710" i="5"/>
  <c r="F710" i="5" s="1"/>
  <c r="J708" i="35"/>
  <c r="P707" i="35"/>
  <c r="R707" i="35" s="1"/>
  <c r="I709" i="35"/>
  <c r="L709" i="35"/>
  <c r="M710" i="35" s="1"/>
  <c r="A703" i="20"/>
  <c r="Q711" i="5"/>
  <c r="J709" i="5"/>
  <c r="P708" i="5"/>
  <c r="R708" i="5" s="1"/>
  <c r="A704" i="20" a="1"/>
  <c r="I710" i="5" l="1"/>
  <c r="L710" i="5"/>
  <c r="M711" i="5" s="1"/>
  <c r="E711" i="5"/>
  <c r="J709" i="35"/>
  <c r="P708" i="35"/>
  <c r="R708" i="35" s="1"/>
  <c r="L710" i="35"/>
  <c r="M711" i="35" s="1"/>
  <c r="I710" i="35"/>
  <c r="A704" i="20"/>
  <c r="Q712" i="5"/>
  <c r="P709" i="5"/>
  <c r="R709" i="5" s="1"/>
  <c r="J710" i="5"/>
  <c r="A705" i="20" a="1"/>
  <c r="L711" i="5" l="1"/>
  <c r="M712" i="5" s="1"/>
  <c r="F711" i="5"/>
  <c r="I711" i="5"/>
  <c r="E712" i="5"/>
  <c r="J710" i="35"/>
  <c r="P709" i="35"/>
  <c r="R709" i="35" s="1"/>
  <c r="L711" i="35"/>
  <c r="M712" i="35" s="1"/>
  <c r="I711" i="35"/>
  <c r="A705" i="20"/>
  <c r="Q713" i="5"/>
  <c r="J711" i="5"/>
  <c r="P710" i="5"/>
  <c r="R710" i="5" s="1"/>
  <c r="A706" i="20" a="1"/>
  <c r="I712" i="5" l="1"/>
  <c r="F712" i="5"/>
  <c r="L712" i="5"/>
  <c r="M713" i="5" s="1"/>
  <c r="E713" i="5"/>
  <c r="L713" i="5" s="1"/>
  <c r="J711" i="35"/>
  <c r="P710" i="35"/>
  <c r="R710" i="35" s="1"/>
  <c r="L712" i="35"/>
  <c r="M713" i="35" s="1"/>
  <c r="I712" i="35"/>
  <c r="A706" i="20"/>
  <c r="Q714" i="5"/>
  <c r="J712" i="5"/>
  <c r="P711" i="5"/>
  <c r="R711" i="5" s="1"/>
  <c r="Z39" i="5" l="1"/>
  <c r="K16" i="38" s="1"/>
  <c r="Z38" i="5"/>
  <c r="K15" i="38" s="1"/>
  <c r="I713" i="5"/>
  <c r="F713" i="5"/>
  <c r="M714" i="5"/>
  <c r="E714" i="5"/>
  <c r="J712" i="35"/>
  <c r="P711" i="35"/>
  <c r="R711" i="35" s="1"/>
  <c r="I713" i="35"/>
  <c r="L713" i="35"/>
  <c r="M714" i="35" s="1"/>
  <c r="J713" i="5"/>
  <c r="P712" i="5"/>
  <c r="R712" i="5" s="1"/>
  <c r="I714" i="5" l="1"/>
  <c r="F714" i="5"/>
  <c r="L714" i="5"/>
  <c r="J713" i="35"/>
  <c r="P712" i="35"/>
  <c r="R712" i="35" s="1"/>
  <c r="L714" i="35"/>
  <c r="I714" i="35"/>
  <c r="P713" i="5"/>
  <c r="R713" i="5" s="1"/>
  <c r="J714" i="5"/>
  <c r="P714" i="5" s="1"/>
  <c r="R714" i="5" s="1"/>
  <c r="Z36" i="5" s="1" a="1"/>
  <c r="Z36" i="5" s="1"/>
  <c r="Z37" i="5" s="1"/>
  <c r="K14" i="38" s="1"/>
  <c r="J714" i="35" l="1"/>
  <c r="P714" i="35" s="1"/>
  <c r="R714" i="35" s="1"/>
  <c r="P713" i="35"/>
  <c r="R713" i="35" s="1"/>
  <c r="Z36" i="35" l="1" a="1"/>
  <c r="Z36" i="35" s="1"/>
  <c r="K13" i="38"/>
  <c r="AF38" i="5"/>
  <c r="AG38" i="5" s="1"/>
  <c r="AD39" i="5"/>
  <c r="AD40" i="5" s="1"/>
  <c r="Z40" i="5"/>
  <c r="K17" i="38" s="1"/>
  <c r="Z37" i="35" l="1"/>
  <c r="AF38" i="35"/>
  <c r="AG38" i="35" s="1"/>
  <c r="J13" i="37"/>
  <c r="AD39" i="35"/>
  <c r="AD40" i="35" s="1"/>
  <c r="Z41" i="5"/>
  <c r="J14" i="37" l="1"/>
  <c r="Z40" i="35"/>
  <c r="J17" i="37" s="1"/>
  <c r="AD41" i="5"/>
  <c r="AF40" i="5" s="1"/>
  <c r="AG40" i="5" s="1"/>
  <c r="K18" i="38"/>
  <c r="Z41" i="35" l="1"/>
  <c r="J18" i="37" s="1"/>
  <c r="AD41" i="35" l="1"/>
  <c r="AF40" i="35" s="1"/>
  <c r="AG40" i="3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<sst xmlns="http://schemas.openxmlformats.org/spreadsheetml/2006/main" count="431" uniqueCount="209">
  <si>
    <t>mg/g乾物</t>
    <rPh sb="4" eb="6">
      <t>カンブツ</t>
    </rPh>
    <phoneticPr fontId="4"/>
  </si>
  <si>
    <t>Ea1</t>
  </si>
  <si>
    <t>Ea2</t>
  </si>
  <si>
    <t>A1</t>
  </si>
  <si>
    <t>A2</t>
  </si>
  <si>
    <t>塩酸抽出無機態窒素量</t>
    <rPh sb="0" eb="2">
      <t>エンサン</t>
    </rPh>
    <rPh sb="2" eb="4">
      <t>チュウシュツ</t>
    </rPh>
    <rPh sb="4" eb="7">
      <t>ムキタイ</t>
    </rPh>
    <rPh sb="7" eb="9">
      <t>チッソ</t>
    </rPh>
    <rPh sb="9" eb="10">
      <t>リョウ</t>
    </rPh>
    <phoneticPr fontId="4"/>
  </si>
  <si>
    <t>ｋ1</t>
  </si>
  <si>
    <t>水分</t>
    <rPh sb="0" eb="2">
      <t>スイブン</t>
    </rPh>
    <phoneticPr fontId="4"/>
  </si>
  <si>
    <t>k2</t>
  </si>
  <si>
    <t>N=A1(1-exp(-k1t))+A2(1-exp(-k2t))+C</t>
  </si>
  <si>
    <t>乾物量</t>
    <rPh sb="0" eb="2">
      <t>カンブツ</t>
    </rPh>
    <rPh sb="2" eb="3">
      <t>リョウ</t>
    </rPh>
    <phoneticPr fontId="4"/>
  </si>
  <si>
    <t>現物量</t>
    <rPh sb="0" eb="2">
      <t>ゲンブツ</t>
    </rPh>
    <rPh sb="2" eb="3">
      <t>リョウ</t>
    </rPh>
    <phoneticPr fontId="4"/>
  </si>
  <si>
    <t>C</t>
  </si>
  <si>
    <t>有機化</t>
    <rPh sb="0" eb="2">
      <t>ユウキ</t>
    </rPh>
    <rPh sb="2" eb="3">
      <t>カ</t>
    </rPh>
    <phoneticPr fontId="4"/>
  </si>
  <si>
    <t>無機化</t>
    <rPh sb="0" eb="2">
      <t>ムキ</t>
    </rPh>
    <rPh sb="2" eb="3">
      <t>カ</t>
    </rPh>
    <phoneticPr fontId="4"/>
  </si>
  <si>
    <t>kg/10a</t>
    <phoneticPr fontId="4"/>
  </si>
  <si>
    <t>月日</t>
  </si>
  <si>
    <t>変換日数</t>
  </si>
  <si>
    <t>経過日数</t>
    <rPh sb="0" eb="2">
      <t>ケイカ</t>
    </rPh>
    <rPh sb="2" eb="4">
      <t>ニッスウ</t>
    </rPh>
    <phoneticPr fontId="4"/>
  </si>
  <si>
    <t>%</t>
    <phoneticPr fontId="3"/>
  </si>
  <si>
    <t>kg/10aあたり</t>
    <phoneticPr fontId="3"/>
  </si>
  <si>
    <t>窒素肥効 kg/10a</t>
    <rPh sb="0" eb="2">
      <t>チッソ</t>
    </rPh>
    <rPh sb="2" eb="4">
      <t>ヒコウ</t>
    </rPh>
    <phoneticPr fontId="3"/>
  </si>
  <si>
    <t>無機Nmg/g乾物</t>
    <rPh sb="0" eb="2">
      <t>ムキ</t>
    </rPh>
    <rPh sb="7" eb="9">
      <t>カンブツ</t>
    </rPh>
    <phoneticPr fontId="4"/>
  </si>
  <si>
    <t>施用日</t>
    <rPh sb="0" eb="3">
      <t>セヨウビ</t>
    </rPh>
    <phoneticPr fontId="3"/>
  </si>
  <si>
    <t>ＡＤ可溶N</t>
    <rPh sb="2" eb="4">
      <t>カヨウ</t>
    </rPh>
    <phoneticPr fontId="4"/>
  </si>
  <si>
    <t>黒川</t>
  </si>
  <si>
    <t>宮之前</t>
  </si>
  <si>
    <t>河合</t>
  </si>
  <si>
    <t>白川</t>
  </si>
  <si>
    <t>六厩</t>
  </si>
  <si>
    <t>揖斐川</t>
  </si>
  <si>
    <t>長滝</t>
  </si>
  <si>
    <t>宮地</t>
  </si>
  <si>
    <t>栃尾</t>
  </si>
  <si>
    <t>多治見</t>
  </si>
  <si>
    <t>美濃</t>
  </si>
  <si>
    <t>岐阜</t>
  </si>
  <si>
    <t>大垣</t>
  </si>
  <si>
    <t>関ケ原</t>
  </si>
  <si>
    <t>中津川</t>
  </si>
  <si>
    <t>恵那</t>
  </si>
  <si>
    <t>美濃加茂</t>
  </si>
  <si>
    <t>金山</t>
  </si>
  <si>
    <t>樽見</t>
  </si>
  <si>
    <t>八幡</t>
  </si>
  <si>
    <t>萩原</t>
  </si>
  <si>
    <t>高山</t>
  </si>
  <si>
    <t>神岡</t>
  </si>
  <si>
    <t>平年値(℃)</t>
  </si>
  <si>
    <t>ダウンロードした時刻：2025/11/13 15:32:34</t>
  </si>
  <si>
    <t>気温</t>
    <rPh sb="0" eb="2">
      <t>キオン</t>
    </rPh>
    <phoneticPr fontId="3"/>
  </si>
  <si>
    <t>地温</t>
    <rPh sb="0" eb="2">
      <t>チオン</t>
    </rPh>
    <phoneticPr fontId="3"/>
  </si>
  <si>
    <t>a</t>
  </si>
  <si>
    <t>b</t>
  </si>
  <si>
    <t>切り替え日</t>
    <rPh sb="0" eb="1">
      <t>キ</t>
    </rPh>
    <rPh sb="2" eb="3">
      <t>カ</t>
    </rPh>
    <rPh sb="4" eb="5">
      <t>ビ</t>
    </rPh>
    <phoneticPr fontId="3"/>
  </si>
  <si>
    <t>前半</t>
    <rPh sb="0" eb="2">
      <t>ゼンハン</t>
    </rPh>
    <phoneticPr fontId="3"/>
  </si>
  <si>
    <t>後半</t>
    <rPh sb="0" eb="2">
      <t>コウハン</t>
    </rPh>
    <phoneticPr fontId="3"/>
  </si>
  <si>
    <t>無機態窒素量</t>
    <rPh sb="0" eb="3">
      <t>ムキタイ</t>
    </rPh>
    <rPh sb="3" eb="5">
      <t>チッソ</t>
    </rPh>
    <rPh sb="5" eb="6">
      <t>リョウ</t>
    </rPh>
    <phoneticPr fontId="4"/>
  </si>
  <si>
    <t>ＡＤ可溶有機物</t>
    <rPh sb="2" eb="4">
      <t>カヨウ</t>
    </rPh>
    <rPh sb="4" eb="7">
      <t>ユウキブツ</t>
    </rPh>
    <phoneticPr fontId="4"/>
  </si>
  <si>
    <t>N無機化</t>
    <rPh sb="1" eb="4">
      <t>ムキカ</t>
    </rPh>
    <phoneticPr fontId="3"/>
  </si>
  <si>
    <t>⑫</t>
    <phoneticPr fontId="4"/>
  </si>
  <si>
    <t>⑬</t>
    <phoneticPr fontId="4"/>
  </si>
  <si>
    <t>乾物あたりmg/g</t>
  </si>
  <si>
    <t>岐阜9</t>
  </si>
  <si>
    <t>岐阜10</t>
  </si>
  <si>
    <t>岐阜11</t>
  </si>
  <si>
    <t>岐阜12</t>
  </si>
  <si>
    <t>揖斐1</t>
  </si>
  <si>
    <t>揖斐4</t>
  </si>
  <si>
    <t>揖斐5</t>
  </si>
  <si>
    <t>中濃6</t>
  </si>
  <si>
    <t>東濃2</t>
  </si>
  <si>
    <t>恵那8</t>
  </si>
  <si>
    <t>恵那13</t>
  </si>
  <si>
    <t>恵那14</t>
  </si>
  <si>
    <t>恵那15</t>
  </si>
  <si>
    <t>下呂3</t>
  </si>
  <si>
    <t>岐阜1</t>
  </si>
  <si>
    <t>岐阜2</t>
  </si>
  <si>
    <t>岐阜4</t>
  </si>
  <si>
    <t>岐阜5</t>
  </si>
  <si>
    <t>岐阜7</t>
  </si>
  <si>
    <t>西濃1</t>
  </si>
  <si>
    <t>揖斐2</t>
  </si>
  <si>
    <t>揖斐3</t>
  </si>
  <si>
    <t>中濃4</t>
  </si>
  <si>
    <t>中濃5</t>
  </si>
  <si>
    <t>郡上11</t>
  </si>
  <si>
    <t>郡上12</t>
  </si>
  <si>
    <t>可茂3</t>
  </si>
  <si>
    <t>可茂4</t>
  </si>
  <si>
    <t>可茂5</t>
  </si>
  <si>
    <t>可茂6</t>
  </si>
  <si>
    <t>可茂10</t>
  </si>
  <si>
    <t>可茂11</t>
  </si>
  <si>
    <t>可茂12</t>
  </si>
  <si>
    <t>可茂13</t>
  </si>
  <si>
    <t>東濃1</t>
  </si>
  <si>
    <t>恵那4</t>
  </si>
  <si>
    <t>恵那20</t>
  </si>
  <si>
    <t>恵那21</t>
  </si>
  <si>
    <t>3日N</t>
    <rPh sb="1" eb="2">
      <t>ニチ</t>
    </rPh>
    <phoneticPr fontId="3"/>
  </si>
  <si>
    <t>ｂ</t>
  </si>
  <si>
    <t>c</t>
  </si>
  <si>
    <t>3日培養値</t>
    <rPh sb="1" eb="2">
      <t>ニチ</t>
    </rPh>
    <rPh sb="2" eb="5">
      <t>バイヨウチ</t>
    </rPh>
    <phoneticPr fontId="3"/>
  </si>
  <si>
    <t>A2</t>
    <phoneticPr fontId="3"/>
  </si>
  <si>
    <t>この色セルはプルダウンで選択</t>
    <rPh sb="2" eb="3">
      <t>イロ</t>
    </rPh>
    <rPh sb="12" eb="14">
      <t>センタク</t>
    </rPh>
    <phoneticPr fontId="3"/>
  </si>
  <si>
    <t>この色セルは手入力</t>
    <rPh sb="2" eb="3">
      <t>イロ</t>
    </rPh>
    <rPh sb="6" eb="7">
      <t>テ</t>
    </rPh>
    <rPh sb="7" eb="9">
      <t>ニュウリョク</t>
    </rPh>
    <phoneticPr fontId="3"/>
  </si>
  <si>
    <t>リン酸</t>
    <rPh sb="2" eb="3">
      <t>サン</t>
    </rPh>
    <phoneticPr fontId="3"/>
  </si>
  <si>
    <t>カリ</t>
    <phoneticPr fontId="3"/>
  </si>
  <si>
    <t>苦土</t>
    <rPh sb="0" eb="2">
      <t>クド</t>
    </rPh>
    <phoneticPr fontId="3"/>
  </si>
  <si>
    <t>石灰</t>
    <rPh sb="0" eb="2">
      <t>セッカイ</t>
    </rPh>
    <phoneticPr fontId="3"/>
  </si>
  <si>
    <t>d</t>
  </si>
  <si>
    <t>e</t>
  </si>
  <si>
    <t>f</t>
  </si>
  <si>
    <t>g</t>
  </si>
  <si>
    <t>h</t>
  </si>
  <si>
    <t>i</t>
  </si>
  <si>
    <t>j</t>
  </si>
  <si>
    <t>k</t>
  </si>
  <si>
    <t>l</t>
  </si>
  <si>
    <t>m</t>
  </si>
  <si>
    <t>n</t>
  </si>
  <si>
    <t>o</t>
  </si>
  <si>
    <t>p</t>
  </si>
  <si>
    <t>q</t>
  </si>
  <si>
    <t>r</t>
  </si>
  <si>
    <t>s</t>
  </si>
  <si>
    <t>t</t>
  </si>
  <si>
    <t>u</t>
  </si>
  <si>
    <t>v</t>
  </si>
  <si>
    <t>w</t>
  </si>
  <si>
    <t>y</t>
  </si>
  <si>
    <t>z</t>
  </si>
  <si>
    <t>x</t>
    <phoneticPr fontId="3"/>
  </si>
  <si>
    <t>抽出地温</t>
    <rPh sb="0" eb="2">
      <t>チュウシュツ</t>
    </rPh>
    <rPh sb="2" eb="4">
      <t>チオン</t>
    </rPh>
    <phoneticPr fontId="3"/>
  </si>
  <si>
    <t>追加1</t>
    <rPh sb="0" eb="2">
      <t>ツイカ</t>
    </rPh>
    <phoneticPr fontId="3"/>
  </si>
  <si>
    <t>追加2</t>
    <rPh sb="0" eb="2">
      <t>ツイカ</t>
    </rPh>
    <phoneticPr fontId="3"/>
  </si>
  <si>
    <t>追加3</t>
    <rPh sb="0" eb="2">
      <t>ツイカ</t>
    </rPh>
    <phoneticPr fontId="3"/>
  </si>
  <si>
    <t>追加4</t>
    <rPh sb="0" eb="2">
      <t>ツイカ</t>
    </rPh>
    <phoneticPr fontId="3"/>
  </si>
  <si>
    <t>さわるな危険</t>
    <rPh sb="4" eb="6">
      <t>キケン</t>
    </rPh>
    <phoneticPr fontId="3"/>
  </si>
  <si>
    <t>生T-N%</t>
    <rPh sb="0" eb="1">
      <t>ナマ</t>
    </rPh>
    <phoneticPr fontId="4"/>
  </si>
  <si>
    <t>リスト鶏へ</t>
    <rPh sb="3" eb="4">
      <t>トリ</t>
    </rPh>
    <phoneticPr fontId="3"/>
  </si>
  <si>
    <t>リスト豚250へ</t>
    <rPh sb="3" eb="4">
      <t>ブタ</t>
    </rPh>
    <phoneticPr fontId="3"/>
  </si>
  <si>
    <t>AA</t>
    <phoneticPr fontId="3"/>
  </si>
  <si>
    <t>AB</t>
    <phoneticPr fontId="3"/>
  </si>
  <si>
    <t>気温→地温</t>
    <rPh sb="0" eb="2">
      <t>キオン</t>
    </rPh>
    <rPh sb="3" eb="5">
      <t>チオン</t>
    </rPh>
    <phoneticPr fontId="3"/>
  </si>
  <si>
    <t>無し</t>
    <rPh sb="0" eb="1">
      <t>ナ</t>
    </rPh>
    <phoneticPr fontId="3"/>
  </si>
  <si>
    <t>基肥日</t>
    <rPh sb="0" eb="2">
      <t>キヒ</t>
    </rPh>
    <rPh sb="2" eb="3">
      <t>ビ</t>
    </rPh>
    <phoneticPr fontId="3"/>
  </si>
  <si>
    <t>終了日</t>
    <rPh sb="0" eb="2">
      <t>シュウリョウ</t>
    </rPh>
    <rPh sb="2" eb="3">
      <t>ビ</t>
    </rPh>
    <phoneticPr fontId="3"/>
  </si>
  <si>
    <t>散布</t>
    <rPh sb="0" eb="2">
      <t>サンプ</t>
    </rPh>
    <phoneticPr fontId="3"/>
  </si>
  <si>
    <t>基肥</t>
    <rPh sb="0" eb="2">
      <t>キヒ</t>
    </rPh>
    <phoneticPr fontId="3"/>
  </si>
  <si>
    <t>追肥１</t>
    <rPh sb="0" eb="2">
      <t>ツイヒ</t>
    </rPh>
    <phoneticPr fontId="3"/>
  </si>
  <si>
    <t>追肥２</t>
    <rPh sb="0" eb="2">
      <t>ツイヒ</t>
    </rPh>
    <phoneticPr fontId="3"/>
  </si>
  <si>
    <t>追肥３</t>
    <rPh sb="0" eb="2">
      <t>ツイヒ</t>
    </rPh>
    <phoneticPr fontId="3"/>
  </si>
  <si>
    <t>終了</t>
    <rPh sb="0" eb="2">
      <t>シュウリョウ</t>
    </rPh>
    <phoneticPr fontId="3"/>
  </si>
  <si>
    <t>追肥1</t>
    <rPh sb="0" eb="2">
      <t>ツイヒ</t>
    </rPh>
    <phoneticPr fontId="3"/>
  </si>
  <si>
    <t>追肥2</t>
    <rPh sb="0" eb="2">
      <t>ツイヒ</t>
    </rPh>
    <phoneticPr fontId="3"/>
  </si>
  <si>
    <t>追肥3</t>
    <rPh sb="0" eb="2">
      <t>ツイヒ</t>
    </rPh>
    <phoneticPr fontId="3"/>
  </si>
  <si>
    <t>施用～基肥</t>
    <rPh sb="0" eb="2">
      <t>セヨウ</t>
    </rPh>
    <rPh sb="3" eb="5">
      <t>キヒ</t>
    </rPh>
    <phoneticPr fontId="3"/>
  </si>
  <si>
    <t>基肥～追肥1</t>
    <rPh sb="0" eb="2">
      <t>キヒ</t>
    </rPh>
    <rPh sb="3" eb="5">
      <t>ツイヒ</t>
    </rPh>
    <phoneticPr fontId="3"/>
  </si>
  <si>
    <t>追肥1～2</t>
    <rPh sb="0" eb="2">
      <t>ツイヒ</t>
    </rPh>
    <phoneticPr fontId="3"/>
  </si>
  <si>
    <t>追肥2～3</t>
    <rPh sb="0" eb="2">
      <t>ツイヒ</t>
    </rPh>
    <phoneticPr fontId="3"/>
  </si>
  <si>
    <t>～終了</t>
    <rPh sb="1" eb="3">
      <t>シュウリョウ</t>
    </rPh>
    <phoneticPr fontId="3"/>
  </si>
  <si>
    <t>施用～終了</t>
    <rPh sb="0" eb="2">
      <t>セヨウ</t>
    </rPh>
    <rPh sb="3" eb="5">
      <t>シュウリョウ</t>
    </rPh>
    <phoneticPr fontId="3"/>
  </si>
  <si>
    <t xml:space="preserve">施用～基肥 </t>
    <rPh sb="0" eb="2">
      <t>セヨウ</t>
    </rPh>
    <rPh sb="3" eb="5">
      <t>キヒ</t>
    </rPh>
    <phoneticPr fontId="3"/>
  </si>
  <si>
    <t xml:space="preserve">基肥～終了 </t>
    <rPh sb="0" eb="2">
      <t>キヒ</t>
    </rPh>
    <rPh sb="3" eb="5">
      <t>シュウリョウ</t>
    </rPh>
    <phoneticPr fontId="3"/>
  </si>
  <si>
    <t>乾物T-N%</t>
    <rPh sb="0" eb="2">
      <t>カンブツ</t>
    </rPh>
    <phoneticPr fontId="4"/>
  </si>
  <si>
    <t>水分%</t>
    <rPh sb="0" eb="2">
      <t>スイブン</t>
    </rPh>
    <phoneticPr fontId="4"/>
  </si>
  <si>
    <t>%</t>
  </si>
  <si>
    <t>独自気温</t>
    <rPh sb="0" eb="2">
      <t>ドクジ</t>
    </rPh>
    <rPh sb="2" eb="4">
      <t>キオン</t>
    </rPh>
    <phoneticPr fontId="3"/>
  </si>
  <si>
    <t>独自地温</t>
    <rPh sb="0" eb="2">
      <t>ドクジ</t>
    </rPh>
    <rPh sb="2" eb="4">
      <t>チオン</t>
    </rPh>
    <phoneticPr fontId="3"/>
  </si>
  <si>
    <t>成分量kg/10a</t>
    <rPh sb="0" eb="3">
      <t>セイブンリョウ</t>
    </rPh>
    <phoneticPr fontId="3"/>
  </si>
  <si>
    <t>アメダス参照する地点</t>
    <rPh sb="4" eb="6">
      <t>サンショウ</t>
    </rPh>
    <rPh sb="8" eb="10">
      <t>チテン</t>
    </rPh>
    <phoneticPr fontId="3"/>
  </si>
  <si>
    <t>施用量kg/10a</t>
    <rPh sb="0" eb="3">
      <t>セヨウリョウ</t>
    </rPh>
    <phoneticPr fontId="3"/>
  </si>
  <si>
    <t>終了日</t>
    <rPh sb="0" eb="3">
      <t>シュウリョウビ</t>
    </rPh>
    <phoneticPr fontId="3"/>
  </si>
  <si>
    <t>水分</t>
    <rPh sb="0" eb="2">
      <t>スイブン</t>
    </rPh>
    <phoneticPr fontId="3"/>
  </si>
  <si>
    <t>②</t>
    <phoneticPr fontId="3"/>
  </si>
  <si>
    <t>③</t>
    <phoneticPr fontId="3"/>
  </si>
  <si>
    <t>④</t>
    <phoneticPr fontId="3"/>
  </si>
  <si>
    <t>⑤</t>
    <phoneticPr fontId="3"/>
  </si>
  <si>
    <t>⑥</t>
    <phoneticPr fontId="3"/>
  </si>
  <si>
    <t>⑦</t>
    <phoneticPr fontId="3"/>
  </si>
  <si>
    <t>窒素</t>
    <rPh sb="0" eb="2">
      <t>チッソ</t>
    </rPh>
    <phoneticPr fontId="3"/>
  </si>
  <si>
    <t>リン酸</t>
    <rPh sb="2" eb="3">
      <t>サン</t>
    </rPh>
    <phoneticPr fontId="3"/>
  </si>
  <si>
    <t>カリ</t>
    <phoneticPr fontId="3"/>
  </si>
  <si>
    <t>石灰</t>
    <rPh sb="0" eb="2">
      <t>セッカイ</t>
    </rPh>
    <phoneticPr fontId="3"/>
  </si>
  <si>
    <t>苦土</t>
    <rPh sb="0" eb="2">
      <t>クド</t>
    </rPh>
    <phoneticPr fontId="3"/>
  </si>
  <si>
    <t>無機態窒素</t>
    <rPh sb="0" eb="3">
      <t>ムキタイ</t>
    </rPh>
    <rPh sb="3" eb="5">
      <t>チッソ</t>
    </rPh>
    <phoneticPr fontId="3"/>
  </si>
  <si>
    <t>%</t>
    <phoneticPr fontId="3"/>
  </si>
  <si>
    <t>現物1t当たりの成分kg</t>
    <rPh sb="0" eb="2">
      <t>ゲンブツ</t>
    </rPh>
    <rPh sb="4" eb="5">
      <t>ア</t>
    </rPh>
    <rPh sb="8" eb="10">
      <t>セイブン</t>
    </rPh>
    <phoneticPr fontId="3"/>
  </si>
  <si>
    <t>手入力</t>
    <rPh sb="0" eb="3">
      <t>テニュウリョク</t>
    </rPh>
    <phoneticPr fontId="3"/>
  </si>
  <si>
    <t>プルダウン</t>
    <phoneticPr fontId="3"/>
  </si>
  <si>
    <t>AD可溶
有機物</t>
    <phoneticPr fontId="3"/>
  </si>
  <si>
    <t>ＡＤ可溶
窒素</t>
    <phoneticPr fontId="3"/>
  </si>
  <si>
    <t>（平均気温）</t>
    <rPh sb="1" eb="5">
      <t>ヘイキンキオン</t>
    </rPh>
    <phoneticPr fontId="3"/>
  </si>
  <si>
    <t>基肥~追肥1</t>
    <rPh sb="0" eb="2">
      <t>キヒ</t>
    </rPh>
    <rPh sb="3" eb="5">
      <t>ツイヒ</t>
    </rPh>
    <phoneticPr fontId="3"/>
  </si>
  <si>
    <t>「岐阜県堆肥供給者リスト」より転記→</t>
    <rPh sb="1" eb="4">
      <t>ギフケン</t>
    </rPh>
    <rPh sb="4" eb="6">
      <t>タイヒ</t>
    </rPh>
    <rPh sb="6" eb="9">
      <t>キョウキュウシャ</t>
    </rPh>
    <rPh sb="15" eb="17">
      <t>テンキ</t>
    </rPh>
    <phoneticPr fontId="3"/>
  </si>
  <si>
    <t>施用量kg/10aを入力→</t>
    <phoneticPr fontId="3"/>
  </si>
  <si>
    <t>参照する「アメダス」地点を選択→</t>
    <rPh sb="0" eb="2">
      <t>サンショウ</t>
    </rPh>
    <rPh sb="10" eb="12">
      <t>チテン</t>
    </rPh>
    <rPh sb="13" eb="15">
      <t>センタク</t>
    </rPh>
    <phoneticPr fontId="3"/>
  </si>
  <si>
    <t>作付けスケジュールを選択→</t>
    <rPh sb="0" eb="2">
      <t>サクツ</t>
    </rPh>
    <rPh sb="10" eb="12">
      <t>センタク</t>
    </rPh>
    <phoneticPr fontId="3"/>
  </si>
  <si>
    <t>独自データを使う場合</t>
    <rPh sb="0" eb="2">
      <t>ドクジ</t>
    </rPh>
    <rPh sb="6" eb="7">
      <t>ツカ</t>
    </rPh>
    <rPh sb="8" eb="10">
      <t>バアイ</t>
    </rPh>
    <phoneticPr fontId="3"/>
  </si>
  <si>
    <t>窒素供給量</t>
    <rPh sb="0" eb="2">
      <t>チッソ</t>
    </rPh>
    <rPh sb="2" eb="5">
      <t>キョウキュウリョウ</t>
    </rPh>
    <phoneticPr fontId="3"/>
  </si>
  <si>
    <t>本ファイルはExcel2021以降かMicrosoft365でのみ使用できます。対応しないバージョンでは窒素供給量が###と表示されます。</t>
    <rPh sb="0" eb="1">
      <t>ホン</t>
    </rPh>
    <rPh sb="15" eb="17">
      <t>イコウ</t>
    </rPh>
    <rPh sb="33" eb="35">
      <t>シヨウ</t>
    </rPh>
    <rPh sb="40" eb="42">
      <t>タイオウ</t>
    </rPh>
    <rPh sb="52" eb="57">
      <t>チッソキョウキュウリョウ</t>
    </rPh>
    <rPh sb="62" eb="64">
      <t>ヒョウジ</t>
    </rPh>
    <phoneticPr fontId="3"/>
  </si>
  <si>
    <r>
      <t>本シートは</t>
    </r>
    <r>
      <rPr>
        <b/>
        <u/>
        <sz val="11"/>
        <color theme="1"/>
        <rFont val="BIZ UDPゴシック"/>
        <family val="3"/>
        <charset val="128"/>
      </rPr>
      <t>AD可溶有機物含量250mg/g以上の豚ぷん堆肥</t>
    </r>
    <r>
      <rPr>
        <b/>
        <sz val="11"/>
        <color theme="1"/>
        <rFont val="BIZ UDPゴシック"/>
        <family val="3"/>
        <charset val="128"/>
      </rPr>
      <t>について「岐阜県堆肥供給者リスト」に掲載しているデータを基に作付け期間の窒素供給量が計算できるワークシートです。左の入力の手順に従い入力することで黄色部分とグラフに時期別の窒素肥効、他成分の供給量を表示します。</t>
    </r>
    <rPh sb="0" eb="1">
      <t>ホン</t>
    </rPh>
    <rPh sb="7" eb="9">
      <t>カヨウ</t>
    </rPh>
    <rPh sb="9" eb="12">
      <t>ユウキブツ</t>
    </rPh>
    <rPh sb="12" eb="14">
      <t>ガンリョウ</t>
    </rPh>
    <rPh sb="21" eb="23">
      <t>イジョウ</t>
    </rPh>
    <rPh sb="24" eb="25">
      <t>トン</t>
    </rPh>
    <rPh sb="27" eb="29">
      <t>タイヒ</t>
    </rPh>
    <rPh sb="34" eb="37">
      <t>ギフケン</t>
    </rPh>
    <rPh sb="37" eb="39">
      <t>タイヒ</t>
    </rPh>
    <rPh sb="39" eb="42">
      <t>キョウキュウシャ</t>
    </rPh>
    <rPh sb="47" eb="49">
      <t>ケイサイ</t>
    </rPh>
    <rPh sb="57" eb="58">
      <t>モト</t>
    </rPh>
    <rPh sb="59" eb="61">
      <t>サクツ</t>
    </rPh>
    <rPh sb="62" eb="64">
      <t>キカン</t>
    </rPh>
    <rPh sb="65" eb="67">
      <t>チッソ</t>
    </rPh>
    <rPh sb="67" eb="69">
      <t>キョウキュウ</t>
    </rPh>
    <rPh sb="69" eb="70">
      <t>リョウ</t>
    </rPh>
    <rPh sb="71" eb="73">
      <t>ケイサン</t>
    </rPh>
    <rPh sb="85" eb="86">
      <t>ヒダリ</t>
    </rPh>
    <rPh sb="87" eb="89">
      <t>ニュウリョク</t>
    </rPh>
    <rPh sb="90" eb="92">
      <t>テジュン</t>
    </rPh>
    <rPh sb="93" eb="94">
      <t>シタガ</t>
    </rPh>
    <rPh sb="95" eb="97">
      <t>ニュウリョク</t>
    </rPh>
    <rPh sb="102" eb="104">
      <t>キイロ</t>
    </rPh>
    <rPh sb="104" eb="106">
      <t>ブブン</t>
    </rPh>
    <rPh sb="111" eb="113">
      <t>ジキ</t>
    </rPh>
    <rPh sb="113" eb="114">
      <t>ベツ</t>
    </rPh>
    <rPh sb="115" eb="117">
      <t>チッソ</t>
    </rPh>
    <rPh sb="117" eb="119">
      <t>ヒコウ</t>
    </rPh>
    <rPh sb="120" eb="123">
      <t>ホカセイブン</t>
    </rPh>
    <rPh sb="124" eb="127">
      <t>キョウキュウリョウ</t>
    </rPh>
    <rPh sb="128" eb="130">
      <t>ヒョウジ</t>
    </rPh>
    <phoneticPr fontId="3"/>
  </si>
  <si>
    <r>
      <t>本シートは</t>
    </r>
    <r>
      <rPr>
        <b/>
        <u/>
        <sz val="11"/>
        <color theme="1"/>
        <rFont val="BIZ UDPゴシック"/>
        <family val="3"/>
        <charset val="128"/>
      </rPr>
      <t>鶏ふん堆肥（副資材無し）</t>
    </r>
    <r>
      <rPr>
        <b/>
        <sz val="11"/>
        <color theme="1"/>
        <rFont val="BIZ UDPゴシック"/>
        <family val="3"/>
        <charset val="128"/>
      </rPr>
      <t>について「岐阜県堆肥供給者リスト」に掲載しているデータを基に作付け期間の窒素供給量が計算できるワークシートです。左の入力の手順に従い入力することで黄色部分とグラフに時期別の窒素肥効、他成分の供給量を表示します。</t>
    </r>
    <rPh sb="0" eb="1">
      <t>ホン</t>
    </rPh>
    <rPh sb="5" eb="6">
      <t>ケイ</t>
    </rPh>
    <rPh sb="8" eb="10">
      <t>タイヒ</t>
    </rPh>
    <rPh sb="11" eb="14">
      <t>フクシザイ</t>
    </rPh>
    <rPh sb="14" eb="15">
      <t>ナ</t>
    </rPh>
    <rPh sb="22" eb="25">
      <t>ギフケン</t>
    </rPh>
    <rPh sb="25" eb="27">
      <t>タイヒ</t>
    </rPh>
    <rPh sb="27" eb="30">
      <t>キョウキュウシャ</t>
    </rPh>
    <rPh sb="35" eb="37">
      <t>ケイサイ</t>
    </rPh>
    <rPh sb="45" eb="46">
      <t>モト</t>
    </rPh>
    <rPh sb="47" eb="49">
      <t>サクツ</t>
    </rPh>
    <rPh sb="50" eb="52">
      <t>キカン</t>
    </rPh>
    <rPh sb="53" eb="55">
      <t>チッソ</t>
    </rPh>
    <rPh sb="55" eb="57">
      <t>キョウキュウ</t>
    </rPh>
    <rPh sb="57" eb="58">
      <t>リョウ</t>
    </rPh>
    <rPh sb="59" eb="61">
      <t>ケイサン</t>
    </rPh>
    <rPh sb="73" eb="74">
      <t>ヒダリ</t>
    </rPh>
    <rPh sb="75" eb="77">
      <t>ニュウリョク</t>
    </rPh>
    <rPh sb="78" eb="80">
      <t>テジュン</t>
    </rPh>
    <rPh sb="81" eb="82">
      <t>シタガ</t>
    </rPh>
    <rPh sb="83" eb="85">
      <t>ニュウリョク</t>
    </rPh>
    <rPh sb="90" eb="92">
      <t>キイロ</t>
    </rPh>
    <rPh sb="92" eb="94">
      <t>ブブン</t>
    </rPh>
    <rPh sb="99" eb="101">
      <t>ジキ</t>
    </rPh>
    <rPh sb="101" eb="102">
      <t>ベツ</t>
    </rPh>
    <rPh sb="103" eb="105">
      <t>チッソ</t>
    </rPh>
    <rPh sb="105" eb="107">
      <t>ヒコウ</t>
    </rPh>
    <rPh sb="108" eb="111">
      <t>ホカセイブン</t>
    </rPh>
    <rPh sb="112" eb="115">
      <t>キョウキュウリョウ</t>
    </rPh>
    <rPh sb="116" eb="118">
      <t>ヒョウジ</t>
    </rPh>
    <phoneticPr fontId="3"/>
  </si>
  <si>
    <t>気象庁「アメダス」の日平均気温から地温を推定している。目的地点の地温や気温がある場合は、シート「独自温度」に入力し、地点を「独自地温」または「独自地温」を選択する</t>
    <rPh sb="0" eb="3">
      <t>キショウチョウ</t>
    </rPh>
    <rPh sb="10" eb="13">
      <t>ニチヘイキン</t>
    </rPh>
    <rPh sb="13" eb="15">
      <t>キオン</t>
    </rPh>
    <rPh sb="17" eb="19">
      <t>チオン</t>
    </rPh>
    <rPh sb="20" eb="22">
      <t>スイテイ</t>
    </rPh>
    <rPh sb="27" eb="29">
      <t>モクテキ</t>
    </rPh>
    <rPh sb="29" eb="31">
      <t>チテン</t>
    </rPh>
    <rPh sb="32" eb="34">
      <t>チオン</t>
    </rPh>
    <rPh sb="35" eb="37">
      <t>キオン</t>
    </rPh>
    <rPh sb="40" eb="42">
      <t>バアイ</t>
    </rPh>
    <rPh sb="48" eb="50">
      <t>ドクジ</t>
    </rPh>
    <rPh sb="50" eb="52">
      <t>オンド</t>
    </rPh>
    <rPh sb="54" eb="56">
      <t>ニュウリョク</t>
    </rPh>
    <rPh sb="58" eb="60">
      <t>チテン</t>
    </rPh>
    <rPh sb="62" eb="66">
      <t>ドクジチオン</t>
    </rPh>
    <rPh sb="71" eb="73">
      <t>ドクジ</t>
    </rPh>
    <rPh sb="73" eb="75">
      <t>チオン</t>
    </rPh>
    <rPh sb="77" eb="79">
      <t>センタク</t>
    </rPh>
    <phoneticPr fontId="3"/>
  </si>
  <si>
    <t>「追肥」欄は追肥時期に限らず、窒素肥効を知りたい期間となるよう入力してもよい</t>
    <rPh sb="1" eb="3">
      <t>ツイヒ</t>
    </rPh>
    <rPh sb="4" eb="5">
      <t>ラン</t>
    </rPh>
    <rPh sb="6" eb="8">
      <t>ツイヒ</t>
    </rPh>
    <rPh sb="8" eb="10">
      <t>ジキ</t>
    </rPh>
    <rPh sb="11" eb="12">
      <t>カギ</t>
    </rPh>
    <rPh sb="15" eb="17">
      <t>チッソ</t>
    </rPh>
    <rPh sb="17" eb="19">
      <t>ヒコウ</t>
    </rPh>
    <rPh sb="20" eb="21">
      <t>シ</t>
    </rPh>
    <rPh sb="24" eb="26">
      <t>キカン</t>
    </rPh>
    <rPh sb="31" eb="33">
      <t>ニュウリョク</t>
    </rPh>
    <phoneticPr fontId="3"/>
  </si>
  <si>
    <t>ver1.01</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</si>
</sst>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_ "/>
    <numFmt numFmtId="177" formatCode="0.00_ "/>
    <numFmt numFmtId="178" formatCode="0.00_);[Red]\(0.00\)"/>
    <numFmt numFmtId="179" formatCode="0.000_ "/>
    <numFmt numFmtId="180" formatCode="m/d"/>
    <numFmt numFmtId="181" formatCode="0.0"/>
    <numFmt numFmtId="182" formatCode="0_ "/>
    <numFmt numFmtId="183" formatCode="m&quot;月&quot;d&quot;日&quot;;@"/>
    <numFmt numFmtId="184" formatCode="0.0000"/>
    <numFmt numFmtId="185" formatCode="0.0000_ "/>
    <numFmt numFmtId="186" formatCode="0.0_);[Red]\(0.0\)"/>
    <numFmt numFmtId="187" formatCode="0.000000"/>
    <numFmt numFmtId="188" formatCode="m/d;@"/>
    <numFmt numFmtId="189" formatCode="0.00000"/>
  </numFmts>
  <fonts count="36">
    <font>
      <sz val="11"/>
      <color theme="1"/>
      <name val="ＭＳ Ｐゴシック"/>
      <family val="2"/>
      <charset val="128"/>
    </font>
    <font>
      <sz val="12"/>
      <name val="ＭＳ Ｐ明朝"/>
      <family val="1"/>
      <charset val="128"/>
    </font>
    <font>
      <b/>
      <sz val="11"/>
      <name val="ＭＳ Ｐゴシック"/>
      <family val="3"/>
      <charset val="128"/>
    </font>
    <font>
      <sz val="6"/>
      <name val="ＭＳ Ｐゴシック"/>
      <family val="2"/>
      <charset val="128"/>
    </font>
    <font>
      <sz val="6"/>
      <name val="ＭＳ Ｐゴシック"/>
      <family val="3"/>
      <charset val="128"/>
    </font>
    <font>
      <sz val="9"/>
      <name val="ＭＳ Ｐゴシック"/>
      <family val="3"/>
      <charset val="128"/>
    </font>
    <font>
      <sz val="14"/>
      <name val="ＭＳ Ｐゴシック"/>
      <family val="3"/>
      <charset val="128"/>
    </font>
    <font>
      <sz val="11"/>
      <name val="ＭＳ Ｐゴシック"/>
      <family val="3"/>
      <charset val="128"/>
    </font>
    <font>
      <sz val="8"/>
      <name val="ＭＳ Ｐゴシック"/>
      <family val="3"/>
      <charset val="128"/>
    </font>
    <font>
      <b/>
      <sz val="9"/>
      <name val="ＭＳ Ｐゴシック"/>
      <family val="3"/>
      <charset val="128"/>
    </font>
    <font>
      <sz val="11"/>
      <color indexed="8"/>
      <name val="ＭＳ Ｐゴシック"/>
      <family val="3"/>
      <charset val="128"/>
    </font>
    <font>
      <sz val="9"/>
      <color theme="1"/>
      <name val="ＭＳ Ｐゴシック"/>
      <family val="2"/>
      <charset val="128"/>
    </font>
    <font>
      <b/>
      <sz val="10"/>
      <name val="ＭＳ Ｐゴシック"/>
      <family val="3"/>
      <charset val="128"/>
    </font>
    <font>
      <sz val="8"/>
      <color indexed="8"/>
      <name val="ＭＳ Ｐゴシック"/>
      <family val="3"/>
      <charset val="128"/>
    </font>
    <font>
      <sz val="9"/>
      <color theme="1"/>
      <name val="ＭＳ Ｐゴシック"/>
      <family val="3"/>
      <charset val="128"/>
    </font>
    <font>
      <u/>
      <sz val="11"/>
      <color indexed="12"/>
      <name val="ＭＳ Ｐゴシック"/>
      <family val="3"/>
      <charset val="128"/>
    </font>
    <font>
      <b/>
      <sz val="9"/>
      <color theme="1"/>
      <name val="ＭＳ Ｐゴシック"/>
      <family val="3"/>
      <charset val="128"/>
    </font>
    <font>
      <sz val="8"/>
      <color theme="1"/>
      <name val="ＭＳ Ｐゴシック"/>
      <family val="2"/>
      <charset val="128"/>
    </font>
    <font>
      <sz val="8"/>
      <color theme="1"/>
      <name val="ＭＳ Ｐゴシック"/>
      <family val="3"/>
      <charset val="128"/>
    </font>
    <font>
      <sz val="11"/>
      <color theme="1"/>
      <name val="Meiryo UI"/>
      <family val="3"/>
      <charset val="128"/>
    </font>
    <font>
      <sz val="9"/>
      <name val="Meiryo UI"/>
      <family val="3"/>
      <charset val="128"/>
    </font>
    <font>
      <sz val="9"/>
      <color theme="1"/>
      <name val="Meiryo UI"/>
      <family val="3"/>
      <charset val="128"/>
    </font>
    <font>
      <sz val="11"/>
      <name val="Meiryo UI"/>
      <family val="3"/>
      <charset val="128"/>
    </font>
    <font>
      <sz val="8"/>
      <color theme="1"/>
      <name val="Meiryo UI"/>
      <family val="3"/>
      <charset val="128"/>
    </font>
    <font>
      <b/>
      <sz val="9"/>
      <name val="Meiryo UI"/>
      <family val="3"/>
      <charset val="128"/>
    </font>
    <font>
      <sz val="10"/>
      <name val="Meiryo UI"/>
      <family val="3"/>
      <charset val="128"/>
    </font>
    <font>
      <b/>
      <sz val="12"/>
      <color theme="1"/>
      <name val="Meiryo UI"/>
      <family val="3"/>
      <charset val="128"/>
    </font>
    <font>
      <b/>
      <sz val="12"/>
      <name val="Meiryo UI"/>
      <family val="3"/>
      <charset val="128"/>
    </font>
    <font>
      <sz val="10"/>
      <color theme="1"/>
      <name val="Meiryo UI"/>
      <family val="3"/>
      <charset val="128"/>
    </font>
    <font>
      <b/>
      <sz val="10"/>
      <name val="Meiryo UI"/>
      <family val="3"/>
      <charset val="128"/>
    </font>
    <font>
      <b/>
      <sz val="10"/>
      <color theme="1"/>
      <name val="ＭＳ Ｐゴシック"/>
      <family val="3"/>
      <charset val="128"/>
    </font>
    <font>
      <sz val="11"/>
      <color theme="1"/>
      <name val="BIZ UDPゴシック"/>
      <family val="3"/>
      <charset val="128"/>
    </font>
    <font>
      <sz val="9"/>
      <color theme="1"/>
      <name val="BIZ UDPゴシック"/>
      <family val="3"/>
      <charset val="128"/>
    </font>
    <font>
      <sz val="8"/>
      <color theme="1"/>
      <name val="BIZ UDPゴシック"/>
      <family val="3"/>
      <charset val="128"/>
    </font>
    <font>
      <b/>
      <sz val="11"/>
      <color theme="1"/>
      <name val="BIZ UDPゴシック"/>
      <family val="3"/>
      <charset val="128"/>
    </font>
    <font>
      <b/>
      <u/>
      <sz val="11"/>
      <color theme="1"/>
      <name val="BIZ UDPゴシック"/>
      <family val="3"/>
      <charset val="128"/>
    </font>
  </fonts>
  <fills count="7">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indexed="64"/>
      </patternFill>
    </fill>
  </fills>
  <borders count="2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8">
    <xf numFmtId="0" fontId="0" fillId="0" borderId="0">
      <alignment vertical="center"/>
    </xf>
    <xf numFmtId="0" fontId="1" fillId="0" borderId="0"/>
    <xf numFmtId="0" fontId="7" fillId="0" borderId="0">
      <alignment vertical="center"/>
    </xf>
    <xf numFmtId="0" fontId="7" fillId="0" borderId="0"/>
    <xf numFmtId="0" fontId="10" fillId="0" borderId="0">
      <alignment vertical="center"/>
    </xf>
    <xf numFmtId="0" fontId="7" fillId="0" borderId="0">
      <alignment vertical="center"/>
    </xf>
    <xf numFmtId="0" fontId="15" fillId="0" borderId="0" applyNumberFormat="0" applyFill="0" applyBorder="0" applyAlignment="0" applyProtection="0">
      <alignment vertical="top"/>
      <protection locked="0"/>
    </xf>
    <xf numFmtId="38" fontId="7" fillId="0" borderId="0" applyFont="0" applyFill="0" applyBorder="0" applyAlignment="0" applyProtection="0">
      <alignment vertical="center"/>
    </xf>
  </cellStyleXfs>
  <cellXfs count="197">
    <xf numFmtId="0" fontId="0" fillId="0" borderId="0" xfId="0">
      <alignment vertical="center"/>
    </xf>
    <xf numFmtId="176" fontId="2" fillId="0" borderId="0" xfId="1" applyNumberFormat="1" applyFont="1"/>
    <xf numFmtId="0" fontId="5" fillId="0" borderId="0" xfId="1" applyFont="1"/>
    <xf numFmtId="177" fontId="5" fillId="0" borderId="0" xfId="1" applyNumberFormat="1" applyFont="1"/>
    <xf numFmtId="178" fontId="5" fillId="0" borderId="0" xfId="1" applyNumberFormat="1" applyFont="1"/>
    <xf numFmtId="0" fontId="6" fillId="0" borderId="0" xfId="1" applyFont="1"/>
    <xf numFmtId="176" fontId="8" fillId="0" borderId="0" xfId="2" applyNumberFormat="1" applyFont="1">
      <alignment vertical="center"/>
    </xf>
    <xf numFmtId="0" fontId="9" fillId="0" borderId="0" xfId="1" applyFont="1"/>
    <xf numFmtId="0" fontId="7" fillId="0" borderId="0" xfId="3"/>
    <xf numFmtId="176" fontId="7" fillId="0" borderId="0" xfId="2" applyNumberFormat="1">
      <alignment vertical="center"/>
    </xf>
    <xf numFmtId="176" fontId="5" fillId="0" borderId="0" xfId="2" applyNumberFormat="1" applyFont="1">
      <alignment vertical="center"/>
    </xf>
    <xf numFmtId="0" fontId="5" fillId="0" borderId="0" xfId="1" quotePrefix="1" applyFont="1"/>
    <xf numFmtId="2" fontId="5" fillId="0" borderId="0" xfId="2" applyNumberFormat="1" applyFont="1">
      <alignment vertical="center"/>
    </xf>
    <xf numFmtId="179" fontId="5" fillId="0" borderId="0" xfId="1" applyNumberFormat="1" applyFont="1"/>
    <xf numFmtId="0" fontId="5" fillId="0" borderId="0" xfId="1" applyFont="1" applyAlignment="1">
      <alignment horizontal="right"/>
    </xf>
    <xf numFmtId="176" fontId="5" fillId="0" borderId="0" xfId="1" applyNumberFormat="1" applyFont="1"/>
    <xf numFmtId="178" fontId="7" fillId="0" borderId="0" xfId="3" applyNumberFormat="1"/>
    <xf numFmtId="0" fontId="5" fillId="0" borderId="1" xfId="1" applyFont="1" applyBorder="1"/>
    <xf numFmtId="0" fontId="8" fillId="0" borderId="0" xfId="2" applyFont="1">
      <alignment vertical="center"/>
    </xf>
    <xf numFmtId="0" fontId="5" fillId="0" borderId="0" xfId="3" applyFont="1"/>
    <xf numFmtId="0" fontId="8" fillId="0" borderId="0" xfId="1" applyFont="1"/>
    <xf numFmtId="177" fontId="8" fillId="0" borderId="0" xfId="1" applyNumberFormat="1" applyFont="1"/>
    <xf numFmtId="56" fontId="5" fillId="0" borderId="0" xfId="2" applyNumberFormat="1" applyFont="1" applyAlignment="1">
      <alignment horizontal="right" vertical="center"/>
    </xf>
    <xf numFmtId="178" fontId="8" fillId="0" borderId="0" xfId="1" applyNumberFormat="1" applyFont="1"/>
    <xf numFmtId="0" fontId="5" fillId="0" borderId="0" xfId="2" applyFont="1" applyAlignment="1">
      <alignment horizontal="right" vertical="center"/>
    </xf>
    <xf numFmtId="180" fontId="7" fillId="0" borderId="0" xfId="2" applyNumberFormat="1">
      <alignment vertical="center"/>
    </xf>
    <xf numFmtId="181" fontId="7" fillId="0" borderId="0" xfId="2" applyNumberFormat="1">
      <alignment vertical="center"/>
    </xf>
    <xf numFmtId="0" fontId="5" fillId="0" borderId="0" xfId="2" applyFont="1">
      <alignment vertical="center"/>
    </xf>
    <xf numFmtId="0" fontId="7" fillId="0" borderId="0" xfId="2">
      <alignment vertical="center"/>
    </xf>
    <xf numFmtId="177" fontId="5" fillId="0" borderId="0" xfId="2" applyNumberFormat="1" applyFont="1" applyFill="1">
      <alignment vertical="center"/>
    </xf>
    <xf numFmtId="56" fontId="5" fillId="0" borderId="0" xfId="1" applyNumberFormat="1" applyFont="1"/>
    <xf numFmtId="0" fontId="5" fillId="0" borderId="0" xfId="1" applyFont="1" applyAlignment="1">
      <alignment horizontal="left"/>
    </xf>
    <xf numFmtId="0" fontId="5" fillId="0" borderId="5" xfId="1" applyFont="1" applyBorder="1"/>
    <xf numFmtId="0" fontId="5" fillId="0" borderId="6" xfId="1" applyFont="1" applyBorder="1"/>
    <xf numFmtId="182" fontId="5" fillId="0" borderId="7" xfId="1" applyNumberFormat="1" applyFont="1" applyBorder="1"/>
    <xf numFmtId="0" fontId="5" fillId="0" borderId="9" xfId="1" applyFont="1" applyBorder="1"/>
    <xf numFmtId="0" fontId="5" fillId="0" borderId="10" xfId="1" applyFont="1" applyBorder="1" applyAlignment="1">
      <alignment horizontal="right"/>
    </xf>
    <xf numFmtId="0" fontId="5" fillId="0" borderId="0" xfId="1" applyFont="1" applyFill="1"/>
    <xf numFmtId="56" fontId="0" fillId="0" borderId="0" xfId="0" applyNumberFormat="1">
      <alignment vertical="center"/>
    </xf>
    <xf numFmtId="2" fontId="0" fillId="0" borderId="0" xfId="0" applyNumberFormat="1" applyFont="1" applyFill="1">
      <alignment vertical="center"/>
    </xf>
    <xf numFmtId="0" fontId="5" fillId="3" borderId="0" xfId="1" applyFont="1" applyFill="1"/>
    <xf numFmtId="56" fontId="5" fillId="0" borderId="0" xfId="2" applyNumberFormat="1" applyFont="1" applyFill="1" applyAlignment="1">
      <alignment horizontal="right" vertical="center"/>
    </xf>
    <xf numFmtId="0" fontId="5" fillId="0" borderId="0" xfId="1" applyFont="1" applyAlignment="1">
      <alignment horizontal="center"/>
    </xf>
    <xf numFmtId="0" fontId="8" fillId="0" borderId="0" xfId="1" applyFont="1" applyAlignment="1">
      <alignment horizontal="center" vertical="center"/>
    </xf>
    <xf numFmtId="178" fontId="12" fillId="3" borderId="0" xfId="1" applyNumberFormat="1" applyFont="1" applyFill="1"/>
    <xf numFmtId="181" fontId="5" fillId="0" borderId="0" xfId="1" applyNumberFormat="1" applyFont="1"/>
    <xf numFmtId="0" fontId="13" fillId="0" borderId="0" xfId="4" applyFont="1" applyAlignment="1">
      <alignment vertical="center" wrapText="1"/>
    </xf>
    <xf numFmtId="176" fontId="5" fillId="0" borderId="0" xfId="1" applyNumberFormat="1" applyFont="1" applyBorder="1"/>
    <xf numFmtId="0" fontId="5" fillId="0" borderId="0" xfId="1" applyFont="1" applyBorder="1"/>
    <xf numFmtId="183" fontId="5" fillId="0" borderId="0" xfId="1" applyNumberFormat="1" applyFont="1" applyBorder="1"/>
    <xf numFmtId="2" fontId="5" fillId="0" borderId="3" xfId="1" applyNumberFormat="1" applyFont="1" applyFill="1" applyBorder="1"/>
    <xf numFmtId="0" fontId="5" fillId="0" borderId="0" xfId="1" applyFont="1" applyAlignment="1">
      <alignment vertical="center"/>
    </xf>
    <xf numFmtId="0" fontId="9" fillId="0" borderId="0" xfId="1" applyFont="1" applyFill="1"/>
    <xf numFmtId="185" fontId="5" fillId="0" borderId="0" xfId="1" applyNumberFormat="1" applyFont="1"/>
    <xf numFmtId="1" fontId="5" fillId="0" borderId="3" xfId="1" applyNumberFormat="1" applyFont="1" applyFill="1" applyBorder="1"/>
    <xf numFmtId="0" fontId="5" fillId="0" borderId="7" xfId="1" applyFont="1" applyBorder="1"/>
    <xf numFmtId="0" fontId="5" fillId="0" borderId="8" xfId="1" applyFont="1" applyBorder="1"/>
    <xf numFmtId="0" fontId="5" fillId="0" borderId="10" xfId="1" applyFont="1" applyBorder="1"/>
    <xf numFmtId="0" fontId="8" fillId="0" borderId="0" xfId="1" applyFont="1" applyFill="1"/>
    <xf numFmtId="178" fontId="12" fillId="4" borderId="0" xfId="1" applyNumberFormat="1" applyFont="1" applyFill="1"/>
    <xf numFmtId="177" fontId="5" fillId="4" borderId="0" xfId="1" applyNumberFormat="1" applyFont="1" applyFill="1"/>
    <xf numFmtId="176" fontId="9" fillId="2" borderId="7" xfId="1" applyNumberFormat="1" applyFont="1" applyFill="1" applyBorder="1" applyAlignment="1">
      <alignment horizontal="center" vertical="center"/>
    </xf>
    <xf numFmtId="0" fontId="0" fillId="0" borderId="12" xfId="0" applyBorder="1">
      <alignment vertical="center"/>
    </xf>
    <xf numFmtId="0" fontId="0" fillId="2" borderId="0" xfId="0" applyFill="1">
      <alignment vertical="center"/>
    </xf>
    <xf numFmtId="177" fontId="5" fillId="2" borderId="0" xfId="1" applyNumberFormat="1" applyFont="1" applyFill="1"/>
    <xf numFmtId="1" fontId="5" fillId="0" borderId="6" xfId="1" applyNumberFormat="1" applyFont="1" applyFill="1" applyBorder="1"/>
    <xf numFmtId="1" fontId="5" fillId="0" borderId="8" xfId="1" applyNumberFormat="1" applyFont="1" applyFill="1" applyBorder="1"/>
    <xf numFmtId="0" fontId="5" fillId="5" borderId="0" xfId="1" applyFont="1" applyFill="1"/>
    <xf numFmtId="0" fontId="5" fillId="5" borderId="0" xfId="3" applyFont="1" applyFill="1"/>
    <xf numFmtId="177" fontId="5" fillId="5" borderId="0" xfId="1" applyNumberFormat="1" applyFont="1" applyFill="1"/>
    <xf numFmtId="187" fontId="8" fillId="5" borderId="0" xfId="3" applyNumberFormat="1" applyFont="1" applyFill="1"/>
    <xf numFmtId="187" fontId="8" fillId="5" borderId="0" xfId="1" applyNumberFormat="1" applyFont="1" applyFill="1"/>
    <xf numFmtId="0" fontId="14" fillId="5" borderId="0" xfId="0" applyFont="1" applyFill="1">
      <alignment vertical="center"/>
    </xf>
    <xf numFmtId="184" fontId="14" fillId="5" borderId="0" xfId="0" applyNumberFormat="1" applyFont="1" applyFill="1">
      <alignment vertical="center"/>
    </xf>
    <xf numFmtId="56" fontId="5" fillId="5" borderId="0" xfId="5" applyNumberFormat="1" applyFont="1" applyFill="1">
      <alignment vertical="center"/>
    </xf>
    <xf numFmtId="0" fontId="2" fillId="5" borderId="0" xfId="1" applyFont="1" applyFill="1"/>
    <xf numFmtId="176" fontId="5" fillId="5" borderId="0" xfId="1" applyNumberFormat="1" applyFont="1" applyFill="1"/>
    <xf numFmtId="183" fontId="5" fillId="5" borderId="0" xfId="1" applyNumberFormat="1" applyFont="1" applyFill="1"/>
    <xf numFmtId="2" fontId="5" fillId="5" borderId="0" xfId="1" applyNumberFormat="1" applyFont="1" applyFill="1"/>
    <xf numFmtId="181" fontId="5" fillId="0" borderId="3" xfId="1" applyNumberFormat="1" applyFont="1" applyFill="1" applyBorder="1"/>
    <xf numFmtId="181" fontId="5" fillId="0" borderId="10" xfId="1" applyNumberFormat="1" applyFont="1" applyBorder="1"/>
    <xf numFmtId="177" fontId="5" fillId="0" borderId="8" xfId="1" applyNumberFormat="1" applyFont="1" applyBorder="1"/>
    <xf numFmtId="176" fontId="5" fillId="0" borderId="0" xfId="1" applyNumberFormat="1" applyFont="1" applyFill="1"/>
    <xf numFmtId="183" fontId="5" fillId="0" borderId="0" xfId="1" applyNumberFormat="1" applyFont="1" applyFill="1"/>
    <xf numFmtId="2" fontId="5" fillId="0" borderId="0" xfId="1" applyNumberFormat="1" applyFont="1" applyFill="1"/>
    <xf numFmtId="0" fontId="0" fillId="0" borderId="0" xfId="0" applyAlignment="1">
      <alignment horizontal="center" vertical="center"/>
    </xf>
    <xf numFmtId="183" fontId="0" fillId="0" borderId="0" xfId="0" applyNumberFormat="1">
      <alignment vertical="center"/>
    </xf>
    <xf numFmtId="0" fontId="9" fillId="0" borderId="0" xfId="3" applyFont="1"/>
    <xf numFmtId="2" fontId="17" fillId="0" borderId="0" xfId="0" applyNumberFormat="1" applyFont="1" applyFill="1">
      <alignment vertical="center"/>
    </xf>
    <xf numFmtId="2" fontId="18" fillId="0" borderId="0" xfId="0" applyNumberFormat="1" applyFont="1" applyFill="1">
      <alignment vertical="center"/>
    </xf>
    <xf numFmtId="182" fontId="5" fillId="0" borderId="0" xfId="1" applyNumberFormat="1" applyFont="1" applyBorder="1"/>
    <xf numFmtId="176" fontId="5" fillId="0" borderId="0" xfId="1" applyNumberFormat="1" applyFont="1" applyBorder="1" applyAlignment="1">
      <alignment horizontal="center"/>
    </xf>
    <xf numFmtId="14" fontId="11" fillId="0" borderId="0" xfId="0" applyNumberFormat="1" applyFont="1">
      <alignment vertical="center"/>
    </xf>
    <xf numFmtId="176" fontId="5" fillId="2" borderId="7" xfId="1" applyNumberFormat="1" applyFont="1" applyFill="1" applyBorder="1" applyAlignment="1">
      <alignment horizontal="center"/>
    </xf>
    <xf numFmtId="176" fontId="5" fillId="2" borderId="9" xfId="1" applyNumberFormat="1" applyFont="1" applyFill="1" applyBorder="1"/>
    <xf numFmtId="176" fontId="5" fillId="2" borderId="14" xfId="1" applyNumberFormat="1" applyFont="1" applyFill="1" applyBorder="1" applyAlignment="1">
      <alignment horizontal="center"/>
    </xf>
    <xf numFmtId="176" fontId="9" fillId="2" borderId="8" xfId="1" applyNumberFormat="1" applyFont="1" applyFill="1" applyBorder="1" applyAlignment="1">
      <alignment horizontal="center" vertical="center"/>
    </xf>
    <xf numFmtId="2" fontId="16" fillId="2" borderId="8" xfId="0" applyNumberFormat="1" applyFont="1" applyFill="1" applyBorder="1" applyAlignment="1">
      <alignment horizontal="center" vertical="center"/>
    </xf>
    <xf numFmtId="2" fontId="16" fillId="2" borderId="15" xfId="0" applyNumberFormat="1" applyFont="1" applyFill="1" applyBorder="1" applyAlignment="1">
      <alignment horizontal="center" vertical="center"/>
    </xf>
    <xf numFmtId="177" fontId="9" fillId="2" borderId="10" xfId="1" applyNumberFormat="1" applyFont="1" applyFill="1" applyBorder="1" applyAlignment="1">
      <alignment horizontal="center"/>
    </xf>
    <xf numFmtId="0" fontId="0" fillId="0" borderId="0" xfId="0" applyBorder="1">
      <alignment vertical="center"/>
    </xf>
    <xf numFmtId="2" fontId="5" fillId="0" borderId="10" xfId="1" applyNumberFormat="1" applyFont="1" applyBorder="1"/>
    <xf numFmtId="183" fontId="0" fillId="0" borderId="0" xfId="0" applyNumberFormat="1" applyBorder="1">
      <alignment vertical="center"/>
    </xf>
    <xf numFmtId="181" fontId="0" fillId="0" borderId="0" xfId="0" applyNumberFormat="1" applyFont="1" applyFill="1">
      <alignment vertical="center"/>
    </xf>
    <xf numFmtId="181" fontId="5" fillId="0" borderId="0" xfId="1" quotePrefix="1" applyNumberFormat="1" applyFont="1"/>
    <xf numFmtId="176" fontId="9" fillId="2" borderId="7" xfId="1" applyNumberFormat="1" applyFont="1" applyFill="1" applyBorder="1" applyAlignment="1">
      <alignment horizontal="center"/>
    </xf>
    <xf numFmtId="176" fontId="9" fillId="2" borderId="14" xfId="1" applyNumberFormat="1" applyFont="1" applyFill="1" applyBorder="1" applyAlignment="1">
      <alignment horizontal="center"/>
    </xf>
    <xf numFmtId="0" fontId="5" fillId="0" borderId="0" xfId="1" applyFont="1" applyAlignment="1"/>
    <xf numFmtId="14" fontId="0" fillId="0" borderId="0" xfId="0" quotePrefix="1" applyNumberFormat="1">
      <alignment vertical="center"/>
    </xf>
    <xf numFmtId="182" fontId="5" fillId="0" borderId="0" xfId="1" applyNumberFormat="1" applyFont="1"/>
    <xf numFmtId="188" fontId="7" fillId="0" borderId="0" xfId="1" quotePrefix="1" applyNumberFormat="1" applyFont="1"/>
    <xf numFmtId="181" fontId="5" fillId="5" borderId="0" xfId="1" applyNumberFormat="1" applyFont="1" applyFill="1"/>
    <xf numFmtId="0" fontId="17" fillId="0" borderId="0" xfId="0" applyFont="1" applyBorder="1" applyAlignment="1"/>
    <xf numFmtId="0" fontId="18" fillId="0" borderId="0" xfId="0" applyFont="1" applyBorder="1" applyAlignment="1"/>
    <xf numFmtId="0" fontId="5" fillId="0" borderId="0" xfId="1" applyFont="1" applyFill="1" applyBorder="1"/>
    <xf numFmtId="177" fontId="9" fillId="0" borderId="0" xfId="2" applyNumberFormat="1" applyFont="1" applyFill="1" applyBorder="1" applyAlignment="1">
      <alignment horizontal="center" vertical="center"/>
    </xf>
    <xf numFmtId="176" fontId="9" fillId="0" borderId="0" xfId="1" applyNumberFormat="1" applyFont="1" applyFill="1" applyBorder="1" applyAlignment="1">
      <alignment horizontal="center" vertical="center"/>
    </xf>
    <xf numFmtId="176" fontId="5" fillId="0" borderId="0" xfId="1" applyNumberFormat="1" applyFont="1" applyFill="1" applyBorder="1"/>
    <xf numFmtId="179" fontId="9" fillId="0" borderId="0" xfId="1" applyNumberFormat="1" applyFont="1" applyFill="1" applyBorder="1" applyAlignment="1">
      <alignment horizontal="center" vertical="center"/>
    </xf>
    <xf numFmtId="176" fontId="9" fillId="0" borderId="0" xfId="1" applyNumberFormat="1" applyFont="1" applyFill="1" applyBorder="1" applyAlignment="1">
      <alignment horizontal="center"/>
    </xf>
    <xf numFmtId="189" fontId="5" fillId="5" borderId="0" xfId="1" applyNumberFormat="1" applyFont="1" applyFill="1"/>
    <xf numFmtId="0" fontId="19" fillId="0" borderId="0" xfId="0" applyFont="1">
      <alignment vertical="center"/>
    </xf>
    <xf numFmtId="0" fontId="20" fillId="0" borderId="0" xfId="1" applyFont="1"/>
    <xf numFmtId="0" fontId="20" fillId="6" borderId="11" xfId="1" applyFont="1" applyFill="1" applyBorder="1" applyAlignment="1">
      <alignment horizontal="center"/>
    </xf>
    <xf numFmtId="0" fontId="21" fillId="6" borderId="11" xfId="0" applyFont="1" applyFill="1" applyBorder="1" applyAlignment="1">
      <alignment horizontal="center" vertical="center"/>
    </xf>
    <xf numFmtId="0" fontId="20" fillId="0" borderId="11" xfId="5" applyFont="1" applyBorder="1" applyAlignment="1">
      <alignment horizontal="center" vertical="center" wrapText="1"/>
    </xf>
    <xf numFmtId="0" fontId="20" fillId="6" borderId="11" xfId="1" applyFont="1" applyFill="1" applyBorder="1" applyAlignment="1">
      <alignment horizontal="center" vertical="center"/>
    </xf>
    <xf numFmtId="0" fontId="21" fillId="6" borderId="21" xfId="0" applyFont="1" applyFill="1" applyBorder="1" applyAlignment="1">
      <alignment horizontal="center" vertical="center"/>
    </xf>
    <xf numFmtId="181" fontId="19" fillId="4" borderId="22" xfId="0" applyNumberFormat="1" applyFont="1" applyFill="1" applyBorder="1">
      <alignment vertical="center"/>
    </xf>
    <xf numFmtId="181" fontId="22" fillId="4" borderId="23" xfId="1" applyNumberFormat="1" applyFont="1" applyFill="1" applyBorder="1" applyAlignment="1">
      <alignment vertical="center"/>
    </xf>
    <xf numFmtId="181" fontId="19" fillId="4" borderId="23" xfId="0" applyNumberFormat="1" applyFont="1" applyFill="1" applyBorder="1">
      <alignment vertical="center"/>
    </xf>
    <xf numFmtId="1" fontId="19" fillId="4" borderId="23" xfId="0" applyNumberFormat="1" applyFont="1" applyFill="1" applyBorder="1">
      <alignment vertical="center"/>
    </xf>
    <xf numFmtId="181" fontId="19" fillId="4" borderId="24" xfId="0" applyNumberFormat="1" applyFont="1" applyFill="1" applyBorder="1">
      <alignment vertical="center"/>
    </xf>
    <xf numFmtId="0" fontId="23" fillId="4" borderId="0" xfId="0" applyFont="1" applyFill="1" applyAlignment="1">
      <alignment horizontal="center"/>
    </xf>
    <xf numFmtId="0" fontId="20" fillId="0" borderId="0" xfId="1" applyFont="1" applyAlignment="1">
      <alignment horizontal="right" vertical="center"/>
    </xf>
    <xf numFmtId="182" fontId="20" fillId="4" borderId="3" xfId="2" applyNumberFormat="1" applyFont="1" applyFill="1" applyBorder="1">
      <alignment vertical="center"/>
    </xf>
    <xf numFmtId="0" fontId="23" fillId="0" borderId="0" xfId="0" applyFont="1" applyFill="1" applyAlignment="1">
      <alignment horizontal="center"/>
    </xf>
    <xf numFmtId="0" fontId="25" fillId="3" borderId="3" xfId="1" applyFont="1" applyFill="1" applyBorder="1" applyAlignment="1">
      <alignment horizontal="center" vertical="center"/>
    </xf>
    <xf numFmtId="186" fontId="26" fillId="2" borderId="8" xfId="0" applyNumberFormat="1" applyFont="1" applyFill="1" applyBorder="1" applyAlignment="1">
      <alignment vertical="center"/>
    </xf>
    <xf numFmtId="0" fontId="23" fillId="0" borderId="0" xfId="0" applyFont="1" applyAlignment="1">
      <alignment horizontal="right" vertical="top"/>
    </xf>
    <xf numFmtId="0" fontId="20" fillId="0" borderId="0" xfId="1" applyFont="1" applyAlignment="1">
      <alignment vertical="center"/>
    </xf>
    <xf numFmtId="0" fontId="23" fillId="3" borderId="0" xfId="0" applyFont="1" applyFill="1" applyAlignment="1">
      <alignment horizontal="center" vertical="center"/>
    </xf>
    <xf numFmtId="0" fontId="20" fillId="0" borderId="0" xfId="1" applyFont="1" applyAlignment="1">
      <alignment horizontal="center" vertical="center"/>
    </xf>
    <xf numFmtId="183" fontId="25" fillId="3" borderId="18" xfId="1" applyNumberFormat="1" applyFont="1" applyFill="1" applyBorder="1"/>
    <xf numFmtId="183" fontId="25" fillId="3" borderId="19" xfId="1" applyNumberFormat="1" applyFont="1" applyFill="1" applyBorder="1"/>
    <xf numFmtId="0" fontId="23" fillId="0" borderId="0" xfId="0" applyFont="1" applyAlignment="1">
      <alignment horizontal="left"/>
    </xf>
    <xf numFmtId="186" fontId="26" fillId="2" borderId="17" xfId="0" applyNumberFormat="1" applyFont="1" applyFill="1" applyBorder="1" applyAlignment="1">
      <alignment vertical="center"/>
    </xf>
    <xf numFmtId="186" fontId="27" fillId="2" borderId="10" xfId="1" applyNumberFormat="1" applyFont="1" applyFill="1" applyBorder="1" applyAlignment="1"/>
    <xf numFmtId="186" fontId="27" fillId="2" borderId="6" xfId="1" applyNumberFormat="1" applyFont="1" applyFill="1" applyBorder="1" applyAlignment="1">
      <alignment vertical="center"/>
    </xf>
    <xf numFmtId="0" fontId="20" fillId="0" borderId="0" xfId="1" applyFont="1" applyAlignment="1">
      <alignment horizontal="center"/>
    </xf>
    <xf numFmtId="183" fontId="25" fillId="3" borderId="20" xfId="1" applyNumberFormat="1" applyFont="1" applyFill="1" applyBorder="1"/>
    <xf numFmtId="186" fontId="27" fillId="2" borderId="8" xfId="1" applyNumberFormat="1" applyFont="1" applyFill="1" applyBorder="1" applyAlignment="1">
      <alignment vertical="center"/>
    </xf>
    <xf numFmtId="0" fontId="19" fillId="0" borderId="0" xfId="0" applyFont="1" applyBorder="1">
      <alignment vertical="center"/>
    </xf>
    <xf numFmtId="0" fontId="19" fillId="0" borderId="0" xfId="0" applyFont="1" applyFill="1">
      <alignment vertical="center"/>
    </xf>
    <xf numFmtId="181" fontId="19" fillId="0" borderId="0" xfId="0" applyNumberFormat="1" applyFont="1" applyFill="1" applyBorder="1">
      <alignment vertical="center"/>
    </xf>
    <xf numFmtId="181" fontId="22" fillId="0" borderId="0" xfId="1" applyNumberFormat="1" applyFont="1" applyFill="1" applyBorder="1" applyAlignment="1">
      <alignment vertical="center"/>
    </xf>
    <xf numFmtId="181" fontId="19" fillId="0" borderId="2" xfId="0" applyNumberFormat="1" applyFont="1" applyFill="1" applyBorder="1">
      <alignment vertical="center"/>
    </xf>
    <xf numFmtId="0" fontId="23" fillId="4" borderId="0" xfId="0" applyFont="1" applyFill="1" applyAlignment="1">
      <alignment horizontal="left"/>
    </xf>
    <xf numFmtId="0" fontId="23" fillId="0" borderId="0" xfId="0" applyFont="1" applyFill="1" applyAlignment="1">
      <alignment horizontal="left"/>
    </xf>
    <xf numFmtId="0" fontId="28" fillId="0" borderId="0" xfId="0" applyFont="1" applyBorder="1">
      <alignment vertical="center"/>
    </xf>
    <xf numFmtId="0" fontId="21" fillId="0" borderId="0" xfId="0" applyFont="1" applyBorder="1">
      <alignment vertical="center"/>
    </xf>
    <xf numFmtId="176" fontId="29" fillId="2" borderId="7" xfId="1" applyNumberFormat="1" applyFont="1" applyFill="1" applyBorder="1" applyAlignment="1">
      <alignment horizontal="center"/>
    </xf>
    <xf numFmtId="176" fontId="26" fillId="2" borderId="8" xfId="0" applyNumberFormat="1" applyFont="1" applyFill="1" applyBorder="1" applyAlignment="1">
      <alignment vertical="center"/>
    </xf>
    <xf numFmtId="0" fontId="23" fillId="3" borderId="0" xfId="0" applyFont="1" applyFill="1" applyAlignment="1">
      <alignment horizontal="left" vertical="center"/>
    </xf>
    <xf numFmtId="176" fontId="29" fillId="2" borderId="16" xfId="1" applyNumberFormat="1" applyFont="1" applyFill="1" applyBorder="1" applyAlignment="1">
      <alignment horizontal="center"/>
    </xf>
    <xf numFmtId="176" fontId="26" fillId="2" borderId="17" xfId="0" applyNumberFormat="1" applyFont="1" applyFill="1" applyBorder="1" applyAlignment="1">
      <alignment vertical="center"/>
    </xf>
    <xf numFmtId="176" fontId="29" fillId="2" borderId="9" xfId="1" applyNumberFormat="1" applyFont="1" applyFill="1" applyBorder="1" applyAlignment="1">
      <alignment horizontal="center"/>
    </xf>
    <xf numFmtId="176" fontId="27" fillId="2" borderId="10" xfId="1" applyNumberFormat="1" applyFont="1" applyFill="1" applyBorder="1" applyAlignment="1"/>
    <xf numFmtId="177" fontId="29" fillId="2" borderId="5" xfId="2" applyNumberFormat="1" applyFont="1" applyFill="1" applyBorder="1" applyAlignment="1">
      <alignment horizontal="center" vertical="center"/>
    </xf>
    <xf numFmtId="176" fontId="26" fillId="2" borderId="6" xfId="0" applyNumberFormat="1" applyFont="1" applyFill="1" applyBorder="1" applyAlignment="1">
      <alignment vertical="center"/>
    </xf>
    <xf numFmtId="179" fontId="29" fillId="2" borderId="7" xfId="1" applyNumberFormat="1" applyFont="1" applyFill="1" applyBorder="1" applyAlignment="1">
      <alignment horizontal="center" vertical="center"/>
    </xf>
    <xf numFmtId="176" fontId="29" fillId="2" borderId="7" xfId="1" applyNumberFormat="1" applyFont="1" applyFill="1" applyBorder="1" applyAlignment="1">
      <alignment horizontal="center" vertical="center"/>
    </xf>
    <xf numFmtId="176" fontId="26" fillId="2" borderId="10" xfId="0" applyNumberFormat="1" applyFont="1" applyFill="1" applyBorder="1" applyAlignment="1">
      <alignment vertical="center"/>
    </xf>
    <xf numFmtId="0" fontId="0" fillId="0" borderId="0" xfId="0" applyAlignment="1">
      <alignment vertical="top" wrapText="1"/>
    </xf>
    <xf numFmtId="0" fontId="30" fillId="0" borderId="0" xfId="0" applyFont="1" applyAlignment="1">
      <alignment vertical="top" wrapText="1"/>
    </xf>
    <xf numFmtId="0" fontId="31" fillId="0" borderId="0" xfId="0" applyFont="1">
      <alignment vertical="center"/>
    </xf>
    <xf numFmtId="0" fontId="32" fillId="0" borderId="0" xfId="0" applyFont="1" applyAlignment="1">
      <alignment horizontal="right" vertical="center"/>
    </xf>
    <xf numFmtId="0" fontId="23" fillId="0" borderId="0" xfId="0" applyFont="1" applyAlignment="1">
      <alignment horizontal="right" vertical="center"/>
    </xf>
    <xf numFmtId="182" fontId="25" fillId="4" borderId="3" xfId="2" applyNumberFormat="1" applyFont="1" applyFill="1" applyBorder="1">
      <alignment vertical="center"/>
    </xf>
    <xf numFmtId="0" fontId="28" fillId="0" borderId="0" xfId="0" applyFont="1">
      <alignment vertical="center"/>
    </xf>
    <xf numFmtId="2" fontId="5" fillId="0" borderId="8" xfId="1" applyNumberFormat="1" applyFont="1" applyBorder="1"/>
    <xf numFmtId="0" fontId="32" fillId="0" borderId="0" xfId="0" applyFont="1" applyAlignment="1">
      <alignment horizontal="left" vertical="top" wrapText="1"/>
    </xf>
    <xf numFmtId="0" fontId="33" fillId="0" borderId="0" xfId="0" applyFont="1" applyAlignment="1">
      <alignment horizontal="left" vertical="top" wrapText="1"/>
    </xf>
    <xf numFmtId="0" fontId="34" fillId="0" borderId="0" xfId="0" applyFont="1" applyAlignment="1">
      <alignment horizontal="left" vertical="top" wrapText="1"/>
    </xf>
    <xf numFmtId="0" fontId="21" fillId="6" borderId="21" xfId="0" applyFont="1" applyFill="1" applyBorder="1" applyAlignment="1">
      <alignment horizontal="center" vertical="center"/>
    </xf>
    <xf numFmtId="0" fontId="21" fillId="6" borderId="13" xfId="0" applyFont="1" applyFill="1" applyBorder="1" applyAlignment="1">
      <alignment horizontal="center" vertical="center"/>
    </xf>
    <xf numFmtId="0" fontId="20" fillId="6" borderId="21" xfId="1" applyFont="1" applyFill="1" applyBorder="1" applyAlignment="1">
      <alignment horizontal="center" vertical="center"/>
    </xf>
    <xf numFmtId="0" fontId="20" fillId="0" borderId="11" xfId="5" applyFont="1" applyBorder="1" applyAlignment="1">
      <alignment horizontal="center" vertical="center" wrapText="1"/>
    </xf>
    <xf numFmtId="176" fontId="24" fillId="2" borderId="5" xfId="1" applyNumberFormat="1" applyFont="1" applyFill="1" applyBorder="1" applyAlignment="1">
      <alignment horizontal="center" vertical="center"/>
    </xf>
    <xf numFmtId="176" fontId="24" fillId="2" borderId="6" xfId="1" applyNumberFormat="1" applyFont="1" applyFill="1" applyBorder="1" applyAlignment="1">
      <alignment horizontal="center" vertical="center"/>
    </xf>
    <xf numFmtId="176" fontId="9" fillId="2" borderId="5" xfId="1" applyNumberFormat="1" applyFont="1" applyFill="1" applyBorder="1" applyAlignment="1">
      <alignment horizontal="center" vertical="center"/>
    </xf>
    <xf numFmtId="176" fontId="9" fillId="2" borderId="6" xfId="1" applyNumberFormat="1" applyFont="1" applyFill="1" applyBorder="1" applyAlignment="1">
      <alignment horizontal="center" vertical="center"/>
    </xf>
    <xf numFmtId="0" fontId="5" fillId="0" borderId="1" xfId="2" applyFont="1" applyFill="1" applyBorder="1" applyAlignment="1">
      <alignment horizontal="center" vertical="center"/>
    </xf>
    <xf numFmtId="0" fontId="5" fillId="0" borderId="2" xfId="2" applyFont="1" applyFill="1" applyBorder="1" applyAlignment="1">
      <alignment horizontal="center" vertical="center"/>
    </xf>
    <xf numFmtId="0" fontId="5" fillId="0" borderId="1" xfId="1" applyFont="1" applyFill="1" applyBorder="1" applyAlignment="1">
      <alignment horizontal="center"/>
    </xf>
    <xf numFmtId="0" fontId="5" fillId="0" borderId="4" xfId="1" applyFont="1" applyFill="1" applyBorder="1" applyAlignment="1">
      <alignment horizontal="center"/>
    </xf>
    <xf numFmtId="56" fontId="8" fillId="0" borderId="0" xfId="2" applyNumberFormat="1" applyFont="1" applyAlignment="1">
      <alignment horizontal="center" vertical="center" wrapText="1"/>
    </xf>
  </cellXfs>
  <cellStyles count="8">
    <cellStyle name="ハイパーリンク 2" xfId="6" xr:uid="{93D1A61C-74A6-46B3-A865-31CBB04E7EBE}"/>
    <cellStyle name="桁区切り 2" xfId="7" xr:uid="{76738472-3922-4914-A679-1601A0FAD788}"/>
    <cellStyle name="標準" xfId="0" builtinId="0"/>
    <cellStyle name="標準 2" xfId="4" xr:uid="{566E8C47-C21A-4FF4-ACAA-592DC3006E4A}"/>
    <cellStyle name="標準 2 2" xfId="5" xr:uid="{BAB1A4C7-5D6C-4B09-89C1-A30FE08E0913}"/>
    <cellStyle name="標準 3" xfId="2" xr:uid="{DE260DE3-8C43-495E-B677-C9EB1D6C65A2}"/>
    <cellStyle name="標準_赤色土正" xfId="1" xr:uid="{7E25DE81-A36F-40B6-800C-B82F55D84026}"/>
    <cellStyle name="標準_無機化試算豚" xfId="3" xr:uid="{60DA9F29-2BCE-46E5-A71A-9A506FA741DA}"/>
  </cellStyles>
  <dxfs count="0"/>
  <tableStyles count="0" defaultTableStyle="TableStyleMedium2" defaultPivotStyle="PivotStyleLight16"/>
  <colors>
    <mruColors>
      <color rgb="FF3399FF"/>
      <color rgb="FF0000FF"/>
      <color rgb="FFFFFFCC"/>
      <color rgb="FF66CC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a:t>窒素供給パターン</a:t>
            </a:r>
          </a:p>
        </c:rich>
      </c:tx>
      <c:layout>
        <c:manualLayout>
          <c:xMode val="edge"/>
          <c:yMode val="edge"/>
          <c:x val="0.42686467041976051"/>
          <c:y val="3.6036036036036036E-2"/>
        </c:manualLayout>
      </c:layout>
      <c:overlay val="1"/>
    </c:title>
    <c:autoTitleDeleted val="0"/>
    <c:plotArea>
      <c:layout>
        <c:manualLayout>
          <c:layoutTarget val="inner"/>
          <c:xMode val="edge"/>
          <c:yMode val="edge"/>
          <c:x val="0.15674014102469164"/>
          <c:y val="7.8222222222222221E-2"/>
          <c:w val="0.79310311916339615"/>
          <c:h val="0.74484858067440363"/>
        </c:manualLayout>
      </c:layout>
      <c:lineChart>
        <c:grouping val="standard"/>
        <c:varyColors val="0"/>
        <c:ser>
          <c:idx val="0"/>
          <c:order val="0"/>
          <c:marker>
            <c:symbol val="circle"/>
            <c:size val="3"/>
            <c:spPr>
              <a:solidFill>
                <a:schemeClr val="tx1"/>
              </a:solidFill>
              <a:ln>
                <a:noFill/>
                <a:prstDash val="solid"/>
              </a:ln>
            </c:spPr>
          </c:marker>
          <c:cat>
            <c:strRef>
              <c:f>豚モデル!$Q$14:$Q$714</c:f>
              <c:strCache>
                <c:ptCount val="183"/>
                <c:pt idx="0">
                  <c:v>4/1</c:v>
                </c:pt>
                <c:pt idx="1">
                  <c:v>4/2</c:v>
                </c:pt>
                <c:pt idx="2">
                  <c:v>4/3</c:v>
                </c:pt>
                <c:pt idx="3">
                  <c:v>4/4</c:v>
                </c:pt>
                <c:pt idx="4">
                  <c:v>4/5</c:v>
                </c:pt>
                <c:pt idx="5">
                  <c:v>4/6</c:v>
                </c:pt>
                <c:pt idx="6">
                  <c:v>4/7</c:v>
                </c:pt>
                <c:pt idx="7">
                  <c:v>4/8</c:v>
                </c:pt>
                <c:pt idx="8">
                  <c:v>4/9</c:v>
                </c:pt>
                <c:pt idx="9">
                  <c:v>4/10</c:v>
                </c:pt>
                <c:pt idx="10">
                  <c:v>4/11</c:v>
                </c:pt>
                <c:pt idx="11">
                  <c:v>4/12</c:v>
                </c:pt>
                <c:pt idx="12">
                  <c:v>4/13</c:v>
                </c:pt>
                <c:pt idx="13">
                  <c:v>4/14</c:v>
                </c:pt>
                <c:pt idx="14">
                  <c:v>4/15</c:v>
                </c:pt>
                <c:pt idx="15">
                  <c:v>4/16</c:v>
                </c:pt>
                <c:pt idx="16">
                  <c:v>4/17</c:v>
                </c:pt>
                <c:pt idx="17">
                  <c:v>4/18</c:v>
                </c:pt>
                <c:pt idx="18">
                  <c:v>4/19</c:v>
                </c:pt>
                <c:pt idx="19">
                  <c:v>4/20</c:v>
                </c:pt>
                <c:pt idx="20">
                  <c:v>4/21</c:v>
                </c:pt>
                <c:pt idx="21">
                  <c:v>4/22</c:v>
                </c:pt>
                <c:pt idx="22">
                  <c:v>4/23</c:v>
                </c:pt>
                <c:pt idx="23">
                  <c:v>4/24</c:v>
                </c:pt>
                <c:pt idx="24">
                  <c:v>4/25</c:v>
                </c:pt>
                <c:pt idx="25">
                  <c:v>4/26</c:v>
                </c:pt>
                <c:pt idx="26">
                  <c:v>4/27</c:v>
                </c:pt>
                <c:pt idx="27">
                  <c:v>4/28</c:v>
                </c:pt>
                <c:pt idx="28">
                  <c:v>4/29</c:v>
                </c:pt>
                <c:pt idx="29">
                  <c:v>4/30</c:v>
                </c:pt>
                <c:pt idx="30">
                  <c:v>5/1</c:v>
                </c:pt>
                <c:pt idx="31">
                  <c:v>5/2</c:v>
                </c:pt>
                <c:pt idx="32">
                  <c:v>5/3</c:v>
                </c:pt>
                <c:pt idx="33">
                  <c:v>5/4</c:v>
                </c:pt>
                <c:pt idx="34">
                  <c:v>5/5</c:v>
                </c:pt>
                <c:pt idx="35">
                  <c:v>5/6</c:v>
                </c:pt>
                <c:pt idx="36">
                  <c:v>5/7</c:v>
                </c:pt>
                <c:pt idx="37">
                  <c:v>5/8</c:v>
                </c:pt>
                <c:pt idx="38">
                  <c:v>5/9</c:v>
                </c:pt>
                <c:pt idx="39">
                  <c:v>5/10</c:v>
                </c:pt>
                <c:pt idx="40">
                  <c:v>5/11</c:v>
                </c:pt>
                <c:pt idx="41">
                  <c:v>5/12</c:v>
                </c:pt>
                <c:pt idx="42">
                  <c:v>5/13</c:v>
                </c:pt>
                <c:pt idx="43">
                  <c:v>5/14</c:v>
                </c:pt>
                <c:pt idx="44">
                  <c:v>5/15</c:v>
                </c:pt>
                <c:pt idx="45">
                  <c:v>5/16</c:v>
                </c:pt>
                <c:pt idx="46">
                  <c:v>5/17</c:v>
                </c:pt>
                <c:pt idx="47">
                  <c:v>5/18</c:v>
                </c:pt>
                <c:pt idx="48">
                  <c:v>5/19</c:v>
                </c:pt>
                <c:pt idx="49">
                  <c:v>5/20</c:v>
                </c:pt>
                <c:pt idx="50">
                  <c:v>5/21</c:v>
                </c:pt>
                <c:pt idx="51">
                  <c:v>5/22</c:v>
                </c:pt>
                <c:pt idx="52">
                  <c:v>5/23</c:v>
                </c:pt>
                <c:pt idx="53">
                  <c:v>5/24</c:v>
                </c:pt>
                <c:pt idx="54">
                  <c:v>5/25</c:v>
                </c:pt>
                <c:pt idx="55">
                  <c:v>5/26</c:v>
                </c:pt>
                <c:pt idx="56">
                  <c:v>5/27</c:v>
                </c:pt>
                <c:pt idx="57">
                  <c:v>5/28</c:v>
                </c:pt>
                <c:pt idx="58">
                  <c:v>5/29</c:v>
                </c:pt>
                <c:pt idx="59">
                  <c:v>5/30</c:v>
                </c:pt>
                <c:pt idx="60">
                  <c:v>5/31</c:v>
                </c:pt>
                <c:pt idx="61">
                  <c:v>6/1</c:v>
                </c:pt>
                <c:pt idx="62">
                  <c:v>6/2</c:v>
                </c:pt>
                <c:pt idx="63">
                  <c:v>6/3</c:v>
                </c:pt>
                <c:pt idx="64">
                  <c:v>6/4</c:v>
                </c:pt>
                <c:pt idx="65">
                  <c:v>6/5</c:v>
                </c:pt>
                <c:pt idx="66">
                  <c:v>6/6</c:v>
                </c:pt>
                <c:pt idx="67">
                  <c:v>6/7</c:v>
                </c:pt>
                <c:pt idx="68">
                  <c:v>6/8</c:v>
                </c:pt>
                <c:pt idx="69">
                  <c:v>6/9</c:v>
                </c:pt>
                <c:pt idx="70">
                  <c:v>6/10</c:v>
                </c:pt>
                <c:pt idx="71">
                  <c:v>6/11</c:v>
                </c:pt>
                <c:pt idx="72">
                  <c:v>6/12</c:v>
                </c:pt>
                <c:pt idx="73">
                  <c:v>6/13</c:v>
                </c:pt>
                <c:pt idx="74">
                  <c:v>6/14</c:v>
                </c:pt>
                <c:pt idx="75">
                  <c:v>6/15</c:v>
                </c:pt>
                <c:pt idx="76">
                  <c:v>6/16</c:v>
                </c:pt>
                <c:pt idx="77">
                  <c:v>6/17</c:v>
                </c:pt>
                <c:pt idx="78">
                  <c:v>6/18</c:v>
                </c:pt>
                <c:pt idx="79">
                  <c:v>6/19</c:v>
                </c:pt>
                <c:pt idx="80">
                  <c:v>6/20</c:v>
                </c:pt>
                <c:pt idx="81">
                  <c:v>6/21</c:v>
                </c:pt>
                <c:pt idx="82">
                  <c:v>6/22</c:v>
                </c:pt>
                <c:pt idx="83">
                  <c:v>6/23</c:v>
                </c:pt>
                <c:pt idx="84">
                  <c:v>6/24</c:v>
                </c:pt>
                <c:pt idx="85">
                  <c:v>6/25</c:v>
                </c:pt>
                <c:pt idx="86">
                  <c:v>6/26</c:v>
                </c:pt>
                <c:pt idx="87">
                  <c:v>6/27</c:v>
                </c:pt>
                <c:pt idx="88">
                  <c:v>6/28</c:v>
                </c:pt>
                <c:pt idx="89">
                  <c:v>6/29</c:v>
                </c:pt>
                <c:pt idx="90">
                  <c:v>6/30</c:v>
                </c:pt>
                <c:pt idx="91">
                  <c:v>7/1</c:v>
                </c:pt>
                <c:pt idx="92">
                  <c:v>7/2</c:v>
                </c:pt>
                <c:pt idx="93">
                  <c:v>7/3</c:v>
                </c:pt>
                <c:pt idx="94">
                  <c:v>7/4</c:v>
                </c:pt>
                <c:pt idx="95">
                  <c:v>7/5</c:v>
                </c:pt>
                <c:pt idx="96">
                  <c:v>7/6</c:v>
                </c:pt>
                <c:pt idx="97">
                  <c:v>7/7</c:v>
                </c:pt>
                <c:pt idx="98">
                  <c:v>7/8</c:v>
                </c:pt>
                <c:pt idx="99">
                  <c:v>7/9</c:v>
                </c:pt>
                <c:pt idx="100">
                  <c:v>7/10</c:v>
                </c:pt>
                <c:pt idx="101">
                  <c:v>7/11</c:v>
                </c:pt>
                <c:pt idx="102">
                  <c:v>7/12</c:v>
                </c:pt>
                <c:pt idx="103">
                  <c:v>7/13</c:v>
                </c:pt>
                <c:pt idx="104">
                  <c:v>7/14</c:v>
                </c:pt>
                <c:pt idx="105">
                  <c:v>7/15</c:v>
                </c:pt>
                <c:pt idx="106">
                  <c:v>7/16</c:v>
                </c:pt>
                <c:pt idx="107">
                  <c:v>7/17</c:v>
                </c:pt>
                <c:pt idx="108">
                  <c:v>7/18</c:v>
                </c:pt>
                <c:pt idx="109">
                  <c:v>7/19</c:v>
                </c:pt>
                <c:pt idx="110">
                  <c:v>7/20</c:v>
                </c:pt>
                <c:pt idx="111">
                  <c:v>7/21</c:v>
                </c:pt>
                <c:pt idx="112">
                  <c:v>7/22</c:v>
                </c:pt>
                <c:pt idx="113">
                  <c:v>7/23</c:v>
                </c:pt>
                <c:pt idx="114">
                  <c:v>7/24</c:v>
                </c:pt>
                <c:pt idx="115">
                  <c:v>7/25</c:v>
                </c:pt>
                <c:pt idx="116">
                  <c:v>7/26</c:v>
                </c:pt>
                <c:pt idx="117">
                  <c:v>7/27</c:v>
                </c:pt>
                <c:pt idx="118">
                  <c:v>7/28</c:v>
                </c:pt>
                <c:pt idx="119">
                  <c:v>7/29</c:v>
                </c:pt>
                <c:pt idx="120">
                  <c:v>7/30</c:v>
                </c:pt>
                <c:pt idx="121">
                  <c:v>7/31</c:v>
                </c:pt>
                <c:pt idx="122">
                  <c:v>8/1</c:v>
                </c:pt>
                <c:pt idx="123">
                  <c:v>8/2</c:v>
                </c:pt>
                <c:pt idx="124">
                  <c:v>8/3</c:v>
                </c:pt>
                <c:pt idx="125">
                  <c:v>8/4</c:v>
                </c:pt>
                <c:pt idx="126">
                  <c:v>8/5</c:v>
                </c:pt>
                <c:pt idx="127">
                  <c:v>8/6</c:v>
                </c:pt>
                <c:pt idx="128">
                  <c:v>8/7</c:v>
                </c:pt>
                <c:pt idx="129">
                  <c:v>8/8</c:v>
                </c:pt>
                <c:pt idx="130">
                  <c:v>8/9</c:v>
                </c:pt>
                <c:pt idx="131">
                  <c:v>8/10</c:v>
                </c:pt>
                <c:pt idx="132">
                  <c:v>8/11</c:v>
                </c:pt>
                <c:pt idx="133">
                  <c:v>8/12</c:v>
                </c:pt>
                <c:pt idx="134">
                  <c:v>8/13</c:v>
                </c:pt>
                <c:pt idx="135">
                  <c:v>8/14</c:v>
                </c:pt>
                <c:pt idx="136">
                  <c:v>8/15</c:v>
                </c:pt>
                <c:pt idx="137">
                  <c:v>8/16</c:v>
                </c:pt>
                <c:pt idx="138">
                  <c:v>8/17</c:v>
                </c:pt>
                <c:pt idx="139">
                  <c:v>8/18</c:v>
                </c:pt>
                <c:pt idx="140">
                  <c:v>8/19</c:v>
                </c:pt>
                <c:pt idx="141">
                  <c:v>8/20</c:v>
                </c:pt>
                <c:pt idx="142">
                  <c:v>8/21</c:v>
                </c:pt>
                <c:pt idx="143">
                  <c:v>8/22</c:v>
                </c:pt>
                <c:pt idx="144">
                  <c:v>8/23</c:v>
                </c:pt>
                <c:pt idx="145">
                  <c:v>8/24</c:v>
                </c:pt>
                <c:pt idx="146">
                  <c:v>8/25</c:v>
                </c:pt>
                <c:pt idx="147">
                  <c:v>8/26</c:v>
                </c:pt>
                <c:pt idx="148">
                  <c:v>8/27</c:v>
                </c:pt>
                <c:pt idx="149">
                  <c:v>8/28</c:v>
                </c:pt>
                <c:pt idx="150">
                  <c:v>8/29</c:v>
                </c:pt>
                <c:pt idx="151">
                  <c:v>8/30</c:v>
                </c:pt>
                <c:pt idx="152">
                  <c:v>8/31</c:v>
                </c:pt>
                <c:pt idx="153">
                  <c:v>9/1</c:v>
                </c:pt>
                <c:pt idx="154">
                  <c:v>9/2</c:v>
                </c:pt>
                <c:pt idx="155">
                  <c:v>9/3</c:v>
                </c:pt>
                <c:pt idx="156">
                  <c:v>9/4</c:v>
                </c:pt>
                <c:pt idx="157">
                  <c:v>9/5</c:v>
                </c:pt>
                <c:pt idx="158">
                  <c:v>9/6</c:v>
                </c:pt>
                <c:pt idx="159">
                  <c:v>9/7</c:v>
                </c:pt>
                <c:pt idx="160">
                  <c:v>9/8</c:v>
                </c:pt>
                <c:pt idx="161">
                  <c:v>9/9</c:v>
                </c:pt>
                <c:pt idx="162">
                  <c:v>9/10</c:v>
                </c:pt>
                <c:pt idx="163">
                  <c:v>9/11</c:v>
                </c:pt>
                <c:pt idx="164">
                  <c:v>9/12</c:v>
                </c:pt>
                <c:pt idx="165">
                  <c:v>9/13</c:v>
                </c:pt>
                <c:pt idx="166">
                  <c:v>9/14</c:v>
                </c:pt>
                <c:pt idx="167">
                  <c:v>9/15</c:v>
                </c:pt>
                <c:pt idx="168">
                  <c:v>9/16</c:v>
                </c:pt>
                <c:pt idx="169">
                  <c:v>9/17</c:v>
                </c:pt>
                <c:pt idx="170">
                  <c:v>9/18</c:v>
                </c:pt>
                <c:pt idx="171">
                  <c:v>9/19</c:v>
                </c:pt>
                <c:pt idx="172">
                  <c:v>9/20</c:v>
                </c:pt>
                <c:pt idx="173">
                  <c:v>9/21</c:v>
                </c:pt>
                <c:pt idx="174">
                  <c:v>9/22</c:v>
                </c:pt>
                <c:pt idx="175">
                  <c:v>9/23</c:v>
                </c:pt>
                <c:pt idx="176">
                  <c:v>9/24</c:v>
                </c:pt>
                <c:pt idx="177">
                  <c:v>9/25</c:v>
                </c:pt>
                <c:pt idx="178">
                  <c:v>9/26</c:v>
                </c:pt>
                <c:pt idx="179">
                  <c:v>9/27</c:v>
                </c:pt>
                <c:pt idx="180">
                  <c:v>9/28</c:v>
                </c:pt>
                <c:pt idx="181">
                  <c:v>9/29</c:v>
                </c:pt>
                <c:pt idx="182">
                  <c:v>9/30</c:v>
                </c:pt>
              </c:strCache>
            </c:strRef>
          </c:cat>
          <c:val>
            <c:numRef>
              <c:f>豚モデル!$R$14:$R$714</c:f>
              <c:numCache>
                <c:formatCode>0.000_ </c:formatCode>
                <c:ptCount val="701"/>
                <c:pt idx="0">
                  <c:v>4.3409984342379957</c:v>
                </c:pt>
                <c:pt idx="1">
                  <c:v>4.0757777265920643</c:v>
                </c:pt>
                <c:pt idx="2">
                  <c:v>3.8423513265179534</c:v>
                </c:pt>
                <c:pt idx="3">
                  <c:v>3.6356961343211731</c:v>
                </c:pt>
                <c:pt idx="4">
                  <c:v>3.4566695957464186</c:v>
                </c:pt>
                <c:pt idx="5">
                  <c:v>3.3028752239890524</c:v>
                </c:pt>
                <c:pt idx="6">
                  <c:v>3.1720362072375781</c:v>
                </c:pt>
                <c:pt idx="7">
                  <c:v>3.0620001368252123</c:v>
                </c:pt>
                <c:pt idx="8">
                  <c:v>2.9707423217095279</c:v>
                </c:pt>
                <c:pt idx="9">
                  <c:v>2.8963677292741195</c:v>
                </c:pt>
                <c:pt idx="10">
                  <c:v>2.8371116109274581</c:v>
                </c:pt>
                <c:pt idx="11">
                  <c:v>2.791338887791265</c:v>
                </c:pt>
                <c:pt idx="12">
                  <c:v>2.75754238659519</c:v>
                </c:pt>
                <c:pt idx="13">
                  <c:v>2.7343400284517831</c:v>
                </c:pt>
                <c:pt idx="14">
                  <c:v>2.7204710832637251</c:v>
                </c:pt>
                <c:pt idx="15">
                  <c:v>2.7147916099703955</c:v>
                </c:pt>
                <c:pt idx="16">
                  <c:v>2.7162692076019672</c:v>
                </c:pt>
                <c:pt idx="17">
                  <c:v>2.7239772041788632</c:v>
                </c:pt>
                <c:pt idx="18">
                  <c:v>2.7370884099476402</c:v>
                </c:pt>
                <c:pt idx="19">
                  <c:v>2.7548068112277488</c:v>
                </c:pt>
                <c:pt idx="20">
                  <c:v>2.7764594197311503</c:v>
                </c:pt>
                <c:pt idx="21">
                  <c:v>2.801499302131472</c:v>
                </c:pt>
                <c:pt idx="22">
                  <c:v>2.8292765166651548</c:v>
                </c:pt>
                <c:pt idx="23">
                  <c:v>2.8594959845154571</c:v>
                </c:pt>
                <c:pt idx="24">
                  <c:v>2.8915935941292714</c:v>
                </c:pt>
                <c:pt idx="25">
                  <c:v>2.9254542476542649</c:v>
                </c:pt>
                <c:pt idx="26">
                  <c:v>2.9608310990869202</c:v>
                </c:pt>
                <c:pt idx="27">
                  <c:v>2.9975130827358454</c:v>
                </c:pt>
                <c:pt idx="28">
                  <c:v>3.0350483119608387</c:v>
                </c:pt>
                <c:pt idx="29">
                  <c:v>3.0735432266739959</c:v>
                </c:pt>
                <c:pt idx="30">
                  <c:v>3.1128749745977564</c:v>
                </c:pt>
                <c:pt idx="31">
                  <c:v>3.1529405360130141</c:v>
                </c:pt>
                <c:pt idx="32">
                  <c:v>3.1936539697214497</c:v>
                </c:pt>
                <c:pt idx="33">
                  <c:v>3.2349439249622201</c:v>
                </c:pt>
                <c:pt idx="34">
                  <c:v>3.2767514147044325</c:v>
                </c:pt>
                <c:pt idx="35">
                  <c:v>3.3187166305190106</c:v>
                </c:pt>
                <c:pt idx="36">
                  <c:v>3.3611088036260188</c:v>
                </c:pt>
                <c:pt idx="37">
                  <c:v>3.4035812355605186</c:v>
                </c:pt>
                <c:pt idx="38">
                  <c:v>3.4461066284772381</c:v>
                </c:pt>
                <c:pt idx="39">
                  <c:v>3.488663550854147</c:v>
                </c:pt>
                <c:pt idx="40">
                  <c:v>3.5312350855858052</c:v>
                </c:pt>
                <c:pt idx="41">
                  <c:v>3.5738077756748359</c:v>
                </c:pt>
                <c:pt idx="42">
                  <c:v>3.6163708052857242</c:v>
                </c:pt>
                <c:pt idx="43">
                  <c:v>3.6589153661865526</c:v>
                </c:pt>
                <c:pt idx="44">
                  <c:v>3.7014341696183171</c:v>
                </c:pt>
                <c:pt idx="45">
                  <c:v>3.7439210717740838</c:v>
                </c:pt>
                <c:pt idx="46">
                  <c:v>3.786684365500419</c:v>
                </c:pt>
                <c:pt idx="47">
                  <c:v>3.8294026768353921</c:v>
                </c:pt>
                <c:pt idx="48">
                  <c:v>3.8723863066535054</c:v>
                </c:pt>
                <c:pt idx="49">
                  <c:v>3.915629503076429</c:v>
                </c:pt>
                <c:pt idx="50">
                  <c:v>3.9588091616561067</c:v>
                </c:pt>
                <c:pt idx="51">
                  <c:v>4.0022384709466987</c:v>
                </c:pt>
                <c:pt idx="52">
                  <c:v>4.0455937949478811</c:v>
                </c:pt>
                <c:pt idx="53">
                  <c:v>4.0891890859784237</c:v>
                </c:pt>
                <c:pt idx="54">
                  <c:v>4.1327001819094997</c:v>
                </c:pt>
                <c:pt idx="55">
                  <c:v>4.1764415292272128</c:v>
                </c:pt>
                <c:pt idx="56">
                  <c:v>4.2200885077141876</c:v>
                </c:pt>
                <c:pt idx="57">
                  <c:v>4.2636380018713584</c:v>
                </c:pt>
                <c:pt idx="58">
                  <c:v>4.3074038021746395</c:v>
                </c:pt>
                <c:pt idx="59">
                  <c:v>4.3510618815590485</c:v>
                </c:pt>
                <c:pt idx="60">
                  <c:v>4.3946091537300616</c:v>
                </c:pt>
                <c:pt idx="61">
                  <c:v>4.4380425443670068</c:v>
                </c:pt>
                <c:pt idx="62">
                  <c:v>4.4813589893674477</c:v>
                </c:pt>
                <c:pt idx="63">
                  <c:v>4.5245554338866079</c:v>
                </c:pt>
                <c:pt idx="64">
                  <c:v>4.5676288319271938</c:v>
                </c:pt>
                <c:pt idx="65">
                  <c:v>4.6105761463086523</c:v>
                </c:pt>
                <c:pt idx="66">
                  <c:v>4.6537046189872893</c:v>
                </c:pt>
                <c:pt idx="67">
                  <c:v>4.6966965527140054</c:v>
                </c:pt>
                <c:pt idx="68">
                  <c:v>4.7395489180177179</c:v>
                </c:pt>
                <c:pt idx="69">
                  <c:v>4.7822586969200991</c:v>
                </c:pt>
                <c:pt idx="70">
                  <c:v>4.8248228836116223</c:v>
                </c:pt>
                <c:pt idx="71">
                  <c:v>4.8672384851681212</c:v>
                </c:pt>
                <c:pt idx="72">
                  <c:v>4.9095025222948356</c:v>
                </c:pt>
                <c:pt idx="73">
                  <c:v>4.9516120300891977</c:v>
                </c:pt>
                <c:pt idx="74">
                  <c:v>4.9935640588164869</c:v>
                </c:pt>
                <c:pt idx="75">
                  <c:v>5.0356563382002397</c:v>
                </c:pt>
                <c:pt idx="76">
                  <c:v>5.077580535394862</c:v>
                </c:pt>
                <c:pt idx="77">
                  <c:v>5.1193337371172998</c:v>
                </c:pt>
                <c:pt idx="78">
                  <c:v>5.1609130494360924</c:v>
                </c:pt>
                <c:pt idx="79">
                  <c:v>5.202315598580995</c:v>
                </c:pt>
                <c:pt idx="80">
                  <c:v>5.2435385317535577</c:v>
                </c:pt>
                <c:pt idx="81">
                  <c:v>5.2845790179380625</c:v>
                </c:pt>
                <c:pt idx="82">
                  <c:v>5.3254342487122708</c:v>
                </c:pt>
                <c:pt idx="83">
                  <c:v>5.3663921267016521</c:v>
                </c:pt>
                <c:pt idx="84">
                  <c:v>5.4071541654406978</c:v>
                </c:pt>
                <c:pt idx="85">
                  <c:v>5.4477176227321351</c:v>
                </c:pt>
                <c:pt idx="86">
                  <c:v>5.4883674620745593</c:v>
                </c:pt>
                <c:pt idx="87">
                  <c:v>5.5288081283217778</c:v>
                </c:pt>
                <c:pt idx="88">
                  <c:v>5.5693230701953889</c:v>
                </c:pt>
                <c:pt idx="89">
                  <c:v>5.6099044008275891</c:v>
                </c:pt>
                <c:pt idx="90">
                  <c:v>5.6502579288444288</c:v>
                </c:pt>
                <c:pt idx="91">
                  <c:v>5.6906654240165642</c:v>
                </c:pt>
                <c:pt idx="92">
                  <c:v>5.7308344777740485</c:v>
                </c:pt>
                <c:pt idx="93">
                  <c:v>5.7707626022508416</c:v>
                </c:pt>
                <c:pt idx="94">
                  <c:v>5.8107277667709072</c:v>
                </c:pt>
                <c:pt idx="95">
                  <c:v>5.8504414598650669</c:v>
                </c:pt>
                <c:pt idx="96">
                  <c:v>5.8899013201504884</c:v>
                </c:pt>
                <c:pt idx="97">
                  <c:v>5.9291050280987152</c:v>
                </c:pt>
                <c:pt idx="98">
                  <c:v>5.9683245114927059</c:v>
                </c:pt>
                <c:pt idx="99">
                  <c:v>6.0072775082871974</c:v>
                </c:pt>
                <c:pt idx="100">
                  <c:v>6.0459618441507832</c:v>
                </c:pt>
                <c:pt idx="101">
                  <c:v>6.084375390894917</c:v>
                </c:pt>
                <c:pt idx="102">
                  <c:v>6.1225160671794683</c:v>
                </c:pt>
                <c:pt idx="103">
                  <c:v>6.1606472931625911</c:v>
                </c:pt>
                <c:pt idx="104">
                  <c:v>6.1984956696166922</c:v>
                </c:pt>
                <c:pt idx="105">
                  <c:v>6.2360592821507126</c:v>
                </c:pt>
                <c:pt idx="106">
                  <c:v>6.273336267265873</c:v>
                </c:pt>
                <c:pt idx="107">
                  <c:v>6.3103248129838363</c:v>
                </c:pt>
                <c:pt idx="108">
                  <c:v>6.3470231594586668</c:v>
                </c:pt>
                <c:pt idx="109">
                  <c:v>6.3836835377401595</c:v>
                </c:pt>
                <c:pt idx="110">
                  <c:v>6.420044281053098</c:v>
                </c:pt>
                <c:pt idx="111">
                  <c:v>6.4561038204291092</c:v>
                </c:pt>
                <c:pt idx="112">
                  <c:v>6.4918606426659622</c:v>
                </c:pt>
                <c:pt idx="113">
                  <c:v>6.5273132908406035</c:v>
                </c:pt>
                <c:pt idx="114">
                  <c:v>6.5627044591034585</c:v>
                </c:pt>
                <c:pt idx="115">
                  <c:v>6.5977825506982661</c:v>
                </c:pt>
                <c:pt idx="116">
                  <c:v>6.6325463191454332</c:v>
                </c:pt>
                <c:pt idx="117">
                  <c:v>6.6669945774343722</c:v>
                </c:pt>
                <c:pt idx="118">
                  <c:v>6.7011261984194261</c:v>
                </c:pt>
                <c:pt idx="119">
                  <c:v>6.7349401151935746</c:v>
                </c:pt>
                <c:pt idx="120">
                  <c:v>6.7684353214395365</c:v>
                </c:pt>
                <c:pt idx="121">
                  <c:v>6.8016108717579309</c:v>
                </c:pt>
                <c:pt idx="122">
                  <c:v>6.8344658819721555</c:v>
                </c:pt>
                <c:pt idx="123">
                  <c:v>6.8667765887894854</c:v>
                </c:pt>
                <c:pt idx="124">
                  <c:v>6.898771256792851</c:v>
                </c:pt>
                <c:pt idx="125">
                  <c:v>6.9302322172498867</c:v>
                </c:pt>
                <c:pt idx="126">
                  <c:v>6.9611683730110601</c:v>
                </c:pt>
                <c:pt idx="127">
                  <c:v>6.9917982222444266</c:v>
                </c:pt>
                <c:pt idx="128">
                  <c:v>7.021707386837587</c:v>
                </c:pt>
                <c:pt idx="129">
                  <c:v>7.051117632459432</c:v>
                </c:pt>
                <c:pt idx="130">
                  <c:v>7.0800372816473303</c:v>
                </c:pt>
                <c:pt idx="131">
                  <c:v>7.1084745181092313</c:v>
                </c:pt>
                <c:pt idx="132">
                  <c:v>7.136245770199392</c:v>
                </c:pt>
                <c:pt idx="133">
                  <c:v>7.1635569406535957</c:v>
                </c:pt>
                <c:pt idx="134">
                  <c:v>7.1902314668164999</c:v>
                </c:pt>
                <c:pt idx="135">
                  <c:v>7.2164671110491598</c:v>
                </c:pt>
                <c:pt idx="136">
                  <c:v>7.2420940152973987</c:v>
                </c:pt>
                <c:pt idx="137">
                  <c:v>7.2673021679000849</c:v>
                </c:pt>
                <c:pt idx="138">
                  <c:v>7.2919281256360593</c:v>
                </c:pt>
                <c:pt idx="139">
                  <c:v>7.3161544509200231</c:v>
                </c:pt>
                <c:pt idx="140">
                  <c:v>7.3398238394533184</c:v>
                </c:pt>
                <c:pt idx="141">
                  <c:v>7.3629516012432568</c:v>
                </c:pt>
                <c:pt idx="142">
                  <c:v>7.3857091862088859</c:v>
                </c:pt>
                <c:pt idx="143">
                  <c:v>7.4079484037073353</c:v>
                </c:pt>
                <c:pt idx="144">
                  <c:v>7.4296833857617353</c:v>
                </c:pt>
                <c:pt idx="145">
                  <c:v>7.4509278223308044</c:v>
                </c:pt>
                <c:pt idx="146">
                  <c:v>7.4716949767464813</c:v>
                </c:pt>
                <c:pt idx="147">
                  <c:v>7.4919977005603702</c:v>
                </c:pt>
                <c:pt idx="148">
                  <c:v>7.5118484478234357</c:v>
                </c:pt>
                <c:pt idx="149">
                  <c:v>7.5312592888224419</c:v>
                </c:pt>
                <c:pt idx="150">
                  <c:v>7.5502419232954985</c:v>
                </c:pt>
                <c:pt idx="151">
                  <c:v>7.5686790922496465</c:v>
                </c:pt>
                <c:pt idx="152">
                  <c:v>7.5867150213384775</c:v>
                </c:pt>
                <c:pt idx="153">
                  <c:v>7.6043602084451063</c:v>
                </c:pt>
                <c:pt idx="154">
                  <c:v>7.6216248351282649</c:v>
                </c:pt>
                <c:pt idx="155">
                  <c:v>7.6385187772908409</c:v>
                </c:pt>
                <c:pt idx="156">
                  <c:v>7.6549366029821337</c:v>
                </c:pt>
                <c:pt idx="157">
                  <c:v>7.6710066223184459</c:v>
                </c:pt>
                <c:pt idx="158">
                  <c:v>7.6867377156745436</c:v>
                </c:pt>
                <c:pt idx="159">
                  <c:v>7.7020310573087762</c:v>
                </c:pt>
                <c:pt idx="160">
                  <c:v>7.7170061139769137</c:v>
                </c:pt>
                <c:pt idx="161">
                  <c:v>7.7316708819965418</c:v>
                </c:pt>
                <c:pt idx="162">
                  <c:v>7.7459326393782746</c:v>
                </c:pt>
                <c:pt idx="163">
                  <c:v>7.7598048739653986</c:v>
                </c:pt>
                <c:pt idx="164">
                  <c:v>7.7733959004965341</c:v>
                </c:pt>
                <c:pt idx="165">
                  <c:v>7.7866191110777887</c:v>
                </c:pt>
                <c:pt idx="166">
                  <c:v>7.7994866181872409</c:v>
                </c:pt>
                <c:pt idx="167">
                  <c:v>7.8120100603759024</c:v>
                </c:pt>
                <c:pt idx="168">
                  <c:v>7.8242006235155586</c:v>
                </c:pt>
                <c:pt idx="169">
                  <c:v>7.8360690609831263</c:v>
                </c:pt>
                <c:pt idx="170">
                  <c:v>7.8476257128400091</c:v>
                </c:pt>
                <c:pt idx="171">
                  <c:v>7.8588805240613899</c:v>
                </c:pt>
                <c:pt idx="172">
                  <c:v>7.8698430618671278</c:v>
                </c:pt>
                <c:pt idx="173">
                  <c:v>7.8805225322029431</c:v>
                </c:pt>
                <c:pt idx="174">
                  <c:v>7.8909277954176291</c:v>
                </c:pt>
                <c:pt idx="175">
                  <c:v>7.9010673811794252</c:v>
                </c:pt>
                <c:pt idx="176">
                  <c:v>7.9108789654049962</c:v>
                </c:pt>
                <c:pt idx="177">
                  <c:v>7.9204434506792856</c:v>
                </c:pt>
                <c:pt idx="178">
                  <c:v>7.9297683590220656</c:v>
                </c:pt>
                <c:pt idx="179">
                  <c:v>7.9388609389767542</c:v>
                </c:pt>
                <c:pt idx="180">
                  <c:v>7.9477281770724915</c:v>
                </c:pt>
                <c:pt idx="181">
                  <c:v>7.9563768087478488</c:v>
                </c:pt>
                <c:pt idx="182">
                  <c:v>7.964874505567372</c:v>
                </c:pt>
                <c:pt idx="183">
                  <c:v>7.9731643293175711</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pt idx="649">
                  <c:v>#N/A</c:v>
                </c:pt>
                <c:pt idx="650">
                  <c:v>#N/A</c:v>
                </c:pt>
                <c:pt idx="651">
                  <c:v>#N/A</c:v>
                </c:pt>
                <c:pt idx="652">
                  <c:v>#N/A</c:v>
                </c:pt>
                <c:pt idx="653">
                  <c:v>#N/A</c:v>
                </c:pt>
                <c:pt idx="654">
                  <c:v>#N/A</c:v>
                </c:pt>
                <c:pt idx="655">
                  <c:v>#N/A</c:v>
                </c:pt>
                <c:pt idx="656">
                  <c:v>#N/A</c:v>
                </c:pt>
                <c:pt idx="657">
                  <c:v>#N/A</c:v>
                </c:pt>
                <c:pt idx="658">
                  <c:v>#N/A</c:v>
                </c:pt>
                <c:pt idx="659">
                  <c:v>#N/A</c:v>
                </c:pt>
                <c:pt idx="660">
                  <c:v>#N/A</c:v>
                </c:pt>
                <c:pt idx="661">
                  <c:v>#N/A</c:v>
                </c:pt>
                <c:pt idx="662">
                  <c:v>#N/A</c:v>
                </c:pt>
                <c:pt idx="663">
                  <c:v>#N/A</c:v>
                </c:pt>
                <c:pt idx="664">
                  <c:v>#N/A</c:v>
                </c:pt>
                <c:pt idx="665">
                  <c:v>#N/A</c:v>
                </c:pt>
                <c:pt idx="666">
                  <c:v>#N/A</c:v>
                </c:pt>
                <c:pt idx="667">
                  <c:v>#N/A</c:v>
                </c:pt>
                <c:pt idx="668">
                  <c:v>#N/A</c:v>
                </c:pt>
                <c:pt idx="669">
                  <c:v>#N/A</c:v>
                </c:pt>
                <c:pt idx="670">
                  <c:v>#N/A</c:v>
                </c:pt>
                <c:pt idx="671">
                  <c:v>#N/A</c:v>
                </c:pt>
                <c:pt idx="672">
                  <c:v>#N/A</c:v>
                </c:pt>
                <c:pt idx="673">
                  <c:v>#N/A</c:v>
                </c:pt>
                <c:pt idx="674">
                  <c:v>#N/A</c:v>
                </c:pt>
                <c:pt idx="675">
                  <c:v>#N/A</c:v>
                </c:pt>
                <c:pt idx="676">
                  <c:v>#N/A</c:v>
                </c:pt>
                <c:pt idx="677">
                  <c:v>#N/A</c:v>
                </c:pt>
                <c:pt idx="678">
                  <c:v>#N/A</c:v>
                </c:pt>
                <c:pt idx="679">
                  <c:v>#N/A</c:v>
                </c:pt>
                <c:pt idx="680">
                  <c:v>#N/A</c:v>
                </c:pt>
                <c:pt idx="681">
                  <c:v>#N/A</c:v>
                </c:pt>
                <c:pt idx="682">
                  <c:v>#N/A</c:v>
                </c:pt>
                <c:pt idx="683">
                  <c:v>#N/A</c:v>
                </c:pt>
                <c:pt idx="684">
                  <c:v>#N/A</c:v>
                </c:pt>
                <c:pt idx="685">
                  <c:v>#N/A</c:v>
                </c:pt>
                <c:pt idx="686">
                  <c:v>#N/A</c:v>
                </c:pt>
                <c:pt idx="687">
                  <c:v>#N/A</c:v>
                </c:pt>
                <c:pt idx="688">
                  <c:v>#N/A</c:v>
                </c:pt>
                <c:pt idx="689">
                  <c:v>#N/A</c:v>
                </c:pt>
                <c:pt idx="690">
                  <c:v>#N/A</c:v>
                </c:pt>
                <c:pt idx="691">
                  <c:v>#N/A</c:v>
                </c:pt>
                <c:pt idx="692">
                  <c:v>#N/A</c:v>
                </c:pt>
                <c:pt idx="693">
                  <c:v>#N/A</c:v>
                </c:pt>
                <c:pt idx="694">
                  <c:v>#N/A</c:v>
                </c:pt>
                <c:pt idx="695">
                  <c:v>#N/A</c:v>
                </c:pt>
                <c:pt idx="696">
                  <c:v>#N/A</c:v>
                </c:pt>
                <c:pt idx="697">
                  <c:v>#N/A</c:v>
                </c:pt>
                <c:pt idx="698">
                  <c:v>#N/A</c:v>
                </c:pt>
                <c:pt idx="699">
                  <c:v>#N/A</c:v>
                </c:pt>
                <c:pt idx="700">
                  <c:v>#N/A</c:v>
                </c:pt>
              </c:numCache>
            </c:numRef>
          </c:val>
          <c:smooth val="0"/>
          <c:extLst>
            <c:ext xmlns:c16="http://schemas.microsoft.com/office/drawing/2014/chart" uri="{C3380CC4-5D6E-409C-BE32-E72D297353CC}">
              <c16:uniqueId val="{00000000-4E6B-4A10-856F-24C23DE9F7A8}"/>
            </c:ext>
          </c:extLst>
        </c:ser>
        <c:dLbls>
          <c:showLegendKey val="0"/>
          <c:showVal val="0"/>
          <c:showCatName val="0"/>
          <c:showSerName val="0"/>
          <c:showPercent val="0"/>
          <c:showBubbleSize val="0"/>
        </c:dLbls>
        <c:marker val="1"/>
        <c:smooth val="0"/>
        <c:axId val="773712992"/>
        <c:axId val="1"/>
      </c:lineChart>
      <c:scatterChart>
        <c:scatterStyle val="lineMarker"/>
        <c:varyColors val="0"/>
        <c:ser>
          <c:idx val="1"/>
          <c:order val="1"/>
          <c:spPr>
            <a:ln w="19050">
              <a:solidFill>
                <a:srgbClr val="000000"/>
              </a:solid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1-4E6B-4A10-856F-24C23DE9F7A8}"/>
                </c:ext>
              </c:extLst>
            </c:dLbl>
            <c:dLbl>
              <c:idx val="1"/>
              <c:tx>
                <c:rich>
                  <a:bodyPr wrap="square" lIns="38100" tIns="19050" rIns="38100" bIns="19050" anchor="ctr">
                    <a:spAutoFit/>
                  </a:bodyPr>
                  <a:lstStyle/>
                  <a:p>
                    <a:pPr>
                      <a:defRPr/>
                    </a:pPr>
                    <a:fld id="{27160DED-80CA-4B8C-B33A-88CC148C087B}" type="CELLRANGE">
                      <a:rPr lang="ja-JP" altLang="en-US"/>
                      <a:pPr>
                        <a:defRPr/>
                      </a:pPr>
                      <a:t>[CELLRANGE]</a:t>
                    </a:fld>
                    <a:endParaRPr lang="ja-JP" altLang="en-US"/>
                  </a:p>
                </c:rich>
              </c:tx>
              <c:spPr>
                <a:solidFill>
                  <a:schemeClr val="bg1"/>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4E6B-4A10-856F-24C23DE9F7A8}"/>
                </c:ext>
              </c:extLst>
            </c:dLbl>
            <c:dLbl>
              <c:idx val="2"/>
              <c:delete val="1"/>
              <c:extLst>
                <c:ext xmlns:c15="http://schemas.microsoft.com/office/drawing/2012/chart" uri="{CE6537A1-D6FC-4f65-9D91-7224C49458BB}"/>
                <c:ext xmlns:c16="http://schemas.microsoft.com/office/drawing/2014/chart" uri="{C3380CC4-5D6E-409C-BE32-E72D297353CC}">
                  <c16:uniqueId val="{00000003-4E6B-4A10-856F-24C23DE9F7A8}"/>
                </c:ext>
              </c:extLst>
            </c:dLbl>
            <c:dLbl>
              <c:idx val="3"/>
              <c:tx>
                <c:rich>
                  <a:bodyPr/>
                  <a:lstStyle/>
                  <a:p>
                    <a:fld id="{1EB3A569-FB2B-4BBB-83F5-1F98D14373E7}"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4E6B-4A10-856F-24C23DE9F7A8}"/>
                </c:ext>
              </c:extLst>
            </c:dLbl>
            <c:dLbl>
              <c:idx val="4"/>
              <c:delete val="1"/>
              <c:extLst>
                <c:ext xmlns:c15="http://schemas.microsoft.com/office/drawing/2012/chart" uri="{CE6537A1-D6FC-4f65-9D91-7224C49458BB}"/>
                <c:ext xmlns:c16="http://schemas.microsoft.com/office/drawing/2014/chart" uri="{C3380CC4-5D6E-409C-BE32-E72D297353CC}">
                  <c16:uniqueId val="{00000005-4E6B-4A10-856F-24C23DE9F7A8}"/>
                </c:ext>
              </c:extLst>
            </c:dLbl>
            <c:spPr>
              <a:solidFill>
                <a:schemeClr val="bg1"/>
              </a:solidFill>
              <a:ln>
                <a:noFill/>
              </a:ln>
              <a:effectLst/>
            </c:sp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豚モデル!$AC$37:$AC$41</c:f>
              <c:numCache>
                <c:formatCode>m"月"d"日";@</c:formatCode>
                <c:ptCount val="5"/>
                <c:pt idx="0">
                  <c:v>45748</c:v>
                </c:pt>
                <c:pt idx="1">
                  <c:v>45767</c:v>
                </c:pt>
                <c:pt idx="2">
                  <c:v>45767</c:v>
                </c:pt>
                <c:pt idx="3">
                  <c:v>45900</c:v>
                </c:pt>
                <c:pt idx="4">
                  <c:v>45900</c:v>
                </c:pt>
              </c:numCache>
            </c:numRef>
          </c:xVal>
          <c:yVal>
            <c:numRef>
              <c:f>豚モデル!$AD$37:$AD$41</c:f>
              <c:numCache>
                <c:formatCode>0.00</c:formatCode>
                <c:ptCount val="5"/>
                <c:pt idx="0">
                  <c:v>0</c:v>
                </c:pt>
                <c:pt idx="1">
                  <c:v>0</c:v>
                </c:pt>
                <c:pt idx="2">
                  <c:v>2.7548068112277488</c:v>
                </c:pt>
                <c:pt idx="3">
                  <c:v>2.7548068112277488</c:v>
                </c:pt>
                <c:pt idx="4">
                  <c:v>7.5867150213384775</c:v>
                </c:pt>
              </c:numCache>
            </c:numRef>
          </c:yVal>
          <c:smooth val="0"/>
          <c:extLst>
            <c:ext xmlns:c15="http://schemas.microsoft.com/office/drawing/2012/chart" uri="{02D57815-91ED-43cb-92C2-25804820EDAC}">
              <c15:datalabelsRange>
                <c15:f>豚モデル!$AG$37:$AG$41</c15:f>
                <c15:dlblRangeCache>
                  <c:ptCount val="5"/>
                  <c:pt idx="1">
                    <c:v>施用～基肥 2.8</c:v>
                  </c:pt>
                  <c:pt idx="3">
                    <c:v>基肥～終了 4.8</c:v>
                  </c:pt>
                </c15:dlblRangeCache>
              </c15:datalabelsRange>
            </c:ext>
            <c:ext xmlns:c16="http://schemas.microsoft.com/office/drawing/2014/chart" uri="{C3380CC4-5D6E-409C-BE32-E72D297353CC}">
              <c16:uniqueId val="{00000006-4E6B-4A10-856F-24C23DE9F7A8}"/>
            </c:ext>
          </c:extLst>
        </c:ser>
        <c:dLbls>
          <c:showLegendKey val="0"/>
          <c:showVal val="0"/>
          <c:showCatName val="0"/>
          <c:showSerName val="0"/>
          <c:showPercent val="0"/>
          <c:showBubbleSize val="0"/>
        </c:dLbls>
        <c:axId val="773712992"/>
        <c:axId val="1"/>
      </c:scatterChart>
      <c:dateAx>
        <c:axId val="773712992"/>
        <c:scaling>
          <c:orientation val="minMax"/>
        </c:scaling>
        <c:delete val="0"/>
        <c:axPos val="b"/>
        <c:numFmt formatCode="m/d" sourceLinked="1"/>
        <c:majorTickMark val="in"/>
        <c:minorTickMark val="none"/>
        <c:tickLblPos val="nextTo"/>
        <c:spPr>
          <a:ln w="3175">
            <a:solidFill>
              <a:srgbClr val="000000"/>
            </a:solidFill>
            <a:prstDash val="solid"/>
          </a:ln>
        </c:spPr>
        <c:txPr>
          <a:bodyPr rot="-5400000" vert="horz"/>
          <a:lstStyle/>
          <a:p>
            <a:pPr>
              <a:defRPr/>
            </a:pPr>
            <a:endParaRPr lang="ja-JP"/>
          </a:p>
        </c:txPr>
        <c:crossAx val="1"/>
        <c:crosses val="autoZero"/>
        <c:auto val="1"/>
        <c:lblOffset val="100"/>
        <c:baseTimeUnit val="days"/>
        <c:majorUnit val="1"/>
        <c:majorTimeUnit val="months"/>
        <c:minorUnit val="1"/>
        <c:minorTimeUnit val="months"/>
      </c:dateAx>
      <c:valAx>
        <c:axId val="1"/>
        <c:scaling>
          <c:orientation val="minMax"/>
          <c:min val="0"/>
        </c:scaling>
        <c:delete val="0"/>
        <c:axPos val="l"/>
        <c:title>
          <c:tx>
            <c:rich>
              <a:bodyPr/>
              <a:lstStyle/>
              <a:p>
                <a:pPr>
                  <a:defRPr/>
                </a:pPr>
                <a:r>
                  <a:rPr lang="ja-JP" altLang="en-US"/>
                  <a:t>窒素供給量</a:t>
                </a:r>
                <a:r>
                  <a:rPr lang="en-US" altLang="ja-JP"/>
                  <a:t>(kg/10a)</a:t>
                </a:r>
                <a:endParaRPr lang="ja-JP" altLang="en-US"/>
              </a:p>
            </c:rich>
          </c:tx>
          <c:overlay val="0"/>
        </c:title>
        <c:numFmt formatCode="0.0_ " sourceLinked="0"/>
        <c:majorTickMark val="in"/>
        <c:minorTickMark val="none"/>
        <c:tickLblPos val="nextTo"/>
        <c:spPr>
          <a:ln w="3175">
            <a:solidFill>
              <a:srgbClr val="000000"/>
            </a:solidFill>
            <a:prstDash val="solid"/>
          </a:ln>
        </c:spPr>
        <c:txPr>
          <a:bodyPr rot="0" vert="horz"/>
          <a:lstStyle/>
          <a:p>
            <a:pPr>
              <a:defRPr/>
            </a:pPr>
            <a:endParaRPr lang="ja-JP"/>
          </a:p>
        </c:txPr>
        <c:crossAx val="773712992"/>
        <c:crosses val="autoZero"/>
        <c:crossBetween val="between"/>
      </c:valAx>
      <c:spPr>
        <a:solidFill>
          <a:schemeClr val="accent6">
            <a:lumMod val="20000"/>
            <a:lumOff val="80000"/>
          </a:schemeClr>
        </a:solidFill>
        <a:ln w="12700">
          <a:noFill/>
          <a:prstDash val="solid"/>
        </a:ln>
      </c:spPr>
    </c:plotArea>
    <c:plotVisOnly val="1"/>
    <c:dispBlanksAs val="gap"/>
    <c:showDLblsOverMax val="0"/>
  </c:chart>
  <c:spPr>
    <a:solidFill>
      <a:srgbClr val="FFFFFF"/>
    </a:solidFill>
    <a:ln w="6350">
      <a:solidFill>
        <a:schemeClr val="tx1"/>
      </a:solidFill>
      <a:prstDash val="solid"/>
    </a:ln>
  </c:spPr>
  <c:txPr>
    <a:bodyPr/>
    <a:lstStyle/>
    <a:p>
      <a:pPr>
        <a:defRPr sz="800" b="0" i="0" u="none" strike="noStrike" baseline="0">
          <a:solidFill>
            <a:srgbClr val="000000"/>
          </a:solidFill>
          <a:latin typeface="Meiryo UI" panose="020B0604030504040204" pitchFamily="50" charset="-128"/>
          <a:ea typeface="Meiryo UI" panose="020B0604030504040204" pitchFamily="50" charset="-128"/>
          <a:cs typeface="ＭＳ Ｐゴシック"/>
        </a:defRPr>
      </a:pPr>
      <a:endParaRPr lang="ja-JP"/>
    </a:p>
  </c:txPr>
  <c:printSettings>
    <c:headerFooter alignWithMargins="0"/>
    <c:pageMargins b="1" l="0.75" r="0.75" t="1" header="0.51200000000000001" footer="0.51200000000000001"/>
    <c:pageSetup paperSize="9" orientation="landscape" horizontalDpi="-3" verticalDpi="0"/>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a:t>窒素供給パターン</a:t>
            </a:r>
          </a:p>
        </c:rich>
      </c:tx>
      <c:layout>
        <c:manualLayout>
          <c:xMode val="edge"/>
          <c:yMode val="edge"/>
          <c:x val="0.42686467041976051"/>
          <c:y val="3.6036036036036036E-2"/>
        </c:manualLayout>
      </c:layout>
      <c:overlay val="1"/>
    </c:title>
    <c:autoTitleDeleted val="0"/>
    <c:plotArea>
      <c:layout>
        <c:manualLayout>
          <c:layoutTarget val="inner"/>
          <c:xMode val="edge"/>
          <c:yMode val="edge"/>
          <c:x val="0.15674014102469164"/>
          <c:y val="7.8222222222222221E-2"/>
          <c:w val="0.79310311916339615"/>
          <c:h val="0.74484858067440363"/>
        </c:manualLayout>
      </c:layout>
      <c:lineChart>
        <c:grouping val="standard"/>
        <c:varyColors val="0"/>
        <c:ser>
          <c:idx val="0"/>
          <c:order val="0"/>
          <c:spPr>
            <a:ln w="3175">
              <a:solidFill>
                <a:srgbClr val="000000"/>
              </a:solidFill>
            </a:ln>
          </c:spPr>
          <c:marker>
            <c:symbol val="circle"/>
            <c:size val="3"/>
            <c:spPr>
              <a:solidFill>
                <a:schemeClr val="tx1"/>
              </a:solidFill>
              <a:ln>
                <a:noFill/>
                <a:prstDash val="solid"/>
              </a:ln>
            </c:spPr>
          </c:marker>
          <c:cat>
            <c:strRef>
              <c:f>鶏モデル!$Q$14:$Q$714</c:f>
              <c:strCache>
                <c:ptCount val="133"/>
                <c:pt idx="0">
                  <c:v>5/15</c:v>
                </c:pt>
                <c:pt idx="1">
                  <c:v>5/16</c:v>
                </c:pt>
                <c:pt idx="2">
                  <c:v>5/17</c:v>
                </c:pt>
                <c:pt idx="3">
                  <c:v>5/18</c:v>
                </c:pt>
                <c:pt idx="4">
                  <c:v>5/19</c:v>
                </c:pt>
                <c:pt idx="5">
                  <c:v>5/20</c:v>
                </c:pt>
                <c:pt idx="6">
                  <c:v>5/21</c:v>
                </c:pt>
                <c:pt idx="7">
                  <c:v>5/22</c:v>
                </c:pt>
                <c:pt idx="8">
                  <c:v>5/23</c:v>
                </c:pt>
                <c:pt idx="9">
                  <c:v>5/24</c:v>
                </c:pt>
                <c:pt idx="10">
                  <c:v>5/25</c:v>
                </c:pt>
                <c:pt idx="11">
                  <c:v>5/26</c:v>
                </c:pt>
                <c:pt idx="12">
                  <c:v>5/27</c:v>
                </c:pt>
                <c:pt idx="13">
                  <c:v>5/28</c:v>
                </c:pt>
                <c:pt idx="14">
                  <c:v>5/29</c:v>
                </c:pt>
                <c:pt idx="15">
                  <c:v>5/30</c:v>
                </c:pt>
                <c:pt idx="16">
                  <c:v>5/31</c:v>
                </c:pt>
                <c:pt idx="17">
                  <c:v>6/1</c:v>
                </c:pt>
                <c:pt idx="18">
                  <c:v>6/2</c:v>
                </c:pt>
                <c:pt idx="19">
                  <c:v>6/3</c:v>
                </c:pt>
                <c:pt idx="20">
                  <c:v>6/4</c:v>
                </c:pt>
                <c:pt idx="21">
                  <c:v>6/5</c:v>
                </c:pt>
                <c:pt idx="22">
                  <c:v>6/6</c:v>
                </c:pt>
                <c:pt idx="23">
                  <c:v>6/7</c:v>
                </c:pt>
                <c:pt idx="24">
                  <c:v>6/8</c:v>
                </c:pt>
                <c:pt idx="25">
                  <c:v>6/9</c:v>
                </c:pt>
                <c:pt idx="26">
                  <c:v>6/10</c:v>
                </c:pt>
                <c:pt idx="27">
                  <c:v>6/11</c:v>
                </c:pt>
                <c:pt idx="28">
                  <c:v>6/12</c:v>
                </c:pt>
                <c:pt idx="29">
                  <c:v>6/13</c:v>
                </c:pt>
                <c:pt idx="30">
                  <c:v>6/14</c:v>
                </c:pt>
                <c:pt idx="31">
                  <c:v>6/15</c:v>
                </c:pt>
                <c:pt idx="32">
                  <c:v>6/16</c:v>
                </c:pt>
                <c:pt idx="33">
                  <c:v>6/17</c:v>
                </c:pt>
                <c:pt idx="34">
                  <c:v>6/18</c:v>
                </c:pt>
                <c:pt idx="35">
                  <c:v>6/19</c:v>
                </c:pt>
                <c:pt idx="36">
                  <c:v>6/20</c:v>
                </c:pt>
                <c:pt idx="37">
                  <c:v>6/21</c:v>
                </c:pt>
                <c:pt idx="38">
                  <c:v>6/22</c:v>
                </c:pt>
                <c:pt idx="39">
                  <c:v>6/23</c:v>
                </c:pt>
                <c:pt idx="40">
                  <c:v>6/24</c:v>
                </c:pt>
                <c:pt idx="41">
                  <c:v>6/25</c:v>
                </c:pt>
                <c:pt idx="42">
                  <c:v>6/26</c:v>
                </c:pt>
                <c:pt idx="43">
                  <c:v>6/27</c:v>
                </c:pt>
                <c:pt idx="44">
                  <c:v>6/28</c:v>
                </c:pt>
                <c:pt idx="45">
                  <c:v>6/29</c:v>
                </c:pt>
                <c:pt idx="46">
                  <c:v>6/30</c:v>
                </c:pt>
                <c:pt idx="47">
                  <c:v>7/1</c:v>
                </c:pt>
                <c:pt idx="48">
                  <c:v>7/2</c:v>
                </c:pt>
                <c:pt idx="49">
                  <c:v>7/3</c:v>
                </c:pt>
                <c:pt idx="50">
                  <c:v>7/4</c:v>
                </c:pt>
                <c:pt idx="51">
                  <c:v>7/5</c:v>
                </c:pt>
                <c:pt idx="52">
                  <c:v>7/6</c:v>
                </c:pt>
                <c:pt idx="53">
                  <c:v>7/7</c:v>
                </c:pt>
                <c:pt idx="54">
                  <c:v>7/8</c:v>
                </c:pt>
                <c:pt idx="55">
                  <c:v>7/9</c:v>
                </c:pt>
                <c:pt idx="56">
                  <c:v>7/10</c:v>
                </c:pt>
                <c:pt idx="57">
                  <c:v>7/11</c:v>
                </c:pt>
                <c:pt idx="58">
                  <c:v>7/12</c:v>
                </c:pt>
                <c:pt idx="59">
                  <c:v>7/13</c:v>
                </c:pt>
                <c:pt idx="60">
                  <c:v>7/14</c:v>
                </c:pt>
                <c:pt idx="61">
                  <c:v>7/15</c:v>
                </c:pt>
                <c:pt idx="62">
                  <c:v>7/16</c:v>
                </c:pt>
                <c:pt idx="63">
                  <c:v>7/17</c:v>
                </c:pt>
                <c:pt idx="64">
                  <c:v>7/18</c:v>
                </c:pt>
                <c:pt idx="65">
                  <c:v>7/19</c:v>
                </c:pt>
                <c:pt idx="66">
                  <c:v>7/20</c:v>
                </c:pt>
                <c:pt idx="67">
                  <c:v>7/21</c:v>
                </c:pt>
                <c:pt idx="68">
                  <c:v>7/22</c:v>
                </c:pt>
                <c:pt idx="69">
                  <c:v>7/23</c:v>
                </c:pt>
                <c:pt idx="70">
                  <c:v>7/24</c:v>
                </c:pt>
                <c:pt idx="71">
                  <c:v>7/25</c:v>
                </c:pt>
                <c:pt idx="72">
                  <c:v>7/26</c:v>
                </c:pt>
                <c:pt idx="73">
                  <c:v>7/27</c:v>
                </c:pt>
                <c:pt idx="74">
                  <c:v>7/28</c:v>
                </c:pt>
                <c:pt idx="75">
                  <c:v>7/29</c:v>
                </c:pt>
                <c:pt idx="76">
                  <c:v>7/30</c:v>
                </c:pt>
                <c:pt idx="77">
                  <c:v>7/31</c:v>
                </c:pt>
                <c:pt idx="78">
                  <c:v>8/1</c:v>
                </c:pt>
                <c:pt idx="79">
                  <c:v>8/2</c:v>
                </c:pt>
                <c:pt idx="80">
                  <c:v>8/3</c:v>
                </c:pt>
                <c:pt idx="81">
                  <c:v>8/4</c:v>
                </c:pt>
                <c:pt idx="82">
                  <c:v>8/5</c:v>
                </c:pt>
                <c:pt idx="83">
                  <c:v>8/6</c:v>
                </c:pt>
                <c:pt idx="84">
                  <c:v>8/7</c:v>
                </c:pt>
                <c:pt idx="85">
                  <c:v>8/8</c:v>
                </c:pt>
                <c:pt idx="86">
                  <c:v>8/9</c:v>
                </c:pt>
                <c:pt idx="87">
                  <c:v>8/10</c:v>
                </c:pt>
                <c:pt idx="88">
                  <c:v>8/11</c:v>
                </c:pt>
                <c:pt idx="89">
                  <c:v>8/12</c:v>
                </c:pt>
                <c:pt idx="90">
                  <c:v>8/13</c:v>
                </c:pt>
                <c:pt idx="91">
                  <c:v>8/14</c:v>
                </c:pt>
                <c:pt idx="92">
                  <c:v>8/15</c:v>
                </c:pt>
                <c:pt idx="93">
                  <c:v>8/16</c:v>
                </c:pt>
                <c:pt idx="94">
                  <c:v>8/17</c:v>
                </c:pt>
                <c:pt idx="95">
                  <c:v>8/18</c:v>
                </c:pt>
                <c:pt idx="96">
                  <c:v>8/19</c:v>
                </c:pt>
                <c:pt idx="97">
                  <c:v>8/20</c:v>
                </c:pt>
                <c:pt idx="98">
                  <c:v>8/21</c:v>
                </c:pt>
                <c:pt idx="99">
                  <c:v>8/22</c:v>
                </c:pt>
                <c:pt idx="100">
                  <c:v>8/23</c:v>
                </c:pt>
                <c:pt idx="101">
                  <c:v>8/24</c:v>
                </c:pt>
                <c:pt idx="102">
                  <c:v>8/25</c:v>
                </c:pt>
                <c:pt idx="103">
                  <c:v>8/26</c:v>
                </c:pt>
                <c:pt idx="104">
                  <c:v>8/27</c:v>
                </c:pt>
                <c:pt idx="105">
                  <c:v>8/28</c:v>
                </c:pt>
                <c:pt idx="106">
                  <c:v>8/29</c:v>
                </c:pt>
                <c:pt idx="107">
                  <c:v>8/30</c:v>
                </c:pt>
                <c:pt idx="108">
                  <c:v>8/31</c:v>
                </c:pt>
                <c:pt idx="109">
                  <c:v>9/1</c:v>
                </c:pt>
                <c:pt idx="110">
                  <c:v>9/2</c:v>
                </c:pt>
                <c:pt idx="111">
                  <c:v>9/3</c:v>
                </c:pt>
                <c:pt idx="112">
                  <c:v>9/4</c:v>
                </c:pt>
                <c:pt idx="113">
                  <c:v>9/5</c:v>
                </c:pt>
                <c:pt idx="114">
                  <c:v>9/6</c:v>
                </c:pt>
                <c:pt idx="115">
                  <c:v>9/7</c:v>
                </c:pt>
                <c:pt idx="116">
                  <c:v>9/8</c:v>
                </c:pt>
                <c:pt idx="117">
                  <c:v>9/9</c:v>
                </c:pt>
                <c:pt idx="118">
                  <c:v>9/10</c:v>
                </c:pt>
                <c:pt idx="119">
                  <c:v>9/11</c:v>
                </c:pt>
                <c:pt idx="120">
                  <c:v>9/12</c:v>
                </c:pt>
                <c:pt idx="121">
                  <c:v>9/13</c:v>
                </c:pt>
                <c:pt idx="122">
                  <c:v>9/14</c:v>
                </c:pt>
                <c:pt idx="123">
                  <c:v>9/15</c:v>
                </c:pt>
                <c:pt idx="124">
                  <c:v>9/16</c:v>
                </c:pt>
                <c:pt idx="125">
                  <c:v>9/17</c:v>
                </c:pt>
                <c:pt idx="126">
                  <c:v>9/18</c:v>
                </c:pt>
                <c:pt idx="127">
                  <c:v>9/19</c:v>
                </c:pt>
                <c:pt idx="128">
                  <c:v>9/20</c:v>
                </c:pt>
                <c:pt idx="129">
                  <c:v>9/21</c:v>
                </c:pt>
                <c:pt idx="130">
                  <c:v>9/22</c:v>
                </c:pt>
                <c:pt idx="131">
                  <c:v>9/23</c:v>
                </c:pt>
                <c:pt idx="132">
                  <c:v>9/24</c:v>
                </c:pt>
              </c:strCache>
            </c:strRef>
          </c:cat>
          <c:val>
            <c:numRef>
              <c:f>鶏モデル!$R$14:$R$714</c:f>
              <c:numCache>
                <c:formatCode>0.000_ </c:formatCode>
                <c:ptCount val="701"/>
                <c:pt idx="0">
                  <c:v>0.92205857142857151</c:v>
                </c:pt>
                <c:pt idx="1">
                  <c:v>1.9175791359913732</c:v>
                </c:pt>
                <c:pt idx="2">
                  <c:v>2.6433531231628651</c:v>
                </c:pt>
                <c:pt idx="3">
                  <c:v>3.1780336156825046</c:v>
                </c:pt>
                <c:pt idx="4">
                  <c:v>3.5683962444364834</c:v>
                </c:pt>
                <c:pt idx="5">
                  <c:v>3.8576992568205792</c:v>
                </c:pt>
                <c:pt idx="6">
                  <c:v>4.0734185585065346</c:v>
                </c:pt>
                <c:pt idx="7">
                  <c:v>4.2345334450194336</c:v>
                </c:pt>
                <c:pt idx="8">
                  <c:v>4.358280232985714</c:v>
                </c:pt>
                <c:pt idx="9">
                  <c:v>4.4545058491951277</c:v>
                </c:pt>
                <c:pt idx="10">
                  <c:v>4.5315434235326579</c:v>
                </c:pt>
                <c:pt idx="11">
                  <c:v>4.5958461497449123</c:v>
                </c:pt>
                <c:pt idx="12">
                  <c:v>4.650736289386419</c:v>
                </c:pt>
                <c:pt idx="13">
                  <c:v>4.6991395942105338</c:v>
                </c:pt>
                <c:pt idx="14">
                  <c:v>4.743504086184263</c:v>
                </c:pt>
                <c:pt idx="15">
                  <c:v>4.7847303366497229</c:v>
                </c:pt>
                <c:pt idx="16">
                  <c:v>4.8237922247557119</c:v>
                </c:pt>
                <c:pt idx="17">
                  <c:v>4.8617219474242335</c:v>
                </c:pt>
                <c:pt idx="18">
                  <c:v>4.8985684124565454</c:v>
                </c:pt>
                <c:pt idx="19">
                  <c:v>4.9349960257693137</c:v>
                </c:pt>
                <c:pt idx="20">
                  <c:v>4.9708332766164816</c:v>
                </c:pt>
                <c:pt idx="21">
                  <c:v>5.0065687151190446</c:v>
                </c:pt>
                <c:pt idx="22">
                  <c:v>5.0419269412906713</c:v>
                </c:pt>
                <c:pt idx="23">
                  <c:v>5.0773141755829183</c:v>
                </c:pt>
                <c:pt idx="24">
                  <c:v>5.1124079940738243</c:v>
                </c:pt>
                <c:pt idx="25">
                  <c:v>5.147576482043875</c:v>
                </c:pt>
                <c:pt idx="26">
                  <c:v>5.1824772367800236</c:v>
                </c:pt>
                <c:pt idx="27">
                  <c:v>5.2174603868444107</c:v>
                </c:pt>
                <c:pt idx="28">
                  <c:v>5.252176143435312</c:v>
                </c:pt>
                <c:pt idx="29">
                  <c:v>5.2866246352209645</c:v>
                </c:pt>
                <c:pt idx="30">
                  <c:v>5.3208043672748655</c:v>
                </c:pt>
                <c:pt idx="31">
                  <c:v>5.3550478861497721</c:v>
                </c:pt>
                <c:pt idx="32">
                  <c:v>5.3890080651578076</c:v>
                </c:pt>
                <c:pt idx="33">
                  <c:v>5.4226815434744138</c:v>
                </c:pt>
                <c:pt idx="34">
                  <c:v>5.4560647881452553</c:v>
                </c:pt>
                <c:pt idx="35">
                  <c:v>5.4891541975030176</c:v>
                </c:pt>
                <c:pt idx="36">
                  <c:v>5.521946165414767</c:v>
                </c:pt>
                <c:pt idx="37">
                  <c:v>5.5547564020936502</c:v>
                </c:pt>
                <c:pt idx="38">
                  <c:v>5.5872526874127848</c:v>
                </c:pt>
                <c:pt idx="39">
                  <c:v>5.6194316226999357</c:v>
                </c:pt>
                <c:pt idx="40">
                  <c:v>5.6516019855417534</c:v>
                </c:pt>
                <c:pt idx="41">
                  <c:v>5.6834387755911226</c:v>
                </c:pt>
                <c:pt idx="42">
                  <c:v>5.7152467871906625</c:v>
                </c:pt>
                <c:pt idx="43">
                  <c:v>5.7467052762528406</c:v>
                </c:pt>
                <c:pt idx="44">
                  <c:v>5.7781147570333768</c:v>
                </c:pt>
                <c:pt idx="45">
                  <c:v>5.8091591196733416</c:v>
                </c:pt>
                <c:pt idx="46">
                  <c:v>5.8401343032767068</c:v>
                </c:pt>
                <c:pt idx="47">
                  <c:v>5.8707292022856317</c:v>
                </c:pt>
                <c:pt idx="48">
                  <c:v>5.9012348916722122</c:v>
                </c:pt>
                <c:pt idx="49">
                  <c:v>5.93134563246746</c:v>
                </c:pt>
                <c:pt idx="50">
                  <c:v>5.9610597007936299</c:v>
                </c:pt>
                <c:pt idx="51">
                  <c:v>5.9906590903266652</c:v>
                </c:pt>
                <c:pt idx="52">
                  <c:v>6.0198480322208958</c:v>
                </c:pt>
                <c:pt idx="53">
                  <c:v>6.0486253596372865</c:v>
                </c:pt>
                <c:pt idx="54">
                  <c:v>6.0769900573959053</c:v>
                </c:pt>
                <c:pt idx="55">
                  <c:v>6.1049412626312174</c:v>
                </c:pt>
                <c:pt idx="56">
                  <c:v>6.1324782653282108</c:v>
                </c:pt>
                <c:pt idx="57">
                  <c:v>6.1596005087380199</c:v>
                </c:pt>
                <c:pt idx="58">
                  <c:v>6.186307589671606</c:v>
                </c:pt>
                <c:pt idx="59">
                  <c:v>6.2125992586701404</c:v>
                </c:pt>
                <c:pt idx="60">
                  <c:v>6.2384754200508183</c:v>
                </c:pt>
                <c:pt idx="61">
                  <c:v>6.2639361318269309</c:v>
                </c:pt>
                <c:pt idx="62">
                  <c:v>6.288981605501192</c:v>
                </c:pt>
                <c:pt idx="63">
                  <c:v>6.313612205731463</c:v>
                </c:pt>
                <c:pt idx="64">
                  <c:v>6.337828449868165</c:v>
                </c:pt>
                <c:pt idx="65">
                  <c:v>6.3616310073628268</c:v>
                </c:pt>
                <c:pt idx="66">
                  <c:v>6.3850206990474438</c:v>
                </c:pt>
                <c:pt idx="67">
                  <c:v>6.407998496284403</c:v>
                </c:pt>
                <c:pt idx="68">
                  <c:v>6.4305655199869891</c:v>
                </c:pt>
                <c:pt idx="69">
                  <c:v>6.4529341198062555</c:v>
                </c:pt>
                <c:pt idx="70">
                  <c:v>6.4748846213498013</c:v>
                </c:pt>
                <c:pt idx="71">
                  <c:v>6.4964187799486961</c:v>
                </c:pt>
                <c:pt idx="72">
                  <c:v>6.5175384977214339</c:v>
                </c:pt>
                <c:pt idx="73">
                  <c:v>6.5382458217781467</c:v>
                </c:pt>
                <c:pt idx="74">
                  <c:v>6.5585429422969446</c:v>
                </c:pt>
                <c:pt idx="75">
                  <c:v>6.5784321904739196</c:v>
                </c:pt>
                <c:pt idx="76">
                  <c:v>6.5979160363485105</c:v>
                </c:pt>
                <c:pt idx="77">
                  <c:v>6.6168181914302613</c:v>
                </c:pt>
                <c:pt idx="78">
                  <c:v>6.6353295762731159</c:v>
                </c:pt>
                <c:pt idx="79">
                  <c:v>6.6534528497666514</c:v>
                </c:pt>
                <c:pt idx="80">
                  <c:v>6.671024766498352</c:v>
                </c:pt>
                <c:pt idx="81">
                  <c:v>6.6880621001641458</c:v>
                </c:pt>
                <c:pt idx="82">
                  <c:v>6.7045811141608329</c:v>
                </c:pt>
                <c:pt idx="83">
                  <c:v>6.7205975771107029</c:v>
                </c:pt>
                <c:pt idx="84">
                  <c:v>6.7361267779138485</c:v>
                </c:pt>
                <c:pt idx="85">
                  <c:v>6.7510424900311072</c:v>
                </c:pt>
                <c:pt idx="86">
                  <c:v>6.7655086785991934</c:v>
                </c:pt>
                <c:pt idx="87">
                  <c:v>6.7794073504070296</c:v>
                </c:pt>
                <c:pt idx="88">
                  <c:v>6.7928910769583997</c:v>
                </c:pt>
                <c:pt idx="89">
                  <c:v>6.8058495036977078</c:v>
                </c:pt>
                <c:pt idx="90">
                  <c:v>6.8184246863289593</c:v>
                </c:pt>
                <c:pt idx="91">
                  <c:v>6.8305133609080997</c:v>
                </c:pt>
                <c:pt idx="92">
                  <c:v>6.8421375858935045</c:v>
                </c:pt>
                <c:pt idx="93">
                  <c:v>6.853424454753581</c:v>
                </c:pt>
                <c:pt idx="94">
                  <c:v>6.8642806746978762</c:v>
                </c:pt>
                <c:pt idx="95">
                  <c:v>6.8748247909483444</c:v>
                </c:pt>
                <c:pt idx="96">
                  <c:v>6.8849693712005502</c:v>
                </c:pt>
                <c:pt idx="97">
                  <c:v>6.8947321992088293</c:v>
                </c:pt>
                <c:pt idx="98">
                  <c:v>6.9041301632802927</c:v>
                </c:pt>
                <c:pt idx="99">
                  <c:v>6.9131793061061977</c:v>
                </c:pt>
                <c:pt idx="100">
                  <c:v>6.9218948715755166</c:v>
                </c:pt>
                <c:pt idx="101">
                  <c:v>6.9302913487673692</c:v>
                </c:pt>
                <c:pt idx="102">
                  <c:v>6.9383825133053501</c:v>
                </c:pt>
                <c:pt idx="103">
                  <c:v>6.9461814662440631</c:v>
                </c:pt>
                <c:pt idx="104">
                  <c:v>6.953700670646457</c:v>
                </c:pt>
                <c:pt idx="105">
                  <c:v>6.9608831740187656</c:v>
                </c:pt>
                <c:pt idx="106">
                  <c:v>6.9678132237838248</c:v>
                </c:pt>
                <c:pt idx="107">
                  <c:v>6.9745013303894368</c:v>
                </c:pt>
                <c:pt idx="108">
                  <c:v>6.9809575063536817</c:v>
                </c:pt>
                <c:pt idx="109">
                  <c:v>6.9871912924447859</c:v>
                </c:pt>
                <c:pt idx="110">
                  <c:v>6.9931543768735338</c:v>
                </c:pt>
                <c:pt idx="111">
                  <c:v>6.9989161324987945</c:v>
                </c:pt>
                <c:pt idx="112">
                  <c:v>7.0044314236402565</c:v>
                </c:pt>
                <c:pt idx="113">
                  <c:v>7.009764173199116</c:v>
                </c:pt>
                <c:pt idx="114">
                  <c:v>7.0148721739304953</c:v>
                </c:pt>
                <c:pt idx="115">
                  <c:v>7.0197669961431908</c:v>
                </c:pt>
                <c:pt idx="116">
                  <c:v>7.0245050449044024</c:v>
                </c:pt>
                <c:pt idx="117">
                  <c:v>7.0290482058307386</c:v>
                </c:pt>
                <c:pt idx="118">
                  <c:v>7.0334062747033235</c:v>
                </c:pt>
                <c:pt idx="119">
                  <c:v>7.0375884670219584</c:v>
                </c:pt>
                <c:pt idx="120">
                  <c:v>7.0416426339439298</c:v>
                </c:pt>
                <c:pt idx="121">
                  <c:v>7.0455354702132018</c:v>
                </c:pt>
                <c:pt idx="122">
                  <c:v>7.0492748214266339</c:v>
                </c:pt>
                <c:pt idx="123">
                  <c:v>7.0528331969317231</c:v>
                </c:pt>
                <c:pt idx="124">
                  <c:v>7.0562544237606826</c:v>
                </c:pt>
                <c:pt idx="125">
                  <c:v>7.0595449584436762</c:v>
                </c:pt>
                <c:pt idx="126">
                  <c:v>7.0626799938356433</c:v>
                </c:pt>
                <c:pt idx="127">
                  <c:v>7.0656978607523557</c:v>
                </c:pt>
                <c:pt idx="128">
                  <c:v>7.0685754259602609</c:v>
                </c:pt>
                <c:pt idx="129">
                  <c:v>7.0713477088745886</c:v>
                </c:pt>
                <c:pt idx="130">
                  <c:v>7.0739931235795961</c:v>
                </c:pt>
                <c:pt idx="131">
                  <c:v>7.0765437293576747</c:v>
                </c:pt>
                <c:pt idx="132">
                  <c:v>7.0789793712321547</c:v>
                </c:pt>
                <c:pt idx="133">
                  <c:v>7.0813294553100024</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pt idx="649">
                  <c:v>#N/A</c:v>
                </c:pt>
                <c:pt idx="650">
                  <c:v>#N/A</c:v>
                </c:pt>
                <c:pt idx="651">
                  <c:v>#N/A</c:v>
                </c:pt>
                <c:pt idx="652">
                  <c:v>#N/A</c:v>
                </c:pt>
                <c:pt idx="653">
                  <c:v>#N/A</c:v>
                </c:pt>
                <c:pt idx="654">
                  <c:v>#N/A</c:v>
                </c:pt>
                <c:pt idx="655">
                  <c:v>#N/A</c:v>
                </c:pt>
                <c:pt idx="656">
                  <c:v>#N/A</c:v>
                </c:pt>
                <c:pt idx="657">
                  <c:v>#N/A</c:v>
                </c:pt>
                <c:pt idx="658">
                  <c:v>#N/A</c:v>
                </c:pt>
                <c:pt idx="659">
                  <c:v>#N/A</c:v>
                </c:pt>
                <c:pt idx="660">
                  <c:v>#N/A</c:v>
                </c:pt>
                <c:pt idx="661">
                  <c:v>#N/A</c:v>
                </c:pt>
                <c:pt idx="662">
                  <c:v>#N/A</c:v>
                </c:pt>
                <c:pt idx="663">
                  <c:v>#N/A</c:v>
                </c:pt>
                <c:pt idx="664">
                  <c:v>#N/A</c:v>
                </c:pt>
                <c:pt idx="665">
                  <c:v>#N/A</c:v>
                </c:pt>
                <c:pt idx="666">
                  <c:v>#N/A</c:v>
                </c:pt>
                <c:pt idx="667">
                  <c:v>#N/A</c:v>
                </c:pt>
                <c:pt idx="668">
                  <c:v>#N/A</c:v>
                </c:pt>
                <c:pt idx="669">
                  <c:v>#N/A</c:v>
                </c:pt>
                <c:pt idx="670">
                  <c:v>#N/A</c:v>
                </c:pt>
                <c:pt idx="671">
                  <c:v>#N/A</c:v>
                </c:pt>
                <c:pt idx="672">
                  <c:v>#N/A</c:v>
                </c:pt>
                <c:pt idx="673">
                  <c:v>#N/A</c:v>
                </c:pt>
                <c:pt idx="674">
                  <c:v>#N/A</c:v>
                </c:pt>
                <c:pt idx="675">
                  <c:v>#N/A</c:v>
                </c:pt>
                <c:pt idx="676">
                  <c:v>#N/A</c:v>
                </c:pt>
                <c:pt idx="677">
                  <c:v>#N/A</c:v>
                </c:pt>
                <c:pt idx="678">
                  <c:v>#N/A</c:v>
                </c:pt>
                <c:pt idx="679">
                  <c:v>#N/A</c:v>
                </c:pt>
                <c:pt idx="680">
                  <c:v>#N/A</c:v>
                </c:pt>
                <c:pt idx="681">
                  <c:v>#N/A</c:v>
                </c:pt>
                <c:pt idx="682">
                  <c:v>#N/A</c:v>
                </c:pt>
                <c:pt idx="683">
                  <c:v>#N/A</c:v>
                </c:pt>
                <c:pt idx="684">
                  <c:v>#N/A</c:v>
                </c:pt>
                <c:pt idx="685">
                  <c:v>#N/A</c:v>
                </c:pt>
                <c:pt idx="686">
                  <c:v>#N/A</c:v>
                </c:pt>
                <c:pt idx="687">
                  <c:v>#N/A</c:v>
                </c:pt>
                <c:pt idx="688">
                  <c:v>#N/A</c:v>
                </c:pt>
                <c:pt idx="689">
                  <c:v>#N/A</c:v>
                </c:pt>
                <c:pt idx="690">
                  <c:v>#N/A</c:v>
                </c:pt>
                <c:pt idx="691">
                  <c:v>#N/A</c:v>
                </c:pt>
                <c:pt idx="692">
                  <c:v>#N/A</c:v>
                </c:pt>
                <c:pt idx="693">
                  <c:v>#N/A</c:v>
                </c:pt>
                <c:pt idx="694">
                  <c:v>#N/A</c:v>
                </c:pt>
                <c:pt idx="695">
                  <c:v>#N/A</c:v>
                </c:pt>
                <c:pt idx="696">
                  <c:v>#N/A</c:v>
                </c:pt>
                <c:pt idx="697">
                  <c:v>#N/A</c:v>
                </c:pt>
                <c:pt idx="698">
                  <c:v>#N/A</c:v>
                </c:pt>
                <c:pt idx="699">
                  <c:v>#N/A</c:v>
                </c:pt>
                <c:pt idx="700">
                  <c:v>#N/A</c:v>
                </c:pt>
              </c:numCache>
            </c:numRef>
          </c:val>
          <c:smooth val="0"/>
          <c:extLst>
            <c:ext xmlns:c16="http://schemas.microsoft.com/office/drawing/2014/chart" uri="{C3380CC4-5D6E-409C-BE32-E72D297353CC}">
              <c16:uniqueId val="{00000000-1102-4611-A775-48A8BCB635E4}"/>
            </c:ext>
          </c:extLst>
        </c:ser>
        <c:dLbls>
          <c:showLegendKey val="0"/>
          <c:showVal val="0"/>
          <c:showCatName val="0"/>
          <c:showSerName val="0"/>
          <c:showPercent val="0"/>
          <c:showBubbleSize val="0"/>
        </c:dLbls>
        <c:marker val="1"/>
        <c:smooth val="0"/>
        <c:axId val="773712992"/>
        <c:axId val="1"/>
      </c:lineChart>
      <c:scatterChart>
        <c:scatterStyle val="lineMarker"/>
        <c:varyColors val="0"/>
        <c:ser>
          <c:idx val="1"/>
          <c:order val="1"/>
          <c:spPr>
            <a:ln w="19050">
              <a:solidFill>
                <a:srgbClr val="000000"/>
              </a:solidFill>
              <a:prstDash val="solid"/>
            </a:ln>
          </c:spPr>
          <c:marker>
            <c:symbol val="none"/>
          </c:marker>
          <c:dPt>
            <c:idx val="1"/>
            <c:bubble3D val="0"/>
            <c:extLst>
              <c:ext xmlns:c16="http://schemas.microsoft.com/office/drawing/2014/chart" uri="{C3380CC4-5D6E-409C-BE32-E72D297353CC}">
                <c16:uniqueId val="{00000002-1102-4611-A775-48A8BCB635E4}"/>
              </c:ext>
            </c:extLst>
          </c:dPt>
          <c:dLbls>
            <c:dLbl>
              <c:idx val="0"/>
              <c:delete val="1"/>
              <c:extLst>
                <c:ext xmlns:c15="http://schemas.microsoft.com/office/drawing/2012/chart" uri="{CE6537A1-D6FC-4f65-9D91-7224C49458BB}"/>
                <c:ext xmlns:c16="http://schemas.microsoft.com/office/drawing/2014/chart" uri="{C3380CC4-5D6E-409C-BE32-E72D297353CC}">
                  <c16:uniqueId val="{00000001-1102-4611-A775-48A8BCB635E4}"/>
                </c:ext>
              </c:extLst>
            </c:dLbl>
            <c:dLbl>
              <c:idx val="1"/>
              <c:tx>
                <c:rich>
                  <a:bodyPr wrap="square" lIns="38100" tIns="19050" rIns="38100" bIns="19050" anchor="ctr">
                    <a:spAutoFit/>
                  </a:bodyPr>
                  <a:lstStyle/>
                  <a:p>
                    <a:pPr>
                      <a:defRPr/>
                    </a:pPr>
                    <a:fld id="{A15CC2C0-C3DE-41C9-BCB2-B350D3BC2029}" type="CELLRANGE">
                      <a:rPr lang="ja-JP" altLang="en-US"/>
                      <a:pPr>
                        <a:defRPr/>
                      </a:pPr>
                      <a:t>[CELLRANGE]</a:t>
                    </a:fld>
                    <a:endParaRPr lang="ja-JP" altLang="en-US"/>
                  </a:p>
                </c:rich>
              </c:tx>
              <c:spPr>
                <a:solidFill>
                  <a:schemeClr val="bg1"/>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1102-4611-A775-48A8BCB635E4}"/>
                </c:ext>
              </c:extLst>
            </c:dLbl>
            <c:dLbl>
              <c:idx val="2"/>
              <c:delete val="1"/>
              <c:extLst>
                <c:ext xmlns:c15="http://schemas.microsoft.com/office/drawing/2012/chart" uri="{CE6537A1-D6FC-4f65-9D91-7224C49458BB}"/>
                <c:ext xmlns:c16="http://schemas.microsoft.com/office/drawing/2014/chart" uri="{C3380CC4-5D6E-409C-BE32-E72D297353CC}">
                  <c16:uniqueId val="{00000003-1102-4611-A775-48A8BCB635E4}"/>
                </c:ext>
              </c:extLst>
            </c:dLbl>
            <c:dLbl>
              <c:idx val="3"/>
              <c:tx>
                <c:rich>
                  <a:bodyPr/>
                  <a:lstStyle/>
                  <a:p>
                    <a:fld id="{4306C143-1E49-4B92-B61A-7E9C043AA7BE}"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1102-4611-A775-48A8BCB635E4}"/>
                </c:ext>
              </c:extLst>
            </c:dLbl>
            <c:dLbl>
              <c:idx val="4"/>
              <c:delete val="1"/>
              <c:extLst>
                <c:ext xmlns:c15="http://schemas.microsoft.com/office/drawing/2012/chart" uri="{CE6537A1-D6FC-4f65-9D91-7224C49458BB}"/>
                <c:ext xmlns:c16="http://schemas.microsoft.com/office/drawing/2014/chart" uri="{C3380CC4-5D6E-409C-BE32-E72D297353CC}">
                  <c16:uniqueId val="{00000005-1102-4611-A775-48A8BCB635E4}"/>
                </c:ext>
              </c:extLst>
            </c:dLbl>
            <c:spPr>
              <a:solidFill>
                <a:schemeClr val="bg1"/>
              </a:solidFill>
              <a:ln>
                <a:noFill/>
              </a:ln>
              <a:effectLst/>
            </c:sp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鶏モデル!$AC$37:$AC$41</c:f>
              <c:numCache>
                <c:formatCode>m"月"d"日";@</c:formatCode>
                <c:ptCount val="5"/>
                <c:pt idx="0">
                  <c:v>45792</c:v>
                </c:pt>
                <c:pt idx="1">
                  <c:v>45802</c:v>
                </c:pt>
                <c:pt idx="2">
                  <c:v>45802</c:v>
                </c:pt>
                <c:pt idx="3">
                  <c:v>45894</c:v>
                </c:pt>
                <c:pt idx="4">
                  <c:v>45894</c:v>
                </c:pt>
              </c:numCache>
            </c:numRef>
          </c:xVal>
          <c:yVal>
            <c:numRef>
              <c:f>鶏モデル!$AD$37:$AD$41</c:f>
              <c:numCache>
                <c:formatCode>0.00</c:formatCode>
                <c:ptCount val="5"/>
                <c:pt idx="0">
                  <c:v>0</c:v>
                </c:pt>
                <c:pt idx="1">
                  <c:v>0</c:v>
                </c:pt>
                <c:pt idx="2">
                  <c:v>4.5315434235326579</c:v>
                </c:pt>
                <c:pt idx="3">
                  <c:v>4.5315434235326579</c:v>
                </c:pt>
                <c:pt idx="4">
                  <c:v>6.9383825133053501</c:v>
                </c:pt>
              </c:numCache>
            </c:numRef>
          </c:yVal>
          <c:smooth val="0"/>
          <c:extLst>
            <c:ext xmlns:c15="http://schemas.microsoft.com/office/drawing/2012/chart" uri="{02D57815-91ED-43cb-92C2-25804820EDAC}">
              <c15:datalabelsRange>
                <c15:f>鶏モデル!$AG$37:$AG$40</c15:f>
                <c15:dlblRangeCache>
                  <c:ptCount val="4"/>
                  <c:pt idx="1">
                    <c:v>施用～基肥 4.5</c:v>
                  </c:pt>
                  <c:pt idx="3">
                    <c:v>基肥～終了 2.4</c:v>
                  </c:pt>
                </c15:dlblRangeCache>
              </c15:datalabelsRange>
            </c:ext>
            <c:ext xmlns:c16="http://schemas.microsoft.com/office/drawing/2014/chart" uri="{C3380CC4-5D6E-409C-BE32-E72D297353CC}">
              <c16:uniqueId val="{00000006-1102-4611-A775-48A8BCB635E4}"/>
            </c:ext>
          </c:extLst>
        </c:ser>
        <c:dLbls>
          <c:showLegendKey val="0"/>
          <c:showVal val="0"/>
          <c:showCatName val="0"/>
          <c:showSerName val="0"/>
          <c:showPercent val="0"/>
          <c:showBubbleSize val="0"/>
        </c:dLbls>
        <c:axId val="773712992"/>
        <c:axId val="1"/>
      </c:scatterChart>
      <c:dateAx>
        <c:axId val="773712992"/>
        <c:scaling>
          <c:orientation val="minMax"/>
        </c:scaling>
        <c:delete val="0"/>
        <c:axPos val="b"/>
        <c:numFmt formatCode="m/d" sourceLinked="1"/>
        <c:majorTickMark val="in"/>
        <c:minorTickMark val="none"/>
        <c:tickLblPos val="nextTo"/>
        <c:spPr>
          <a:ln w="3175">
            <a:solidFill>
              <a:srgbClr val="000000"/>
            </a:solidFill>
            <a:prstDash val="solid"/>
          </a:ln>
        </c:spPr>
        <c:txPr>
          <a:bodyPr rot="-5400000" vert="horz"/>
          <a:lstStyle/>
          <a:p>
            <a:pPr>
              <a:defRPr/>
            </a:pPr>
            <a:endParaRPr lang="ja-JP"/>
          </a:p>
        </c:txPr>
        <c:crossAx val="1"/>
        <c:crosses val="autoZero"/>
        <c:auto val="1"/>
        <c:lblOffset val="100"/>
        <c:baseTimeUnit val="days"/>
        <c:majorUnit val="1"/>
        <c:majorTimeUnit val="months"/>
        <c:minorUnit val="1"/>
        <c:minorTimeUnit val="months"/>
      </c:dateAx>
      <c:valAx>
        <c:axId val="1"/>
        <c:scaling>
          <c:orientation val="minMax"/>
          <c:min val="0"/>
        </c:scaling>
        <c:delete val="0"/>
        <c:axPos val="l"/>
        <c:title>
          <c:tx>
            <c:rich>
              <a:bodyPr/>
              <a:lstStyle/>
              <a:p>
                <a:pPr>
                  <a:defRPr/>
                </a:pPr>
                <a:r>
                  <a:rPr lang="ja-JP" altLang="en-US"/>
                  <a:t>窒素供給量</a:t>
                </a:r>
                <a:r>
                  <a:rPr lang="en-US" altLang="ja-JP"/>
                  <a:t>(kg/10a)</a:t>
                </a:r>
                <a:endParaRPr lang="ja-JP" altLang="en-US"/>
              </a:p>
            </c:rich>
          </c:tx>
          <c:overlay val="0"/>
        </c:title>
        <c:numFmt formatCode="0.0_ " sourceLinked="0"/>
        <c:majorTickMark val="in"/>
        <c:minorTickMark val="none"/>
        <c:tickLblPos val="nextTo"/>
        <c:spPr>
          <a:ln w="3175">
            <a:solidFill>
              <a:srgbClr val="000000"/>
            </a:solidFill>
            <a:prstDash val="solid"/>
          </a:ln>
        </c:spPr>
        <c:txPr>
          <a:bodyPr rot="0" vert="horz"/>
          <a:lstStyle/>
          <a:p>
            <a:pPr>
              <a:defRPr/>
            </a:pPr>
            <a:endParaRPr lang="ja-JP"/>
          </a:p>
        </c:txPr>
        <c:crossAx val="773712992"/>
        <c:crosses val="autoZero"/>
        <c:crossBetween val="between"/>
      </c:valAx>
      <c:spPr>
        <a:solidFill>
          <a:schemeClr val="accent6">
            <a:lumMod val="20000"/>
            <a:lumOff val="80000"/>
          </a:schemeClr>
        </a:solidFill>
        <a:ln w="12700">
          <a:noFill/>
          <a:prstDash val="solid"/>
        </a:ln>
      </c:spPr>
    </c:plotArea>
    <c:plotVisOnly val="1"/>
    <c:dispBlanksAs val="gap"/>
    <c:showDLblsOverMax val="0"/>
  </c:chart>
  <c:spPr>
    <a:solidFill>
      <a:srgbClr val="FFFFFF"/>
    </a:solidFill>
    <a:ln w="6350">
      <a:solidFill>
        <a:schemeClr val="tx1"/>
      </a:solidFill>
      <a:prstDash val="solid"/>
    </a:ln>
  </c:spPr>
  <c:txPr>
    <a:bodyPr/>
    <a:lstStyle/>
    <a:p>
      <a:pPr>
        <a:defRPr sz="800" b="0" i="0" u="none" strike="noStrike" baseline="0">
          <a:solidFill>
            <a:srgbClr val="000000"/>
          </a:solidFill>
          <a:latin typeface="Meiryo UI" panose="020B0604030504040204" pitchFamily="50" charset="-128"/>
          <a:ea typeface="Meiryo UI" panose="020B0604030504040204" pitchFamily="50" charset="-128"/>
          <a:cs typeface="ＭＳ Ｐゴシック"/>
        </a:defRPr>
      </a:pPr>
      <a:endParaRPr lang="ja-JP"/>
    </a:p>
  </c:txPr>
  <c:printSettings>
    <c:headerFooter alignWithMargins="0"/>
    <c:pageMargins b="1" l="0.75" r="0.75" t="1" header="0.51200000000000001" footer="0.51200000000000001"/>
    <c:pageSetup paperSize="9" orientation="landscape" horizontalDpi="-3" verticalDpi="0"/>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hyperlink" Target="https://www.pref.gifu.lg.jp/page/840.html" TargetMode="Externa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hyperlink" Target="https://www.pref.gifu.lg.jp/page/840.html" TargetMode="Externa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4</xdr:col>
      <xdr:colOff>342900</xdr:colOff>
      <xdr:row>22</xdr:row>
      <xdr:rowOff>85725</xdr:rowOff>
    </xdr:from>
    <xdr:to>
      <xdr:col>12</xdr:col>
      <xdr:colOff>180975</xdr:colOff>
      <xdr:row>39</xdr:row>
      <xdr:rowOff>57151</xdr:rowOff>
    </xdr:to>
    <xdr:graphicFrame macro="">
      <xdr:nvGraphicFramePr>
        <xdr:cNvPr id="2" name="グラフ 1">
          <a:extLst>
            <a:ext uri="{FF2B5EF4-FFF2-40B4-BE49-F238E27FC236}">
              <a16:creationId xmlns:a16="http://schemas.microsoft.com/office/drawing/2014/main" id="{36158AC1-87F5-4433-B3B9-5DD128C86A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xdr:col>
      <xdr:colOff>428625</xdr:colOff>
      <xdr:row>4</xdr:row>
      <xdr:rowOff>28575</xdr:rowOff>
    </xdr:from>
    <xdr:ext cx="2068699" cy="183384"/>
    <xdr:sp macro="" textlink="">
      <xdr:nvSpPr>
        <xdr:cNvPr id="3" name="テキスト ボックス 2">
          <a:hlinkClick xmlns:r="http://schemas.openxmlformats.org/officeDocument/2006/relationships" r:id="rId2"/>
          <a:extLst>
            <a:ext uri="{FF2B5EF4-FFF2-40B4-BE49-F238E27FC236}">
              <a16:creationId xmlns:a16="http://schemas.microsoft.com/office/drawing/2014/main" id="{8C8F77CA-4622-4383-95A5-402DDAEB096B}"/>
            </a:ext>
          </a:extLst>
        </xdr:cNvPr>
        <xdr:cNvSpPr txBox="1"/>
      </xdr:nvSpPr>
      <xdr:spPr>
        <a:xfrm>
          <a:off x="5553075" y="714375"/>
          <a:ext cx="2068699" cy="183384"/>
        </a:xfrm>
        <a:prstGeom prst="rect">
          <a:avLst/>
        </a:prstGeom>
        <a:solidFill>
          <a:sysClr val="window" lastClr="FFFFFF"/>
        </a:solidFill>
        <a:ln>
          <a:noFill/>
        </a:ln>
        <a:effectLst/>
      </xdr:spPr>
      <xdr:txBody>
        <a:bodyPr vertOverflow="clip" horzOverflow="clip" wrap="none" lIns="36000" tIns="0" rIns="3600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sng" strike="noStrike" kern="120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リンク「岐阜県堆肥供給者リスト」</a:t>
          </a:r>
        </a:p>
      </xdr:txBody>
    </xdr:sp>
    <xdr:clientData/>
  </xdr:oneCellAnchor>
</xdr:wsDr>
</file>

<file path=xl/drawings/drawing2.xml><?xml version="1.0" encoding="utf-8"?>
<c:userShapes xmlns:c="http://schemas.openxmlformats.org/drawingml/2006/chart">
  <cdr:relSizeAnchor xmlns:cdr="http://schemas.openxmlformats.org/drawingml/2006/chartDrawing">
    <cdr:from>
      <cdr:x>0.59875</cdr:x>
      <cdr:y>0.3875</cdr:y>
    </cdr:from>
    <cdr:to>
      <cdr:x>0.89969</cdr:x>
      <cdr:y>0.7875</cdr:y>
    </cdr:to>
    <cdr:sp macro="" textlink="">
      <cdr:nvSpPr>
        <cdr:cNvPr id="2" name="テキスト ボックス 1">
          <a:extLst xmlns:a="http://schemas.openxmlformats.org/drawingml/2006/main">
            <a:ext uri="{FF2B5EF4-FFF2-40B4-BE49-F238E27FC236}">
              <a16:creationId xmlns:a16="http://schemas.microsoft.com/office/drawing/2014/main" id="{4E76F373-1B79-D566-AAEC-33DB15A60A49}"/>
            </a:ext>
          </a:extLst>
        </cdr:cNvPr>
        <cdr:cNvSpPr txBox="1"/>
      </cdr:nvSpPr>
      <cdr:spPr>
        <a:xfrm xmlns:a="http://schemas.openxmlformats.org/drawingml/2006/main">
          <a:off x="1819275" y="88582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userShapes>
</file>

<file path=xl/drawings/drawing3.xml><?xml version="1.0" encoding="utf-8"?>
<xdr:wsDr xmlns:xdr="http://schemas.openxmlformats.org/drawingml/2006/spreadsheetDrawing" xmlns:a="http://schemas.openxmlformats.org/drawingml/2006/main">
  <xdr:twoCellAnchor>
    <xdr:from>
      <xdr:col>4</xdr:col>
      <xdr:colOff>180975</xdr:colOff>
      <xdr:row>22</xdr:row>
      <xdr:rowOff>95250</xdr:rowOff>
    </xdr:from>
    <xdr:to>
      <xdr:col>10</xdr:col>
      <xdr:colOff>619125</xdr:colOff>
      <xdr:row>38</xdr:row>
      <xdr:rowOff>161926</xdr:rowOff>
    </xdr:to>
    <xdr:graphicFrame macro="">
      <xdr:nvGraphicFramePr>
        <xdr:cNvPr id="3" name="グラフ 2">
          <a:extLst>
            <a:ext uri="{FF2B5EF4-FFF2-40B4-BE49-F238E27FC236}">
              <a16:creationId xmlns:a16="http://schemas.microsoft.com/office/drawing/2014/main" id="{2B12A679-6353-42FF-9EFE-55381BF976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xdr:col>
      <xdr:colOff>57150</xdr:colOff>
      <xdr:row>4</xdr:row>
      <xdr:rowOff>28575</xdr:rowOff>
    </xdr:from>
    <xdr:ext cx="2068699" cy="183384"/>
    <xdr:sp macro="" textlink="">
      <xdr:nvSpPr>
        <xdr:cNvPr id="2" name="テキスト ボックス 1">
          <a:hlinkClick xmlns:r="http://schemas.openxmlformats.org/officeDocument/2006/relationships" r:id="rId2"/>
          <a:extLst>
            <a:ext uri="{FF2B5EF4-FFF2-40B4-BE49-F238E27FC236}">
              <a16:creationId xmlns:a16="http://schemas.microsoft.com/office/drawing/2014/main" id="{012EC433-DA9D-4D08-9449-104DDF32C1D9}"/>
            </a:ext>
          </a:extLst>
        </xdr:cNvPr>
        <xdr:cNvSpPr txBox="1"/>
      </xdr:nvSpPr>
      <xdr:spPr>
        <a:xfrm>
          <a:off x="5200650" y="714375"/>
          <a:ext cx="2068699" cy="18338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36000" tIns="0" rIns="36000" bIns="0" rtlCol="0" anchor="t">
          <a:spAutoFit/>
        </a:bodyPr>
        <a:lstStyle/>
        <a:p>
          <a:r>
            <a:rPr kumimoji="1" lang="ja-JP" altLang="en-US" sz="1100" u="sng" kern="1200">
              <a:latin typeface="BIZ UDPゴシック" panose="020B0400000000000000" pitchFamily="50" charset="-128"/>
              <a:ea typeface="BIZ UDPゴシック" panose="020B0400000000000000" pitchFamily="50" charset="-128"/>
            </a:rPr>
            <a:t>リンク「岐阜県堆肥</a:t>
          </a:r>
          <a:r>
            <a:rPr kumimoji="1" lang="ja-JP" altLang="en-US" sz="1100" u="sng" kern="1200">
              <a:solidFill>
                <a:schemeClr val="tx1"/>
              </a:solidFill>
              <a:latin typeface="BIZ UDPゴシック" panose="020B0400000000000000" pitchFamily="50" charset="-128"/>
              <a:ea typeface="BIZ UDPゴシック" panose="020B0400000000000000" pitchFamily="50" charset="-128"/>
            </a:rPr>
            <a:t>供給者</a:t>
          </a:r>
          <a:r>
            <a:rPr kumimoji="1" lang="ja-JP" altLang="en-US" sz="1100" u="sng" kern="1200">
              <a:latin typeface="BIZ UDPゴシック" panose="020B0400000000000000" pitchFamily="50" charset="-128"/>
              <a:ea typeface="BIZ UDPゴシック" panose="020B0400000000000000" pitchFamily="50" charset="-128"/>
            </a:rPr>
            <a:t>リスト」</a:t>
          </a:r>
        </a:p>
      </xdr:txBody>
    </xdr:sp>
    <xdr:clientData/>
  </xdr:oneCellAnchor>
</xdr:wsDr>
</file>

<file path=xl/drawings/drawing4.xml><?xml version="1.0" encoding="utf-8"?>
<c:userShapes xmlns:c="http://schemas.openxmlformats.org/drawingml/2006/chart">
  <cdr:relSizeAnchor xmlns:cdr="http://schemas.openxmlformats.org/drawingml/2006/chartDrawing">
    <cdr:from>
      <cdr:x>0.59875</cdr:x>
      <cdr:y>0.3875</cdr:y>
    </cdr:from>
    <cdr:to>
      <cdr:x>0.89969</cdr:x>
      <cdr:y>0.7875</cdr:y>
    </cdr:to>
    <cdr:sp macro="" textlink="">
      <cdr:nvSpPr>
        <cdr:cNvPr id="2" name="テキスト ボックス 1">
          <a:extLst xmlns:a="http://schemas.openxmlformats.org/drawingml/2006/main">
            <a:ext uri="{FF2B5EF4-FFF2-40B4-BE49-F238E27FC236}">
              <a16:creationId xmlns:a16="http://schemas.microsoft.com/office/drawing/2014/main" id="{4E76F373-1B79-D566-AAEC-33DB15A60A49}"/>
            </a:ext>
          </a:extLst>
        </cdr:cNvPr>
        <cdr:cNvSpPr txBox="1"/>
      </cdr:nvSpPr>
      <cdr:spPr>
        <a:xfrm xmlns:a="http://schemas.openxmlformats.org/drawingml/2006/main">
          <a:off x="1819275" y="88582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rentai.local\fsroot\1-31\&#65317;&#65326;&#65325;&#65331;\&#65396;&#65400;&#65406;&#65433;&#65411;&#65438;-&#65408;\&#28961;&#27231;&#21270;&#22793;&#2556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1-31\&#65317;&#65326;&#65325;&#65331;\&#65396;&#65400;&#65406;&#65433;&#65411;&#65438;-&#65408;\&#28961;&#27231;&#21270;&#22793;&#2556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31/&#65317;&#65326;&#65325;&#65331;/&#65396;&#65400;&#65406;&#65433;&#65411;&#65438;-&#65408;/&#28961;&#27231;&#21270;&#22793;&#2556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rentai.local\fssroot2\3008&#36786;&#25919;&#37096;\0748&#36786;&#26989;&#25216;&#34899;&#12475;&#12531;&#12479;&#12540;\&#20316;&#29289;&#37096;\90_&#22275;&#22580;&#22259;&amp;&#12473;&#12465;&#12472;&#12517;&#12540;&#12523;\&#25104;&#32318;&#26360;Fig\1-31\&#65317;&#65326;&#65325;&#65331;\&#65396;&#65400;&#65406;&#65433;&#65411;&#65438;-&#65408;\&#28961;&#27231;&#21270;&#22793;&#2556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rentai.local\fssroot2\3008&#36786;&#25919;&#37096;\0748&#36786;&#26989;&#25216;&#34899;&#12475;&#12531;&#12479;&#12540;\&#20316;&#29289;&#37096;\90_&#22275;&#22580;&#22259;&amp;&#12473;&#12465;&#12472;&#12517;&#12540;&#12523;\1-31\&#65317;&#65326;&#65325;&#65331;\&#65396;&#65400;&#65406;&#65433;&#65411;&#65438;-&#65408;\&#28961;&#27231;&#21270;&#22793;&#2556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1-31\&#65317;&#65326;&#65325;&#65331;\&#65396;&#65400;&#65406;&#65433;&#65411;&#65438;-&#65408;\&#28961;&#27231;&#21270;&#22793;&#2556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3398;&#20250;\H27&#30740;&#31350;&#22577;&#21578;\1-31\&#65317;&#65326;&#65325;&#65331;\&#65396;&#65400;&#65406;&#65433;&#65411;&#65438;-&#65408;\&#28961;&#27231;&#21270;&#22793;&#2556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 val="06愛知西施設ﾅｽ"/>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s>
    <sheetDataSet>
      <sheetData sheetId="0"/>
      <sheetData sheetId="1"/>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1"/>
      <sheetName val="Graph2"/>
      <sheetName val="Graph3"/>
      <sheetName val="Sheet1"/>
      <sheetName val="Sheet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C3888-CB8A-4C78-A61A-00134C58EBB6}">
  <sheetPr>
    <tabColor rgb="FFFFFF00"/>
  </sheetPr>
  <dimension ref="A1:N42"/>
  <sheetViews>
    <sheetView tabSelected="1" view="pageBreakPreview" zoomScaleNormal="100" zoomScaleSheetLayoutView="100" workbookViewId="0">
      <selection activeCell="S21" sqref="S21"/>
    </sheetView>
  </sheetViews>
  <sheetFormatPr defaultRowHeight="13.5"/>
  <cols>
    <col min="4" max="4" width="1.25" customWidth="1"/>
    <col min="5" max="6" width="7.75" customWidth="1"/>
    <col min="7" max="7" width="8" customWidth="1"/>
    <col min="8" max="9" width="7.75" customWidth="1"/>
    <col min="10" max="10" width="9.25" customWidth="1"/>
    <col min="11" max="13" width="7.75" customWidth="1"/>
    <col min="14" max="14" width="1.25" customWidth="1"/>
  </cols>
  <sheetData>
    <row r="1" spans="1:14">
      <c r="D1" s="183" t="s">
        <v>204</v>
      </c>
      <c r="E1" s="183"/>
      <c r="F1" s="183"/>
      <c r="G1" s="183"/>
      <c r="H1" s="183"/>
      <c r="I1" s="183"/>
      <c r="J1" s="183"/>
      <c r="K1" s="183"/>
      <c r="L1" s="183"/>
      <c r="M1" s="183"/>
      <c r="N1" s="183"/>
    </row>
    <row r="2" spans="1:14">
      <c r="D2" s="183"/>
      <c r="E2" s="183"/>
      <c r="F2" s="183"/>
      <c r="G2" s="183"/>
      <c r="H2" s="183"/>
      <c r="I2" s="183"/>
      <c r="J2" s="183"/>
      <c r="K2" s="183"/>
      <c r="L2" s="183"/>
      <c r="M2" s="183"/>
      <c r="N2" s="183"/>
    </row>
    <row r="3" spans="1:14">
      <c r="D3" s="183"/>
      <c r="E3" s="183"/>
      <c r="F3" s="183"/>
      <c r="G3" s="183"/>
      <c r="H3" s="183"/>
      <c r="I3" s="183"/>
      <c r="J3" s="183"/>
      <c r="K3" s="183"/>
      <c r="L3" s="183"/>
      <c r="M3" s="183"/>
      <c r="N3" s="183"/>
    </row>
    <row r="4" spans="1:14">
      <c r="D4" s="183"/>
      <c r="E4" s="183"/>
      <c r="F4" s="183"/>
      <c r="G4" s="183"/>
      <c r="H4" s="183"/>
      <c r="I4" s="183"/>
      <c r="J4" s="183"/>
      <c r="K4" s="183"/>
      <c r="L4" s="183"/>
      <c r="M4" s="183"/>
      <c r="N4" s="183"/>
    </row>
    <row r="5" spans="1:14" ht="18" customHeight="1">
      <c r="E5" s="121"/>
      <c r="F5" s="122"/>
      <c r="G5" s="121"/>
      <c r="H5" s="121"/>
      <c r="I5" s="121"/>
      <c r="J5" s="121"/>
      <c r="K5" s="121"/>
      <c r="L5" s="121"/>
      <c r="M5" s="121"/>
    </row>
    <row r="6" spans="1:14">
      <c r="E6" s="184" t="s">
        <v>176</v>
      </c>
      <c r="F6" s="123" t="s">
        <v>177</v>
      </c>
      <c r="G6" s="124" t="s">
        <v>178</v>
      </c>
      <c r="H6" s="124" t="s">
        <v>179</v>
      </c>
      <c r="I6" s="124" t="s">
        <v>180</v>
      </c>
      <c r="J6" s="124" t="s">
        <v>181</v>
      </c>
      <c r="K6" s="124" t="s">
        <v>182</v>
      </c>
      <c r="L6" s="125" t="s">
        <v>60</v>
      </c>
      <c r="M6" s="125" t="s">
        <v>61</v>
      </c>
    </row>
    <row r="7" spans="1:14" ht="24">
      <c r="E7" s="185"/>
      <c r="F7" s="126" t="s">
        <v>183</v>
      </c>
      <c r="G7" s="124" t="s">
        <v>184</v>
      </c>
      <c r="H7" s="124" t="s">
        <v>185</v>
      </c>
      <c r="I7" s="124" t="s">
        <v>186</v>
      </c>
      <c r="J7" s="124" t="s">
        <v>187</v>
      </c>
      <c r="K7" s="124" t="s">
        <v>188</v>
      </c>
      <c r="L7" s="125" t="s">
        <v>193</v>
      </c>
      <c r="M7" s="125" t="s">
        <v>194</v>
      </c>
    </row>
    <row r="8" spans="1:14" ht="14.25" thickBot="1">
      <c r="E8" s="127" t="s">
        <v>189</v>
      </c>
      <c r="F8" s="186" t="s">
        <v>190</v>
      </c>
      <c r="G8" s="186"/>
      <c r="H8" s="186"/>
      <c r="I8" s="186"/>
      <c r="J8" s="186"/>
      <c r="K8" s="186"/>
      <c r="L8" s="187" t="s">
        <v>62</v>
      </c>
      <c r="M8" s="187"/>
    </row>
    <row r="9" spans="1:14" ht="16.5" thickBot="1">
      <c r="A9" s="175"/>
      <c r="B9" s="175"/>
      <c r="C9" s="176" t="s">
        <v>197</v>
      </c>
      <c r="E9" s="128">
        <v>21.711899791231744</v>
      </c>
      <c r="F9" s="129">
        <v>37.450000000000003</v>
      </c>
      <c r="G9" s="130">
        <v>48.340556001099685</v>
      </c>
      <c r="H9" s="130">
        <v>19.782345816240937</v>
      </c>
      <c r="I9" s="130">
        <v>45.909681417494568</v>
      </c>
      <c r="J9" s="130">
        <v>15.370767758488721</v>
      </c>
      <c r="K9" s="130">
        <v>8.6819968684759914</v>
      </c>
      <c r="L9" s="131">
        <v>444.9706024950558</v>
      </c>
      <c r="M9" s="132">
        <v>34.219042014278038</v>
      </c>
    </row>
    <row r="10" spans="1:14" ht="16.5" thickBot="1">
      <c r="A10" s="175"/>
      <c r="B10" s="175"/>
      <c r="C10" s="175"/>
      <c r="E10" s="121"/>
      <c r="F10" s="121"/>
      <c r="G10" s="121"/>
      <c r="H10" s="133" t="s">
        <v>191</v>
      </c>
      <c r="I10" s="121"/>
      <c r="J10" s="121"/>
      <c r="K10" s="121"/>
      <c r="L10" s="121"/>
      <c r="M10" s="121"/>
      <c r="N10" s="121"/>
    </row>
    <row r="11" spans="1:14" ht="16.5" thickBot="1">
      <c r="A11" s="175"/>
      <c r="B11" s="175"/>
      <c r="C11" s="176" t="s">
        <v>198</v>
      </c>
      <c r="E11" s="121"/>
      <c r="F11" s="134" t="s">
        <v>174</v>
      </c>
      <c r="G11" s="135">
        <v>500</v>
      </c>
      <c r="H11" s="136"/>
      <c r="I11" s="121"/>
      <c r="J11" s="121" t="s">
        <v>172</v>
      </c>
      <c r="K11" s="121"/>
      <c r="L11" s="121"/>
      <c r="M11" s="121"/>
      <c r="N11" s="121"/>
    </row>
    <row r="12" spans="1:14" ht="16.5" thickBot="1">
      <c r="A12" s="175"/>
      <c r="B12" s="175"/>
      <c r="C12" s="175"/>
      <c r="E12" s="121"/>
      <c r="F12" s="121"/>
      <c r="G12" s="121"/>
      <c r="H12" s="121"/>
      <c r="I12" s="121"/>
      <c r="J12" s="188" t="s">
        <v>202</v>
      </c>
      <c r="K12" s="189"/>
      <c r="L12" s="121"/>
      <c r="M12" s="121"/>
      <c r="N12" s="121"/>
    </row>
    <row r="13" spans="1:14" ht="17.25" thickBot="1">
      <c r="A13" s="175"/>
      <c r="B13" s="175"/>
      <c r="C13" s="176" t="s">
        <v>199</v>
      </c>
      <c r="E13" s="121"/>
      <c r="F13" s="134" t="s">
        <v>173</v>
      </c>
      <c r="G13" s="137" t="s">
        <v>36</v>
      </c>
      <c r="H13" s="121"/>
      <c r="I13" s="121"/>
      <c r="J13" s="161" t="s">
        <v>159</v>
      </c>
      <c r="K13" s="138">
        <f ca="1">豚モデル!Z36</f>
        <v>2.7548068112277488</v>
      </c>
      <c r="L13" s="121"/>
      <c r="M13" s="121"/>
      <c r="N13" s="121"/>
    </row>
    <row r="14" spans="1:14" ht="17.25" customHeight="1" thickBot="1">
      <c r="A14" s="182" t="s">
        <v>206</v>
      </c>
      <c r="B14" s="182"/>
      <c r="C14" s="182"/>
      <c r="E14" s="121"/>
      <c r="F14" s="139" t="s">
        <v>195</v>
      </c>
      <c r="G14" s="140"/>
      <c r="H14" s="141" t="s">
        <v>192</v>
      </c>
      <c r="I14" s="121"/>
      <c r="J14" s="161" t="s">
        <v>196</v>
      </c>
      <c r="K14" s="138">
        <f ca="1">豚モデル!Z37</f>
        <v>1.1608226918486801</v>
      </c>
      <c r="L14" s="121"/>
      <c r="M14" s="121"/>
      <c r="N14" s="121"/>
    </row>
    <row r="15" spans="1:14" ht="16.5">
      <c r="A15" s="182"/>
      <c r="B15" s="182"/>
      <c r="C15" s="182"/>
      <c r="E15" s="121"/>
      <c r="F15" s="142" t="s">
        <v>23</v>
      </c>
      <c r="G15" s="143">
        <v>45748</v>
      </c>
      <c r="H15" s="121"/>
      <c r="I15" s="121"/>
      <c r="J15" s="161" t="s">
        <v>161</v>
      </c>
      <c r="K15" s="138">
        <f ca="1">豚モデル!Z38</f>
        <v>1.3279090286771287</v>
      </c>
      <c r="L15" s="121"/>
      <c r="M15" s="121"/>
      <c r="N15" s="121"/>
    </row>
    <row r="16" spans="1:14" ht="16.5">
      <c r="A16" s="182"/>
      <c r="B16" s="182"/>
      <c r="C16" s="182"/>
      <c r="E16" s="121"/>
      <c r="F16" s="142" t="s">
        <v>148</v>
      </c>
      <c r="G16" s="144">
        <v>45767</v>
      </c>
      <c r="H16" s="145"/>
      <c r="I16" s="121"/>
      <c r="J16" s="161" t="s">
        <v>162</v>
      </c>
      <c r="K16" s="138" t="str">
        <f>豚モデル!Z39</f>
        <v>-</v>
      </c>
      <c r="L16" s="121"/>
      <c r="M16" s="121"/>
      <c r="N16" s="121"/>
    </row>
    <row r="17" spans="1:14" ht="16.5">
      <c r="A17" s="175"/>
      <c r="B17" s="175"/>
      <c r="C17" s="176" t="s">
        <v>200</v>
      </c>
      <c r="E17" s="121"/>
      <c r="F17" s="142" t="s">
        <v>156</v>
      </c>
      <c r="G17" s="144">
        <v>45797</v>
      </c>
      <c r="H17" s="145"/>
      <c r="I17" s="121"/>
      <c r="J17" s="164" t="s">
        <v>163</v>
      </c>
      <c r="K17" s="146">
        <f ca="1">豚モデル!Z40</f>
        <v>2.3431764895849199</v>
      </c>
      <c r="L17" s="121"/>
      <c r="M17" s="121"/>
      <c r="N17" s="121"/>
    </row>
    <row r="18" spans="1:14" ht="17.25" customHeight="1" thickBot="1">
      <c r="A18" s="173"/>
      <c r="B18" s="182" t="s">
        <v>207</v>
      </c>
      <c r="C18" s="182"/>
      <c r="E18" s="121"/>
      <c r="F18" s="142" t="s">
        <v>157</v>
      </c>
      <c r="G18" s="144">
        <v>45828</v>
      </c>
      <c r="H18" s="145"/>
      <c r="I18" s="121"/>
      <c r="J18" s="166" t="s">
        <v>164</v>
      </c>
      <c r="K18" s="147">
        <f ca="1">豚モデル!Z41</f>
        <v>7.5867150213384775</v>
      </c>
      <c r="L18" s="121"/>
      <c r="M18" s="121"/>
      <c r="N18" s="121"/>
    </row>
    <row r="19" spans="1:14" ht="16.5">
      <c r="B19" s="182"/>
      <c r="C19" s="182"/>
      <c r="E19" s="121"/>
      <c r="F19" s="142" t="s">
        <v>158</v>
      </c>
      <c r="G19" s="144" t="s">
        <v>147</v>
      </c>
      <c r="H19" s="145"/>
      <c r="I19" s="121"/>
      <c r="J19" s="168" t="s">
        <v>108</v>
      </c>
      <c r="K19" s="148">
        <f>G11/1000*G9</f>
        <v>24.170278000549843</v>
      </c>
      <c r="L19" s="121"/>
      <c r="M19" s="121"/>
      <c r="N19" s="121"/>
    </row>
    <row r="20" spans="1:14" ht="17.25" thickBot="1">
      <c r="B20" s="182"/>
      <c r="C20" s="182"/>
      <c r="E20" s="121"/>
      <c r="F20" s="149" t="s">
        <v>149</v>
      </c>
      <c r="G20" s="150">
        <v>45900</v>
      </c>
      <c r="H20" s="145"/>
      <c r="I20" s="121"/>
      <c r="J20" s="170" t="s">
        <v>109</v>
      </c>
      <c r="K20" s="151">
        <f>G11/1000*H9</f>
        <v>9.8911729081204687</v>
      </c>
      <c r="L20" s="121"/>
      <c r="M20" s="121"/>
      <c r="N20" s="121"/>
    </row>
    <row r="21" spans="1:14" ht="16.5">
      <c r="E21" s="121"/>
      <c r="F21" s="121"/>
      <c r="G21" s="121"/>
      <c r="H21" s="145"/>
      <c r="I21" s="121"/>
      <c r="J21" s="171" t="s">
        <v>111</v>
      </c>
      <c r="K21" s="151">
        <f>G11/1000*I9</f>
        <v>22.954840708747284</v>
      </c>
      <c r="L21" s="121"/>
      <c r="M21" s="121"/>
      <c r="N21" s="121"/>
    </row>
    <row r="22" spans="1:14" ht="17.25" thickBot="1">
      <c r="E22" s="121"/>
      <c r="F22" s="121"/>
      <c r="G22" s="121"/>
      <c r="H22" s="121"/>
      <c r="I22" s="121"/>
      <c r="J22" s="166" t="s">
        <v>110</v>
      </c>
      <c r="K22" s="147">
        <f>G11/1000*J9</f>
        <v>7.6853838792443607</v>
      </c>
      <c r="L22" s="121"/>
      <c r="M22" s="121"/>
      <c r="N22" s="121"/>
    </row>
    <row r="29" spans="1:14">
      <c r="L29" s="107"/>
    </row>
    <row r="40" spans="4:14">
      <c r="N40" s="177" t="s">
        <v>208</v>
      </c>
    </row>
    <row r="41" spans="4:14">
      <c r="D41" s="181" t="s">
        <v>203</v>
      </c>
      <c r="E41" s="181"/>
      <c r="F41" s="181"/>
      <c r="G41" s="181"/>
      <c r="H41" s="181"/>
      <c r="I41" s="181"/>
      <c r="J41" s="181"/>
      <c r="K41" s="181"/>
      <c r="L41" s="181"/>
      <c r="M41" s="181"/>
      <c r="N41" s="181"/>
    </row>
    <row r="42" spans="4:14">
      <c r="D42" s="181"/>
      <c r="E42" s="181"/>
      <c r="F42" s="181"/>
      <c r="G42" s="181"/>
      <c r="H42" s="181"/>
      <c r="I42" s="181"/>
      <c r="J42" s="181"/>
      <c r="K42" s="181"/>
      <c r="L42" s="181"/>
      <c r="M42" s="181"/>
      <c r="N42" s="181"/>
    </row>
  </sheetData>
  <mergeCells count="8">
    <mergeCell ref="D41:N42"/>
    <mergeCell ref="A14:C16"/>
    <mergeCell ref="D1:N4"/>
    <mergeCell ref="E6:E7"/>
    <mergeCell ref="F8:K8"/>
    <mergeCell ref="L8:M8"/>
    <mergeCell ref="J12:K12"/>
    <mergeCell ref="B18:C20"/>
  </mergeCells>
  <phoneticPr fontId="3"/>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53F93135-1FBF-41A5-89D1-9C9127E2476C}">
          <x14:formula1>
            <xm:f>参照セル豚!$I$4:$I$203</xm:f>
          </x14:formula1>
          <xm:sqref>G20</xm:sqref>
        </x14:dataValidation>
        <x14:dataValidation type="list" allowBlank="1" showInputMessage="1" showErrorMessage="1" xr:uid="{2BBC49D4-AEBE-46DF-983A-4308E744AAF8}">
          <x14:formula1>
            <xm:f>参照セル豚!$H$4:$H$104</xm:f>
          </x14:formula1>
          <xm:sqref>G19</xm:sqref>
        </x14:dataValidation>
        <x14:dataValidation type="list" allowBlank="1" showInputMessage="1" showErrorMessage="1" xr:uid="{A267E67B-E6ED-4612-8E10-DC703769EC69}">
          <x14:formula1>
            <xm:f>参照セル豚!$G$4:$G$104</xm:f>
          </x14:formula1>
          <xm:sqref>G18</xm:sqref>
        </x14:dataValidation>
        <x14:dataValidation type="list" allowBlank="1" showInputMessage="1" showErrorMessage="1" xr:uid="{ECB13646-A254-4BA8-AEE9-7B6658659813}">
          <x14:formula1>
            <xm:f>参照セル豚!$F$4:$F$104</xm:f>
          </x14:formula1>
          <xm:sqref>G17</xm:sqref>
        </x14:dataValidation>
        <x14:dataValidation type="list" allowBlank="1" showInputMessage="1" showErrorMessage="1" xr:uid="{FCC03546-AE24-4082-BF86-CC26FB2C3CA4}">
          <x14:formula1>
            <xm:f>参照セル豚!$E$4:$E$204</xm:f>
          </x14:formula1>
          <xm:sqref>G16</xm:sqref>
        </x14:dataValidation>
        <x14:dataValidation type="list" allowBlank="1" showInputMessage="1" showErrorMessage="1" xr:uid="{8B2DD066-2221-457E-A74E-91CCB90250C1}">
          <x14:formula1>
            <xm:f>参照セル豚!$D$4:$D$368</xm:f>
          </x14:formula1>
          <xm:sqref>G15</xm:sqref>
        </x14:dataValidation>
        <x14:dataValidation type="list" allowBlank="1" showInputMessage="1" showErrorMessage="1" xr:uid="{6F72706B-670B-40CD-ABD0-B03F9542AC23}">
          <x14:formula1>
            <xm:f>豚気温!$D$2:$AB$2</xm:f>
          </x14:formula1>
          <xm:sqref>G13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CD5ED-5BD1-46A9-AEDF-A59473E3886D}">
  <sheetPr>
    <tabColor rgb="FFFFFF00"/>
  </sheetPr>
  <dimension ref="A1:O42"/>
  <sheetViews>
    <sheetView view="pageBreakPreview" topLeftCell="A9" zoomScaleNormal="100" zoomScaleSheetLayoutView="100" workbookViewId="0">
      <selection activeCell="O29" sqref="O29"/>
    </sheetView>
  </sheetViews>
  <sheetFormatPr defaultRowHeight="13.5"/>
  <cols>
    <col min="4" max="4" width="2" customWidth="1"/>
    <col min="5" max="5" width="9.125" customWidth="1"/>
    <col min="6" max="6" width="9.125" bestFit="1" customWidth="1"/>
    <col min="7" max="7" width="10" bestFit="1" customWidth="1"/>
    <col min="8" max="8" width="9.125" bestFit="1" customWidth="1"/>
    <col min="9" max="9" width="9.25" customWidth="1"/>
    <col min="10" max="11" width="9.125" bestFit="1" customWidth="1"/>
    <col min="12" max="12" width="2.125" customWidth="1"/>
  </cols>
  <sheetData>
    <row r="1" spans="1:15" ht="13.5" customHeight="1">
      <c r="C1" s="174"/>
      <c r="D1" s="183" t="s">
        <v>205</v>
      </c>
      <c r="E1" s="183"/>
      <c r="F1" s="183"/>
      <c r="G1" s="183"/>
      <c r="H1" s="183"/>
      <c r="I1" s="183"/>
      <c r="J1" s="183"/>
      <c r="K1" s="183"/>
      <c r="L1" s="183"/>
      <c r="M1" s="174"/>
      <c r="N1" s="174"/>
    </row>
    <row r="2" spans="1:15" ht="13.5" customHeight="1">
      <c r="C2" s="174"/>
      <c r="D2" s="183"/>
      <c r="E2" s="183"/>
      <c r="F2" s="183"/>
      <c r="G2" s="183"/>
      <c r="H2" s="183"/>
      <c r="I2" s="183"/>
      <c r="J2" s="183"/>
      <c r="K2" s="183"/>
      <c r="L2" s="183"/>
      <c r="M2" s="174"/>
      <c r="N2" s="174"/>
    </row>
    <row r="3" spans="1:15">
      <c r="C3" s="174"/>
      <c r="D3" s="183"/>
      <c r="E3" s="183"/>
      <c r="F3" s="183"/>
      <c r="G3" s="183"/>
      <c r="H3" s="183"/>
      <c r="I3" s="183"/>
      <c r="J3" s="183"/>
      <c r="K3" s="183"/>
      <c r="L3" s="183"/>
      <c r="M3" s="174"/>
      <c r="N3" s="174"/>
      <c r="O3" s="100"/>
    </row>
    <row r="4" spans="1:15">
      <c r="C4" s="174"/>
      <c r="D4" s="183"/>
      <c r="E4" s="183"/>
      <c r="F4" s="183"/>
      <c r="G4" s="183"/>
      <c r="H4" s="183"/>
      <c r="I4" s="183"/>
      <c r="J4" s="183"/>
      <c r="K4" s="183"/>
      <c r="L4" s="183"/>
      <c r="M4" s="174"/>
      <c r="N4" s="174"/>
      <c r="O4" s="100"/>
    </row>
    <row r="5" spans="1:15" ht="18" customHeight="1">
      <c r="D5" s="121"/>
      <c r="E5" s="121"/>
      <c r="F5" s="122"/>
      <c r="G5" s="121"/>
      <c r="H5" s="121"/>
      <c r="I5" s="121"/>
      <c r="J5" s="121"/>
      <c r="K5" s="121"/>
      <c r="L5" s="152"/>
      <c r="M5" s="100"/>
      <c r="N5" s="100"/>
      <c r="O5" s="100"/>
    </row>
    <row r="6" spans="1:15" ht="15.75">
      <c r="D6" s="121"/>
      <c r="E6" s="184" t="s">
        <v>176</v>
      </c>
      <c r="F6" s="123" t="s">
        <v>177</v>
      </c>
      <c r="G6" s="124" t="s">
        <v>178</v>
      </c>
      <c r="H6" s="124" t="s">
        <v>179</v>
      </c>
      <c r="I6" s="124" t="s">
        <v>180</v>
      </c>
      <c r="J6" s="124" t="s">
        <v>181</v>
      </c>
      <c r="K6" s="124" t="s">
        <v>182</v>
      </c>
      <c r="L6" s="152"/>
      <c r="M6" s="100"/>
      <c r="N6" s="100"/>
      <c r="O6" s="100"/>
    </row>
    <row r="7" spans="1:15" ht="15.75">
      <c r="D7" s="121"/>
      <c r="E7" s="185"/>
      <c r="F7" s="126" t="s">
        <v>183</v>
      </c>
      <c r="G7" s="124" t="s">
        <v>184</v>
      </c>
      <c r="H7" s="124" t="s">
        <v>185</v>
      </c>
      <c r="I7" s="124" t="s">
        <v>186</v>
      </c>
      <c r="J7" s="124" t="s">
        <v>187</v>
      </c>
      <c r="K7" s="124" t="s">
        <v>188</v>
      </c>
      <c r="L7" s="152"/>
      <c r="M7" s="100"/>
      <c r="N7" s="100"/>
      <c r="O7" s="100"/>
    </row>
    <row r="8" spans="1:15" ht="16.5" thickBot="1">
      <c r="D8" s="121"/>
      <c r="E8" s="127" t="s">
        <v>189</v>
      </c>
      <c r="F8" s="186" t="s">
        <v>190</v>
      </c>
      <c r="G8" s="186"/>
      <c r="H8" s="186"/>
      <c r="I8" s="186"/>
      <c r="J8" s="186"/>
      <c r="K8" s="186"/>
      <c r="L8" s="152"/>
      <c r="M8" s="100"/>
      <c r="N8" s="100"/>
      <c r="O8" s="100"/>
    </row>
    <row r="9" spans="1:15" ht="16.5" thickBot="1">
      <c r="A9" s="175"/>
      <c r="B9" s="175"/>
      <c r="C9" s="176" t="s">
        <v>197</v>
      </c>
      <c r="D9" s="121"/>
      <c r="E9" s="128">
        <v>7.7142857142857224</v>
      </c>
      <c r="F9" s="129">
        <v>57.763412857142853</v>
      </c>
      <c r="G9" s="130">
        <v>33.969744206369377</v>
      </c>
      <c r="H9" s="130">
        <v>29.905200363793782</v>
      </c>
      <c r="I9" s="130">
        <v>149.2260860726588</v>
      </c>
      <c r="J9" s="130">
        <v>10.379076943336889</v>
      </c>
      <c r="K9" s="132">
        <v>4.6102928571428574</v>
      </c>
      <c r="L9" s="152"/>
      <c r="M9" s="100"/>
      <c r="N9" s="100"/>
      <c r="O9" s="100"/>
    </row>
    <row r="10" spans="1:15" ht="16.5" thickBot="1">
      <c r="A10" s="175"/>
      <c r="B10" s="175"/>
      <c r="C10" s="175"/>
      <c r="D10" s="153"/>
      <c r="E10" s="154"/>
      <c r="F10" s="155"/>
      <c r="G10" s="156"/>
      <c r="H10" s="157" t="s">
        <v>191</v>
      </c>
      <c r="I10" s="154"/>
      <c r="J10" s="154"/>
      <c r="K10" s="154"/>
      <c r="L10" s="152"/>
      <c r="M10" s="100"/>
      <c r="N10" s="100"/>
      <c r="O10" s="100"/>
    </row>
    <row r="11" spans="1:15" ht="16.5" thickBot="1">
      <c r="A11" s="175"/>
      <c r="B11" s="175"/>
      <c r="C11" s="176" t="s">
        <v>198</v>
      </c>
      <c r="D11" s="121"/>
      <c r="E11" s="121"/>
      <c r="F11" s="134" t="s">
        <v>174</v>
      </c>
      <c r="G11" s="178">
        <v>200</v>
      </c>
      <c r="H11" s="158"/>
      <c r="I11" s="121" t="s">
        <v>172</v>
      </c>
      <c r="J11" s="121"/>
      <c r="K11" s="121"/>
      <c r="L11" s="159"/>
      <c r="M11" s="100"/>
      <c r="N11" s="100"/>
      <c r="O11" s="100"/>
    </row>
    <row r="12" spans="1:15" ht="16.5" thickBot="1">
      <c r="A12" s="175"/>
      <c r="B12" s="175"/>
      <c r="C12" s="175"/>
      <c r="D12" s="121"/>
      <c r="E12" s="121"/>
      <c r="F12" s="121"/>
      <c r="G12" s="179"/>
      <c r="H12" s="121"/>
      <c r="I12" s="188" t="s">
        <v>202</v>
      </c>
      <c r="J12" s="189"/>
      <c r="K12" s="121"/>
      <c r="L12" s="160"/>
      <c r="M12" s="100"/>
      <c r="N12" s="112"/>
      <c r="O12" s="100"/>
    </row>
    <row r="13" spans="1:15" ht="17.25" thickBot="1">
      <c r="A13" s="175"/>
      <c r="B13" s="175"/>
      <c r="C13" s="176" t="s">
        <v>199</v>
      </c>
      <c r="D13" s="121"/>
      <c r="E13" s="121"/>
      <c r="F13" s="134" t="s">
        <v>173</v>
      </c>
      <c r="G13" s="137" t="s">
        <v>46</v>
      </c>
      <c r="H13" s="121"/>
      <c r="I13" s="161" t="s">
        <v>159</v>
      </c>
      <c r="J13" s="162">
        <f ca="1">鶏モデル!Z36</f>
        <v>4.5315434235326579</v>
      </c>
      <c r="K13" s="121"/>
      <c r="L13" s="160"/>
      <c r="M13" s="100"/>
      <c r="N13" s="113"/>
      <c r="O13" s="100"/>
    </row>
    <row r="14" spans="1:15" ht="17.25" thickBot="1">
      <c r="A14" s="182" t="s">
        <v>206</v>
      </c>
      <c r="B14" s="182"/>
      <c r="C14" s="182"/>
      <c r="D14" s="121"/>
      <c r="E14" s="121"/>
      <c r="F14" s="139" t="s">
        <v>195</v>
      </c>
      <c r="G14" s="179"/>
      <c r="H14" s="163" t="s">
        <v>192</v>
      </c>
      <c r="I14" s="161" t="s">
        <v>196</v>
      </c>
      <c r="J14" s="162">
        <f ca="1">鶏モデル!Z37</f>
        <v>1.1518953520584647</v>
      </c>
      <c r="K14" s="121"/>
      <c r="L14" s="160"/>
      <c r="M14" s="100"/>
      <c r="N14" s="113"/>
      <c r="O14" s="100"/>
    </row>
    <row r="15" spans="1:15" ht="16.5">
      <c r="A15" s="182"/>
      <c r="B15" s="182"/>
      <c r="C15" s="182"/>
      <c r="D15" s="121"/>
      <c r="E15" s="121"/>
      <c r="F15" s="142" t="s">
        <v>23</v>
      </c>
      <c r="G15" s="143">
        <v>45792</v>
      </c>
      <c r="H15" s="145"/>
      <c r="I15" s="161" t="s">
        <v>161</v>
      </c>
      <c r="J15" s="162">
        <f ca="1">鶏モデル!Z38</f>
        <v>0.81298000435757345</v>
      </c>
      <c r="K15" s="121"/>
      <c r="L15" s="160"/>
      <c r="M15" s="100"/>
      <c r="N15" s="113"/>
      <c r="O15" s="100"/>
    </row>
    <row r="16" spans="1:15" ht="16.5">
      <c r="A16" s="182"/>
      <c r="B16" s="182"/>
      <c r="C16" s="182"/>
      <c r="D16" s="121"/>
      <c r="E16" s="121"/>
      <c r="F16" s="142" t="s">
        <v>148</v>
      </c>
      <c r="G16" s="144">
        <v>45802</v>
      </c>
      <c r="H16" s="145"/>
      <c r="I16" s="161" t="s">
        <v>162</v>
      </c>
      <c r="J16" s="162" t="str">
        <f>鶏モデル!Z39</f>
        <v>-</v>
      </c>
      <c r="K16" s="121"/>
      <c r="L16" s="160"/>
      <c r="M16" s="100"/>
      <c r="N16" s="113"/>
      <c r="O16" s="100"/>
    </row>
    <row r="17" spans="1:15" ht="16.5">
      <c r="A17" s="175"/>
      <c r="B17" s="175"/>
      <c r="C17" s="176" t="s">
        <v>200</v>
      </c>
      <c r="D17" s="121"/>
      <c r="E17" s="121"/>
      <c r="F17" s="142" t="s">
        <v>156</v>
      </c>
      <c r="G17" s="144">
        <v>45833</v>
      </c>
      <c r="H17" s="145"/>
      <c r="I17" s="164" t="s">
        <v>163</v>
      </c>
      <c r="J17" s="165">
        <f ca="1">鶏モデル!Z40</f>
        <v>0.44196373335665395</v>
      </c>
      <c r="K17" s="121"/>
      <c r="L17" s="160"/>
      <c r="M17" s="100"/>
      <c r="N17" s="113"/>
      <c r="O17" s="100"/>
    </row>
    <row r="18" spans="1:15" ht="17.25" customHeight="1" thickBot="1">
      <c r="B18" s="182" t="s">
        <v>207</v>
      </c>
      <c r="C18" s="182"/>
      <c r="D18" s="121"/>
      <c r="E18" s="121"/>
      <c r="F18" s="142" t="s">
        <v>157</v>
      </c>
      <c r="G18" s="144">
        <v>45863</v>
      </c>
      <c r="H18" s="145"/>
      <c r="I18" s="166" t="s">
        <v>164</v>
      </c>
      <c r="J18" s="167">
        <f ca="1">鶏モデル!Z41</f>
        <v>6.9383825133053501</v>
      </c>
      <c r="K18" s="121"/>
      <c r="L18" s="160"/>
      <c r="M18" s="100"/>
      <c r="N18" s="113"/>
      <c r="O18" s="100"/>
    </row>
    <row r="19" spans="1:15" ht="16.5">
      <c r="B19" s="182"/>
      <c r="C19" s="182"/>
      <c r="D19" s="121"/>
      <c r="E19" s="121"/>
      <c r="F19" s="142" t="s">
        <v>158</v>
      </c>
      <c r="G19" s="144" t="s">
        <v>147</v>
      </c>
      <c r="H19" s="145"/>
      <c r="I19" s="168" t="s">
        <v>108</v>
      </c>
      <c r="J19" s="169">
        <f>G11/1000*G9</f>
        <v>6.7939488412738758</v>
      </c>
      <c r="K19" s="121"/>
      <c r="L19" s="152"/>
      <c r="M19" s="100"/>
      <c r="N19" s="100"/>
      <c r="O19" s="100"/>
    </row>
    <row r="20" spans="1:15" ht="17.25" thickBot="1">
      <c r="B20" s="182"/>
      <c r="C20" s="182"/>
      <c r="D20" s="121"/>
      <c r="E20" s="121"/>
      <c r="F20" s="149" t="s">
        <v>149</v>
      </c>
      <c r="G20" s="150">
        <v>45894</v>
      </c>
      <c r="H20" s="145"/>
      <c r="I20" s="170" t="s">
        <v>109</v>
      </c>
      <c r="J20" s="162">
        <f>G11/1000*H9</f>
        <v>5.9810400727587565</v>
      </c>
      <c r="K20" s="121"/>
      <c r="L20" s="152"/>
      <c r="M20" s="100"/>
      <c r="N20" s="100"/>
      <c r="O20" s="100"/>
    </row>
    <row r="21" spans="1:15" ht="16.5">
      <c r="D21" s="121"/>
      <c r="E21" s="121"/>
      <c r="F21" s="121"/>
      <c r="G21" s="121"/>
      <c r="H21" s="121"/>
      <c r="I21" s="171" t="s">
        <v>111</v>
      </c>
      <c r="J21" s="162">
        <f>G11/1000*I9</f>
        <v>29.845217214531761</v>
      </c>
      <c r="K21" s="121"/>
      <c r="L21" s="152"/>
      <c r="M21" s="100"/>
      <c r="N21" s="100"/>
      <c r="O21" s="100"/>
    </row>
    <row r="22" spans="1:15" ht="17.25" thickBot="1">
      <c r="D22" s="121"/>
      <c r="E22" s="121"/>
      <c r="F22" s="121"/>
      <c r="G22" s="121"/>
      <c r="H22" s="121"/>
      <c r="I22" s="166" t="s">
        <v>110</v>
      </c>
      <c r="J22" s="172">
        <f>G11/1000*J9</f>
        <v>2.0758153886673778</v>
      </c>
      <c r="K22" s="121"/>
      <c r="L22" s="152"/>
      <c r="M22" s="100"/>
      <c r="N22" s="100"/>
      <c r="O22" s="100"/>
    </row>
    <row r="23" spans="1:15">
      <c r="L23" s="100"/>
      <c r="M23" s="100"/>
      <c r="N23" s="100"/>
      <c r="O23" s="100"/>
    </row>
    <row r="27" spans="1:15">
      <c r="L27" s="107"/>
    </row>
    <row r="40" spans="4:12">
      <c r="L40" s="177" t="s">
        <v>208</v>
      </c>
    </row>
    <row r="41" spans="4:12">
      <c r="D41" s="181" t="s">
        <v>203</v>
      </c>
      <c r="E41" s="181"/>
      <c r="F41" s="181"/>
      <c r="G41" s="181"/>
      <c r="H41" s="181"/>
      <c r="I41" s="181"/>
      <c r="J41" s="181"/>
      <c r="K41" s="181"/>
      <c r="L41" s="181"/>
    </row>
    <row r="42" spans="4:12">
      <c r="D42" s="181"/>
      <c r="E42" s="181"/>
      <c r="F42" s="181"/>
      <c r="G42" s="181"/>
      <c r="H42" s="181"/>
      <c r="I42" s="181"/>
      <c r="J42" s="181"/>
      <c r="K42" s="181"/>
      <c r="L42" s="181"/>
    </row>
  </sheetData>
  <mergeCells count="7">
    <mergeCell ref="A14:C16"/>
    <mergeCell ref="D41:L42"/>
    <mergeCell ref="D1:L4"/>
    <mergeCell ref="E6:E7"/>
    <mergeCell ref="F8:K8"/>
    <mergeCell ref="I12:J12"/>
    <mergeCell ref="B18:C20"/>
  </mergeCells>
  <phoneticPr fontId="3"/>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B6D42373-CB92-4BA9-A25C-EB101BD296CB}">
          <x14:formula1>
            <xm:f>鶏気温!$D$2:$AB$2</xm:f>
          </x14:formula1>
          <xm:sqref>G13</xm:sqref>
        </x14:dataValidation>
        <x14:dataValidation type="list" allowBlank="1" showInputMessage="1" showErrorMessage="1" xr:uid="{661CEC96-1C31-4730-8ADD-8A25799A65D8}">
          <x14:formula1>
            <xm:f>参照セル鶏!$D$4:$D$368</xm:f>
          </x14:formula1>
          <xm:sqref>G15</xm:sqref>
        </x14:dataValidation>
        <x14:dataValidation type="list" allowBlank="1" showInputMessage="1" showErrorMessage="1" xr:uid="{E297E90D-1E57-44DE-B180-3FA582926136}">
          <x14:formula1>
            <xm:f>参照セル鶏!$E$4:$E$204</xm:f>
          </x14:formula1>
          <xm:sqref>G16</xm:sqref>
        </x14:dataValidation>
        <x14:dataValidation type="list" allowBlank="1" showInputMessage="1" showErrorMessage="1" xr:uid="{B93AAD50-7591-49F7-8248-F7817B38F64B}">
          <x14:formula1>
            <xm:f>参照セル鶏!$F$4:$F$104</xm:f>
          </x14:formula1>
          <xm:sqref>G17</xm:sqref>
        </x14:dataValidation>
        <x14:dataValidation type="list" allowBlank="1" showInputMessage="1" showErrorMessage="1" xr:uid="{8010C0FA-6834-41C1-AAED-31D7B322011A}">
          <x14:formula1>
            <xm:f>参照セル鶏!$G$4:$G$104</xm:f>
          </x14:formula1>
          <xm:sqref>G18</xm:sqref>
        </x14:dataValidation>
        <x14:dataValidation type="list" allowBlank="1" showInputMessage="1" showErrorMessage="1" xr:uid="{0216BA18-21D9-4AF6-B412-E897EA64248E}">
          <x14:formula1>
            <xm:f>参照セル鶏!$H$4:$H$104</xm:f>
          </x14:formula1>
          <xm:sqref>G19</xm:sqref>
        </x14:dataValidation>
        <x14:dataValidation type="list" allowBlank="1" showInputMessage="1" showErrorMessage="1" xr:uid="{A6408088-AABB-46CF-8634-2CBA2E9F2568}">
          <x14:formula1>
            <xm:f>参照セル鶏!$I$4:$I$203</xm:f>
          </x14:formula1>
          <xm:sqref>G20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6E77E-518E-4255-BD82-77D305C8B756}">
  <sheetPr>
    <tabColor rgb="FFFFFFCC"/>
  </sheetPr>
  <dimension ref="A1:C458"/>
  <sheetViews>
    <sheetView workbookViewId="0">
      <selection activeCell="H365" sqref="H365"/>
    </sheetView>
  </sheetViews>
  <sheetFormatPr defaultRowHeight="13.5"/>
  <cols>
    <col min="1" max="1" width="11.75" customWidth="1"/>
  </cols>
  <sheetData>
    <row r="1" spans="1:3">
      <c r="B1" t="s">
        <v>201</v>
      </c>
    </row>
    <row r="2" spans="1:3">
      <c r="B2" s="85" t="s">
        <v>170</v>
      </c>
      <c r="C2" s="85" t="s">
        <v>171</v>
      </c>
    </row>
    <row r="3" spans="1:3">
      <c r="A3" s="86">
        <v>45658</v>
      </c>
      <c r="B3">
        <v>30</v>
      </c>
      <c r="C3">
        <v>30</v>
      </c>
    </row>
    <row r="4" spans="1:3">
      <c r="A4" s="86">
        <v>45659</v>
      </c>
      <c r="B4">
        <v>30</v>
      </c>
      <c r="C4">
        <v>30</v>
      </c>
    </row>
    <row r="5" spans="1:3">
      <c r="A5" s="86">
        <v>45660</v>
      </c>
      <c r="B5">
        <v>30</v>
      </c>
      <c r="C5">
        <v>30</v>
      </c>
    </row>
    <row r="6" spans="1:3">
      <c r="A6" s="86">
        <v>45661</v>
      </c>
      <c r="B6">
        <v>30</v>
      </c>
      <c r="C6">
        <v>30</v>
      </c>
    </row>
    <row r="7" spans="1:3">
      <c r="A7" s="86">
        <v>45662</v>
      </c>
      <c r="B7">
        <v>30</v>
      </c>
      <c r="C7">
        <v>30</v>
      </c>
    </row>
    <row r="8" spans="1:3">
      <c r="A8" s="86">
        <v>45663</v>
      </c>
      <c r="B8">
        <v>30</v>
      </c>
      <c r="C8">
        <v>30</v>
      </c>
    </row>
    <row r="9" spans="1:3">
      <c r="A9" s="86">
        <v>45664</v>
      </c>
      <c r="B9">
        <v>30</v>
      </c>
      <c r="C9">
        <v>30</v>
      </c>
    </row>
    <row r="10" spans="1:3">
      <c r="A10" s="86">
        <v>45665</v>
      </c>
      <c r="B10">
        <v>30</v>
      </c>
      <c r="C10">
        <v>30</v>
      </c>
    </row>
    <row r="11" spans="1:3">
      <c r="A11" s="86">
        <v>45666</v>
      </c>
      <c r="B11">
        <v>30</v>
      </c>
      <c r="C11">
        <v>30</v>
      </c>
    </row>
    <row r="12" spans="1:3">
      <c r="A12" s="86">
        <v>45667</v>
      </c>
      <c r="B12">
        <v>30</v>
      </c>
      <c r="C12">
        <v>30</v>
      </c>
    </row>
    <row r="13" spans="1:3">
      <c r="A13" s="86">
        <v>45668</v>
      </c>
      <c r="B13">
        <v>30</v>
      </c>
      <c r="C13">
        <v>30</v>
      </c>
    </row>
    <row r="14" spans="1:3">
      <c r="A14" s="86">
        <v>45669</v>
      </c>
      <c r="B14">
        <v>30</v>
      </c>
      <c r="C14">
        <v>30</v>
      </c>
    </row>
    <row r="15" spans="1:3">
      <c r="A15" s="86">
        <v>45670</v>
      </c>
      <c r="B15">
        <v>30</v>
      </c>
      <c r="C15">
        <v>30</v>
      </c>
    </row>
    <row r="16" spans="1:3">
      <c r="A16" s="86">
        <v>45671</v>
      </c>
      <c r="B16">
        <v>30</v>
      </c>
      <c r="C16">
        <v>30</v>
      </c>
    </row>
    <row r="17" spans="1:3">
      <c r="A17" s="86">
        <v>45672</v>
      </c>
      <c r="B17">
        <v>30</v>
      </c>
      <c r="C17">
        <v>30</v>
      </c>
    </row>
    <row r="18" spans="1:3">
      <c r="A18" s="86">
        <v>45673</v>
      </c>
      <c r="B18">
        <v>30</v>
      </c>
      <c r="C18">
        <v>30</v>
      </c>
    </row>
    <row r="19" spans="1:3">
      <c r="A19" s="86">
        <v>45674</v>
      </c>
      <c r="B19">
        <v>30</v>
      </c>
      <c r="C19">
        <v>30</v>
      </c>
    </row>
    <row r="20" spans="1:3">
      <c r="A20" s="86">
        <v>45675</v>
      </c>
      <c r="B20">
        <v>30</v>
      </c>
      <c r="C20">
        <v>30</v>
      </c>
    </row>
    <row r="21" spans="1:3">
      <c r="A21" s="86">
        <v>45676</v>
      </c>
      <c r="B21">
        <v>30</v>
      </c>
      <c r="C21">
        <v>30</v>
      </c>
    </row>
    <row r="22" spans="1:3">
      <c r="A22" s="86">
        <v>45677</v>
      </c>
      <c r="B22">
        <v>30</v>
      </c>
      <c r="C22">
        <v>30</v>
      </c>
    </row>
    <row r="23" spans="1:3">
      <c r="A23" s="86">
        <v>45678</v>
      </c>
      <c r="B23">
        <v>30</v>
      </c>
      <c r="C23">
        <v>30</v>
      </c>
    </row>
    <row r="24" spans="1:3">
      <c r="A24" s="86">
        <v>45679</v>
      </c>
      <c r="B24">
        <v>30</v>
      </c>
      <c r="C24">
        <v>30</v>
      </c>
    </row>
    <row r="25" spans="1:3">
      <c r="A25" s="86">
        <v>45680</v>
      </c>
      <c r="B25">
        <v>30</v>
      </c>
      <c r="C25">
        <v>30</v>
      </c>
    </row>
    <row r="26" spans="1:3">
      <c r="A26" s="86">
        <v>45681</v>
      </c>
      <c r="B26">
        <v>30</v>
      </c>
      <c r="C26">
        <v>30</v>
      </c>
    </row>
    <row r="27" spans="1:3">
      <c r="A27" s="86">
        <v>45682</v>
      </c>
      <c r="B27">
        <v>30</v>
      </c>
      <c r="C27">
        <v>30</v>
      </c>
    </row>
    <row r="28" spans="1:3">
      <c r="A28" s="86">
        <v>45683</v>
      </c>
      <c r="B28">
        <v>30</v>
      </c>
      <c r="C28">
        <v>30</v>
      </c>
    </row>
    <row r="29" spans="1:3">
      <c r="A29" s="86">
        <v>45684</v>
      </c>
      <c r="B29">
        <v>30</v>
      </c>
      <c r="C29">
        <v>30</v>
      </c>
    </row>
    <row r="30" spans="1:3">
      <c r="A30" s="86">
        <v>45685</v>
      </c>
      <c r="B30">
        <v>30</v>
      </c>
      <c r="C30">
        <v>30</v>
      </c>
    </row>
    <row r="31" spans="1:3">
      <c r="A31" s="86">
        <v>45686</v>
      </c>
      <c r="B31">
        <v>30</v>
      </c>
      <c r="C31">
        <v>30</v>
      </c>
    </row>
    <row r="32" spans="1:3">
      <c r="A32" s="86">
        <v>45687</v>
      </c>
      <c r="B32">
        <v>30</v>
      </c>
      <c r="C32">
        <v>30</v>
      </c>
    </row>
    <row r="33" spans="1:3">
      <c r="A33" s="86">
        <v>45688</v>
      </c>
      <c r="B33">
        <v>30</v>
      </c>
      <c r="C33">
        <v>30</v>
      </c>
    </row>
    <row r="34" spans="1:3">
      <c r="A34" s="86">
        <v>45689</v>
      </c>
      <c r="B34">
        <v>30</v>
      </c>
      <c r="C34">
        <v>30</v>
      </c>
    </row>
    <row r="35" spans="1:3">
      <c r="A35" s="86">
        <v>45690</v>
      </c>
      <c r="B35">
        <v>30</v>
      </c>
      <c r="C35">
        <v>30</v>
      </c>
    </row>
    <row r="36" spans="1:3">
      <c r="A36" s="86">
        <v>45691</v>
      </c>
      <c r="B36">
        <v>30</v>
      </c>
      <c r="C36">
        <v>30</v>
      </c>
    </row>
    <row r="37" spans="1:3">
      <c r="A37" s="86">
        <v>45692</v>
      </c>
      <c r="B37">
        <v>30</v>
      </c>
      <c r="C37">
        <v>30</v>
      </c>
    </row>
    <row r="38" spans="1:3">
      <c r="A38" s="86">
        <v>45693</v>
      </c>
      <c r="B38">
        <v>30</v>
      </c>
      <c r="C38">
        <v>30</v>
      </c>
    </row>
    <row r="39" spans="1:3">
      <c r="A39" s="86">
        <v>45694</v>
      </c>
      <c r="B39">
        <v>30</v>
      </c>
      <c r="C39">
        <v>30</v>
      </c>
    </row>
    <row r="40" spans="1:3">
      <c r="A40" s="86">
        <v>45695</v>
      </c>
      <c r="B40">
        <v>30</v>
      </c>
      <c r="C40">
        <v>30</v>
      </c>
    </row>
    <row r="41" spans="1:3">
      <c r="A41" s="86">
        <v>45696</v>
      </c>
      <c r="B41">
        <v>30</v>
      </c>
      <c r="C41">
        <v>30</v>
      </c>
    </row>
    <row r="42" spans="1:3">
      <c r="A42" s="86">
        <v>45697</v>
      </c>
      <c r="B42">
        <v>30</v>
      </c>
      <c r="C42">
        <v>30</v>
      </c>
    </row>
    <row r="43" spans="1:3">
      <c r="A43" s="86">
        <v>45698</v>
      </c>
      <c r="B43">
        <v>30</v>
      </c>
      <c r="C43">
        <v>30</v>
      </c>
    </row>
    <row r="44" spans="1:3">
      <c r="A44" s="86">
        <v>45699</v>
      </c>
      <c r="B44">
        <v>30</v>
      </c>
      <c r="C44">
        <v>30</v>
      </c>
    </row>
    <row r="45" spans="1:3">
      <c r="A45" s="86">
        <v>45700</v>
      </c>
      <c r="B45">
        <v>30</v>
      </c>
      <c r="C45">
        <v>30</v>
      </c>
    </row>
    <row r="46" spans="1:3">
      <c r="A46" s="86">
        <v>45701</v>
      </c>
      <c r="B46">
        <v>30</v>
      </c>
      <c r="C46">
        <v>30</v>
      </c>
    </row>
    <row r="47" spans="1:3">
      <c r="A47" s="86">
        <v>45702</v>
      </c>
      <c r="B47">
        <v>30</v>
      </c>
      <c r="C47">
        <v>30</v>
      </c>
    </row>
    <row r="48" spans="1:3">
      <c r="A48" s="86">
        <v>45703</v>
      </c>
      <c r="B48">
        <v>30</v>
      </c>
      <c r="C48">
        <v>30</v>
      </c>
    </row>
    <row r="49" spans="1:3">
      <c r="A49" s="86">
        <v>45704</v>
      </c>
      <c r="B49">
        <v>30</v>
      </c>
      <c r="C49">
        <v>30</v>
      </c>
    </row>
    <row r="50" spans="1:3">
      <c r="A50" s="86">
        <v>45705</v>
      </c>
      <c r="B50">
        <v>30</v>
      </c>
      <c r="C50">
        <v>30</v>
      </c>
    </row>
    <row r="51" spans="1:3">
      <c r="A51" s="86">
        <v>45706</v>
      </c>
      <c r="B51">
        <v>30</v>
      </c>
      <c r="C51">
        <v>30</v>
      </c>
    </row>
    <row r="52" spans="1:3">
      <c r="A52" s="86">
        <v>45707</v>
      </c>
      <c r="B52">
        <v>30</v>
      </c>
      <c r="C52">
        <v>30</v>
      </c>
    </row>
    <row r="53" spans="1:3">
      <c r="A53" s="86">
        <v>45708</v>
      </c>
      <c r="B53">
        <v>30</v>
      </c>
      <c r="C53">
        <v>30</v>
      </c>
    </row>
    <row r="54" spans="1:3">
      <c r="A54" s="86">
        <v>45709</v>
      </c>
      <c r="B54">
        <v>30</v>
      </c>
      <c r="C54">
        <v>30</v>
      </c>
    </row>
    <row r="55" spans="1:3">
      <c r="A55" s="86">
        <v>45710</v>
      </c>
      <c r="B55">
        <v>30</v>
      </c>
      <c r="C55">
        <v>30</v>
      </c>
    </row>
    <row r="56" spans="1:3">
      <c r="A56" s="86">
        <v>45711</v>
      </c>
      <c r="B56">
        <v>30</v>
      </c>
      <c r="C56">
        <v>30</v>
      </c>
    </row>
    <row r="57" spans="1:3">
      <c r="A57" s="86">
        <v>45712</v>
      </c>
      <c r="B57">
        <v>30</v>
      </c>
      <c r="C57">
        <v>30</v>
      </c>
    </row>
    <row r="58" spans="1:3">
      <c r="A58" s="86">
        <v>45713</v>
      </c>
      <c r="B58">
        <v>30</v>
      </c>
      <c r="C58">
        <v>30</v>
      </c>
    </row>
    <row r="59" spans="1:3">
      <c r="A59" s="86">
        <v>45714</v>
      </c>
      <c r="B59">
        <v>30</v>
      </c>
      <c r="C59">
        <v>30</v>
      </c>
    </row>
    <row r="60" spans="1:3">
      <c r="A60" s="86">
        <v>45715</v>
      </c>
      <c r="B60">
        <v>30</v>
      </c>
      <c r="C60">
        <v>30</v>
      </c>
    </row>
    <row r="61" spans="1:3">
      <c r="A61" s="86">
        <v>45716</v>
      </c>
      <c r="B61">
        <v>30</v>
      </c>
      <c r="C61">
        <v>30</v>
      </c>
    </row>
    <row r="62" spans="1:3">
      <c r="A62" s="86">
        <v>45717</v>
      </c>
      <c r="B62">
        <v>30</v>
      </c>
      <c r="C62">
        <v>30</v>
      </c>
    </row>
    <row r="63" spans="1:3">
      <c r="A63" s="86">
        <v>45718</v>
      </c>
      <c r="B63">
        <v>30</v>
      </c>
      <c r="C63">
        <v>30</v>
      </c>
    </row>
    <row r="64" spans="1:3">
      <c r="A64" s="86">
        <v>45719</v>
      </c>
      <c r="B64">
        <v>30</v>
      </c>
      <c r="C64">
        <v>30</v>
      </c>
    </row>
    <row r="65" spans="1:3">
      <c r="A65" s="86">
        <v>45720</v>
      </c>
      <c r="B65">
        <v>30</v>
      </c>
      <c r="C65">
        <v>30</v>
      </c>
    </row>
    <row r="66" spans="1:3">
      <c r="A66" s="86">
        <v>45721</v>
      </c>
      <c r="B66">
        <v>30</v>
      </c>
      <c r="C66">
        <v>30</v>
      </c>
    </row>
    <row r="67" spans="1:3">
      <c r="A67" s="86">
        <v>45722</v>
      </c>
      <c r="B67">
        <v>30</v>
      </c>
      <c r="C67">
        <v>30</v>
      </c>
    </row>
    <row r="68" spans="1:3">
      <c r="A68" s="86">
        <v>45723</v>
      </c>
      <c r="B68">
        <v>30</v>
      </c>
      <c r="C68">
        <v>30</v>
      </c>
    </row>
    <row r="69" spans="1:3">
      <c r="A69" s="86">
        <v>45724</v>
      </c>
      <c r="B69">
        <v>30</v>
      </c>
      <c r="C69">
        <v>30</v>
      </c>
    </row>
    <row r="70" spans="1:3">
      <c r="A70" s="86">
        <v>45725</v>
      </c>
      <c r="B70">
        <v>30</v>
      </c>
      <c r="C70">
        <v>30</v>
      </c>
    </row>
    <row r="71" spans="1:3">
      <c r="A71" s="86">
        <v>45726</v>
      </c>
      <c r="B71">
        <v>30</v>
      </c>
      <c r="C71">
        <v>30</v>
      </c>
    </row>
    <row r="72" spans="1:3">
      <c r="A72" s="86">
        <v>45727</v>
      </c>
      <c r="B72">
        <v>30</v>
      </c>
      <c r="C72">
        <v>30</v>
      </c>
    </row>
    <row r="73" spans="1:3">
      <c r="A73" s="86">
        <v>45728</v>
      </c>
      <c r="B73">
        <v>30</v>
      </c>
      <c r="C73">
        <v>30</v>
      </c>
    </row>
    <row r="74" spans="1:3">
      <c r="A74" s="86">
        <v>45729</v>
      </c>
      <c r="B74">
        <v>30</v>
      </c>
      <c r="C74">
        <v>30</v>
      </c>
    </row>
    <row r="75" spans="1:3">
      <c r="A75" s="86">
        <v>45730</v>
      </c>
      <c r="B75">
        <v>30</v>
      </c>
      <c r="C75">
        <v>30</v>
      </c>
    </row>
    <row r="76" spans="1:3">
      <c r="A76" s="86">
        <v>45731</v>
      </c>
      <c r="B76">
        <v>30</v>
      </c>
      <c r="C76">
        <v>30</v>
      </c>
    </row>
    <row r="77" spans="1:3">
      <c r="A77" s="86">
        <v>45732</v>
      </c>
      <c r="B77">
        <v>30</v>
      </c>
      <c r="C77">
        <v>30</v>
      </c>
    </row>
    <row r="78" spans="1:3">
      <c r="A78" s="86">
        <v>45733</v>
      </c>
      <c r="B78">
        <v>30</v>
      </c>
      <c r="C78">
        <v>30</v>
      </c>
    </row>
    <row r="79" spans="1:3">
      <c r="A79" s="86">
        <v>45734</v>
      </c>
      <c r="B79">
        <v>30</v>
      </c>
      <c r="C79">
        <v>30</v>
      </c>
    </row>
    <row r="80" spans="1:3">
      <c r="A80" s="86">
        <v>45735</v>
      </c>
      <c r="B80">
        <v>30</v>
      </c>
      <c r="C80">
        <v>30</v>
      </c>
    </row>
    <row r="81" spans="1:3">
      <c r="A81" s="86">
        <v>45736</v>
      </c>
      <c r="B81">
        <v>30</v>
      </c>
      <c r="C81">
        <v>30</v>
      </c>
    </row>
    <row r="82" spans="1:3">
      <c r="A82" s="86">
        <v>45737</v>
      </c>
      <c r="B82">
        <v>30</v>
      </c>
      <c r="C82">
        <v>30</v>
      </c>
    </row>
    <row r="83" spans="1:3">
      <c r="A83" s="86">
        <v>45738</v>
      </c>
      <c r="B83">
        <v>30</v>
      </c>
      <c r="C83">
        <v>30</v>
      </c>
    </row>
    <row r="84" spans="1:3">
      <c r="A84" s="86">
        <v>45739</v>
      </c>
      <c r="B84">
        <v>30</v>
      </c>
      <c r="C84">
        <v>30</v>
      </c>
    </row>
    <row r="85" spans="1:3">
      <c r="A85" s="86">
        <v>45740</v>
      </c>
      <c r="B85">
        <v>30</v>
      </c>
      <c r="C85">
        <v>30</v>
      </c>
    </row>
    <row r="86" spans="1:3">
      <c r="A86" s="86">
        <v>45741</v>
      </c>
      <c r="B86">
        <v>30</v>
      </c>
      <c r="C86">
        <v>30</v>
      </c>
    </row>
    <row r="87" spans="1:3">
      <c r="A87" s="86">
        <v>45742</v>
      </c>
      <c r="B87">
        <v>30</v>
      </c>
      <c r="C87">
        <v>30</v>
      </c>
    </row>
    <row r="88" spans="1:3">
      <c r="A88" s="86">
        <v>45743</v>
      </c>
      <c r="B88">
        <v>30</v>
      </c>
      <c r="C88">
        <v>30</v>
      </c>
    </row>
    <row r="89" spans="1:3">
      <c r="A89" s="86">
        <v>45744</v>
      </c>
      <c r="B89">
        <v>30</v>
      </c>
      <c r="C89">
        <v>30</v>
      </c>
    </row>
    <row r="90" spans="1:3">
      <c r="A90" s="86">
        <v>45745</v>
      </c>
      <c r="B90">
        <v>30</v>
      </c>
      <c r="C90">
        <v>30</v>
      </c>
    </row>
    <row r="91" spans="1:3">
      <c r="A91" s="86">
        <v>45746</v>
      </c>
      <c r="B91">
        <v>30</v>
      </c>
      <c r="C91">
        <v>30</v>
      </c>
    </row>
    <row r="92" spans="1:3">
      <c r="A92" s="86">
        <v>45747</v>
      </c>
      <c r="B92">
        <v>30</v>
      </c>
      <c r="C92">
        <v>30</v>
      </c>
    </row>
    <row r="93" spans="1:3">
      <c r="A93" s="86">
        <v>45748</v>
      </c>
      <c r="B93">
        <v>30</v>
      </c>
      <c r="C93">
        <v>30</v>
      </c>
    </row>
    <row r="94" spans="1:3">
      <c r="A94" s="86">
        <v>45749</v>
      </c>
      <c r="B94">
        <v>30</v>
      </c>
      <c r="C94">
        <v>30</v>
      </c>
    </row>
    <row r="95" spans="1:3">
      <c r="A95" s="86">
        <v>45750</v>
      </c>
      <c r="B95">
        <v>30</v>
      </c>
      <c r="C95">
        <v>30</v>
      </c>
    </row>
    <row r="96" spans="1:3">
      <c r="A96" s="86">
        <v>45751</v>
      </c>
      <c r="B96">
        <v>30</v>
      </c>
      <c r="C96">
        <v>30</v>
      </c>
    </row>
    <row r="97" spans="1:3">
      <c r="A97" s="86">
        <v>45752</v>
      </c>
      <c r="B97">
        <v>30</v>
      </c>
      <c r="C97">
        <v>30</v>
      </c>
    </row>
    <row r="98" spans="1:3">
      <c r="A98" s="86">
        <v>45753</v>
      </c>
      <c r="B98">
        <v>30</v>
      </c>
      <c r="C98">
        <v>30</v>
      </c>
    </row>
    <row r="99" spans="1:3">
      <c r="A99" s="86">
        <v>45754</v>
      </c>
      <c r="B99">
        <v>30</v>
      </c>
      <c r="C99">
        <v>30</v>
      </c>
    </row>
    <row r="100" spans="1:3">
      <c r="A100" s="86">
        <v>45755</v>
      </c>
      <c r="B100">
        <v>30</v>
      </c>
      <c r="C100">
        <v>30</v>
      </c>
    </row>
    <row r="101" spans="1:3">
      <c r="A101" s="86">
        <v>45756</v>
      </c>
      <c r="B101">
        <v>30</v>
      </c>
      <c r="C101">
        <v>30</v>
      </c>
    </row>
    <row r="102" spans="1:3">
      <c r="A102" s="86">
        <v>45757</v>
      </c>
      <c r="B102">
        <v>30</v>
      </c>
      <c r="C102">
        <v>30</v>
      </c>
    </row>
    <row r="103" spans="1:3">
      <c r="A103" s="86">
        <v>45758</v>
      </c>
      <c r="B103">
        <v>30</v>
      </c>
      <c r="C103">
        <v>30</v>
      </c>
    </row>
    <row r="104" spans="1:3">
      <c r="A104" s="86">
        <v>45759</v>
      </c>
      <c r="B104">
        <v>30</v>
      </c>
      <c r="C104">
        <v>30</v>
      </c>
    </row>
    <row r="105" spans="1:3">
      <c r="A105" s="86">
        <v>45760</v>
      </c>
      <c r="B105">
        <v>30</v>
      </c>
      <c r="C105">
        <v>30</v>
      </c>
    </row>
    <row r="106" spans="1:3">
      <c r="A106" s="86">
        <v>45761</v>
      </c>
      <c r="B106">
        <v>30</v>
      </c>
      <c r="C106">
        <v>30</v>
      </c>
    </row>
    <row r="107" spans="1:3">
      <c r="A107" s="86">
        <v>45762</v>
      </c>
      <c r="B107">
        <v>30</v>
      </c>
      <c r="C107">
        <v>30</v>
      </c>
    </row>
    <row r="108" spans="1:3">
      <c r="A108" s="86">
        <v>45763</v>
      </c>
      <c r="B108">
        <v>30</v>
      </c>
      <c r="C108">
        <v>30</v>
      </c>
    </row>
    <row r="109" spans="1:3">
      <c r="A109" s="86">
        <v>45764</v>
      </c>
      <c r="B109">
        <v>30</v>
      </c>
      <c r="C109">
        <v>30</v>
      </c>
    </row>
    <row r="110" spans="1:3">
      <c r="A110" s="86">
        <v>45765</v>
      </c>
      <c r="B110">
        <v>30</v>
      </c>
      <c r="C110">
        <v>30</v>
      </c>
    </row>
    <row r="111" spans="1:3">
      <c r="A111" s="86">
        <v>45766</v>
      </c>
      <c r="B111">
        <v>30</v>
      </c>
      <c r="C111">
        <v>30</v>
      </c>
    </row>
    <row r="112" spans="1:3">
      <c r="A112" s="86">
        <v>45767</v>
      </c>
      <c r="B112">
        <v>30</v>
      </c>
      <c r="C112">
        <v>30</v>
      </c>
    </row>
    <row r="113" spans="1:3">
      <c r="A113" s="86">
        <v>45768</v>
      </c>
      <c r="B113">
        <v>30</v>
      </c>
      <c r="C113">
        <v>30</v>
      </c>
    </row>
    <row r="114" spans="1:3">
      <c r="A114" s="86">
        <v>45769</v>
      </c>
      <c r="B114">
        <v>30</v>
      </c>
      <c r="C114">
        <v>30</v>
      </c>
    </row>
    <row r="115" spans="1:3">
      <c r="A115" s="86">
        <v>45770</v>
      </c>
      <c r="B115">
        <v>30</v>
      </c>
      <c r="C115">
        <v>30</v>
      </c>
    </row>
    <row r="116" spans="1:3">
      <c r="A116" s="86">
        <v>45771</v>
      </c>
      <c r="B116">
        <v>30</v>
      </c>
      <c r="C116">
        <v>30</v>
      </c>
    </row>
    <row r="117" spans="1:3">
      <c r="A117" s="86">
        <v>45772</v>
      </c>
      <c r="B117">
        <v>30</v>
      </c>
      <c r="C117">
        <v>30</v>
      </c>
    </row>
    <row r="118" spans="1:3">
      <c r="A118" s="86">
        <v>45773</v>
      </c>
      <c r="B118">
        <v>30</v>
      </c>
      <c r="C118">
        <v>30</v>
      </c>
    </row>
    <row r="119" spans="1:3">
      <c r="A119" s="86">
        <v>45774</v>
      </c>
      <c r="B119">
        <v>30</v>
      </c>
      <c r="C119">
        <v>30</v>
      </c>
    </row>
    <row r="120" spans="1:3">
      <c r="A120" s="86">
        <v>45775</v>
      </c>
      <c r="B120">
        <v>30</v>
      </c>
      <c r="C120">
        <v>30</v>
      </c>
    </row>
    <row r="121" spans="1:3">
      <c r="A121" s="86">
        <v>45776</v>
      </c>
      <c r="B121">
        <v>30</v>
      </c>
      <c r="C121">
        <v>30</v>
      </c>
    </row>
    <row r="122" spans="1:3">
      <c r="A122" s="86">
        <v>45777</v>
      </c>
      <c r="B122">
        <v>30</v>
      </c>
      <c r="C122">
        <v>30</v>
      </c>
    </row>
    <row r="123" spans="1:3">
      <c r="A123" s="86">
        <v>45778</v>
      </c>
      <c r="B123">
        <v>30</v>
      </c>
      <c r="C123">
        <v>30</v>
      </c>
    </row>
    <row r="124" spans="1:3">
      <c r="A124" s="86">
        <v>45779</v>
      </c>
      <c r="B124">
        <v>30</v>
      </c>
      <c r="C124">
        <v>30</v>
      </c>
    </row>
    <row r="125" spans="1:3">
      <c r="A125" s="86">
        <v>45780</v>
      </c>
      <c r="B125">
        <v>30</v>
      </c>
      <c r="C125">
        <v>30</v>
      </c>
    </row>
    <row r="126" spans="1:3">
      <c r="A126" s="86">
        <v>45781</v>
      </c>
      <c r="B126">
        <v>30</v>
      </c>
      <c r="C126">
        <v>30</v>
      </c>
    </row>
    <row r="127" spans="1:3">
      <c r="A127" s="86">
        <v>45782</v>
      </c>
      <c r="B127">
        <v>30</v>
      </c>
      <c r="C127">
        <v>30</v>
      </c>
    </row>
    <row r="128" spans="1:3">
      <c r="A128" s="86">
        <v>45783</v>
      </c>
      <c r="B128">
        <v>30</v>
      </c>
      <c r="C128">
        <v>30</v>
      </c>
    </row>
    <row r="129" spans="1:3">
      <c r="A129" s="86">
        <v>45784</v>
      </c>
      <c r="B129">
        <v>30</v>
      </c>
      <c r="C129">
        <v>30</v>
      </c>
    </row>
    <row r="130" spans="1:3">
      <c r="A130" s="86">
        <v>45785</v>
      </c>
      <c r="B130">
        <v>30</v>
      </c>
      <c r="C130">
        <v>30</v>
      </c>
    </row>
    <row r="131" spans="1:3">
      <c r="A131" s="86">
        <v>45786</v>
      </c>
      <c r="B131">
        <v>30</v>
      </c>
      <c r="C131">
        <v>30</v>
      </c>
    </row>
    <row r="132" spans="1:3">
      <c r="A132" s="86">
        <v>45787</v>
      </c>
      <c r="B132">
        <v>30</v>
      </c>
      <c r="C132">
        <v>30</v>
      </c>
    </row>
    <row r="133" spans="1:3">
      <c r="A133" s="86">
        <v>45788</v>
      </c>
      <c r="B133">
        <v>30</v>
      </c>
      <c r="C133">
        <v>30</v>
      </c>
    </row>
    <row r="134" spans="1:3">
      <c r="A134" s="86">
        <v>45789</v>
      </c>
      <c r="B134">
        <v>30</v>
      </c>
      <c r="C134">
        <v>30</v>
      </c>
    </row>
    <row r="135" spans="1:3">
      <c r="A135" s="86">
        <v>45790</v>
      </c>
      <c r="B135">
        <v>30</v>
      </c>
      <c r="C135">
        <v>30</v>
      </c>
    </row>
    <row r="136" spans="1:3">
      <c r="A136" s="86">
        <v>45791</v>
      </c>
      <c r="B136">
        <v>30</v>
      </c>
      <c r="C136">
        <v>30</v>
      </c>
    </row>
    <row r="137" spans="1:3">
      <c r="A137" s="86">
        <v>45792</v>
      </c>
      <c r="B137">
        <v>30</v>
      </c>
      <c r="C137">
        <v>30</v>
      </c>
    </row>
    <row r="138" spans="1:3">
      <c r="A138" s="86">
        <v>45793</v>
      </c>
      <c r="B138">
        <v>30</v>
      </c>
      <c r="C138">
        <v>30</v>
      </c>
    </row>
    <row r="139" spans="1:3">
      <c r="A139" s="86">
        <v>45794</v>
      </c>
      <c r="B139">
        <v>30</v>
      </c>
      <c r="C139">
        <v>30</v>
      </c>
    </row>
    <row r="140" spans="1:3">
      <c r="A140" s="86">
        <v>45795</v>
      </c>
      <c r="B140">
        <v>30</v>
      </c>
      <c r="C140">
        <v>30</v>
      </c>
    </row>
    <row r="141" spans="1:3">
      <c r="A141" s="86">
        <v>45796</v>
      </c>
      <c r="B141">
        <v>30</v>
      </c>
      <c r="C141">
        <v>30</v>
      </c>
    </row>
    <row r="142" spans="1:3">
      <c r="A142" s="86">
        <v>45797</v>
      </c>
      <c r="B142">
        <v>30</v>
      </c>
      <c r="C142">
        <v>30</v>
      </c>
    </row>
    <row r="143" spans="1:3">
      <c r="A143" s="86">
        <v>45798</v>
      </c>
      <c r="B143">
        <v>30</v>
      </c>
      <c r="C143">
        <v>30</v>
      </c>
    </row>
    <row r="144" spans="1:3">
      <c r="A144" s="86">
        <v>45799</v>
      </c>
      <c r="B144">
        <v>30</v>
      </c>
      <c r="C144">
        <v>30</v>
      </c>
    </row>
    <row r="145" spans="1:3">
      <c r="A145" s="86">
        <v>45800</v>
      </c>
      <c r="B145">
        <v>30</v>
      </c>
      <c r="C145">
        <v>30</v>
      </c>
    </row>
    <row r="146" spans="1:3">
      <c r="A146" s="86">
        <v>45801</v>
      </c>
      <c r="B146">
        <v>30</v>
      </c>
      <c r="C146">
        <v>30</v>
      </c>
    </row>
    <row r="147" spans="1:3">
      <c r="A147" s="86">
        <v>45802</v>
      </c>
      <c r="B147">
        <v>30</v>
      </c>
      <c r="C147">
        <v>30</v>
      </c>
    </row>
    <row r="148" spans="1:3">
      <c r="A148" s="86">
        <v>45803</v>
      </c>
      <c r="B148">
        <v>30</v>
      </c>
      <c r="C148">
        <v>30</v>
      </c>
    </row>
    <row r="149" spans="1:3">
      <c r="A149" s="86">
        <v>45804</v>
      </c>
      <c r="B149">
        <v>30</v>
      </c>
      <c r="C149">
        <v>30</v>
      </c>
    </row>
    <row r="150" spans="1:3">
      <c r="A150" s="86">
        <v>45805</v>
      </c>
      <c r="B150">
        <v>30</v>
      </c>
      <c r="C150">
        <v>30</v>
      </c>
    </row>
    <row r="151" spans="1:3">
      <c r="A151" s="86">
        <v>45806</v>
      </c>
      <c r="B151">
        <v>30</v>
      </c>
      <c r="C151">
        <v>30</v>
      </c>
    </row>
    <row r="152" spans="1:3">
      <c r="A152" s="86">
        <v>45807</v>
      </c>
      <c r="B152">
        <v>30</v>
      </c>
      <c r="C152">
        <v>30</v>
      </c>
    </row>
    <row r="153" spans="1:3">
      <c r="A153" s="86">
        <v>45808</v>
      </c>
      <c r="B153">
        <v>30</v>
      </c>
      <c r="C153">
        <v>30</v>
      </c>
    </row>
    <row r="154" spans="1:3">
      <c r="A154" s="86">
        <v>45809</v>
      </c>
      <c r="B154">
        <v>30</v>
      </c>
      <c r="C154">
        <v>30</v>
      </c>
    </row>
    <row r="155" spans="1:3">
      <c r="A155" s="86">
        <v>45810</v>
      </c>
      <c r="B155">
        <v>30</v>
      </c>
      <c r="C155">
        <v>30</v>
      </c>
    </row>
    <row r="156" spans="1:3">
      <c r="A156" s="86">
        <v>45811</v>
      </c>
      <c r="B156">
        <v>30</v>
      </c>
      <c r="C156">
        <v>30</v>
      </c>
    </row>
    <row r="157" spans="1:3">
      <c r="A157" s="86">
        <v>45812</v>
      </c>
      <c r="B157">
        <v>30</v>
      </c>
      <c r="C157">
        <v>30</v>
      </c>
    </row>
    <row r="158" spans="1:3">
      <c r="A158" s="86">
        <v>45813</v>
      </c>
      <c r="B158">
        <v>30</v>
      </c>
      <c r="C158">
        <v>30</v>
      </c>
    </row>
    <row r="159" spans="1:3">
      <c r="A159" s="86">
        <v>45814</v>
      </c>
      <c r="B159">
        <v>30</v>
      </c>
      <c r="C159">
        <v>30</v>
      </c>
    </row>
    <row r="160" spans="1:3">
      <c r="A160" s="86">
        <v>45815</v>
      </c>
      <c r="B160">
        <v>30</v>
      </c>
      <c r="C160">
        <v>30</v>
      </c>
    </row>
    <row r="161" spans="1:3">
      <c r="A161" s="86">
        <v>45816</v>
      </c>
      <c r="B161">
        <v>30</v>
      </c>
      <c r="C161">
        <v>30</v>
      </c>
    </row>
    <row r="162" spans="1:3">
      <c r="A162" s="86">
        <v>45817</v>
      </c>
      <c r="B162">
        <v>30</v>
      </c>
      <c r="C162">
        <v>30</v>
      </c>
    </row>
    <row r="163" spans="1:3">
      <c r="A163" s="86">
        <v>45818</v>
      </c>
      <c r="B163">
        <v>30</v>
      </c>
      <c r="C163">
        <v>30</v>
      </c>
    </row>
    <row r="164" spans="1:3">
      <c r="A164" s="86">
        <v>45819</v>
      </c>
      <c r="B164">
        <v>30</v>
      </c>
      <c r="C164">
        <v>30</v>
      </c>
    </row>
    <row r="165" spans="1:3">
      <c r="A165" s="86">
        <v>45820</v>
      </c>
      <c r="B165">
        <v>30</v>
      </c>
      <c r="C165">
        <v>30</v>
      </c>
    </row>
    <row r="166" spans="1:3">
      <c r="A166" s="86">
        <v>45821</v>
      </c>
      <c r="B166">
        <v>30</v>
      </c>
      <c r="C166">
        <v>30</v>
      </c>
    </row>
    <row r="167" spans="1:3">
      <c r="A167" s="86">
        <v>45822</v>
      </c>
      <c r="B167">
        <v>30</v>
      </c>
      <c r="C167">
        <v>30</v>
      </c>
    </row>
    <row r="168" spans="1:3">
      <c r="A168" s="86">
        <v>45823</v>
      </c>
      <c r="B168">
        <v>30</v>
      </c>
      <c r="C168">
        <v>30</v>
      </c>
    </row>
    <row r="169" spans="1:3">
      <c r="A169" s="86">
        <v>45824</v>
      </c>
      <c r="B169">
        <v>30</v>
      </c>
      <c r="C169">
        <v>30</v>
      </c>
    </row>
    <row r="170" spans="1:3">
      <c r="A170" s="86">
        <v>45825</v>
      </c>
      <c r="B170">
        <v>30</v>
      </c>
      <c r="C170">
        <v>30</v>
      </c>
    </row>
    <row r="171" spans="1:3">
      <c r="A171" s="86">
        <v>45826</v>
      </c>
      <c r="B171">
        <v>30</v>
      </c>
      <c r="C171">
        <v>30</v>
      </c>
    </row>
    <row r="172" spans="1:3">
      <c r="A172" s="86">
        <v>45827</v>
      </c>
      <c r="B172">
        <v>30</v>
      </c>
      <c r="C172">
        <v>30</v>
      </c>
    </row>
    <row r="173" spans="1:3">
      <c r="A173" s="86">
        <v>45828</v>
      </c>
      <c r="B173">
        <v>30</v>
      </c>
      <c r="C173">
        <v>30</v>
      </c>
    </row>
    <row r="174" spans="1:3">
      <c r="A174" s="86">
        <v>45829</v>
      </c>
      <c r="B174">
        <v>30</v>
      </c>
      <c r="C174">
        <v>30</v>
      </c>
    </row>
    <row r="175" spans="1:3">
      <c r="A175" s="86">
        <v>45830</v>
      </c>
      <c r="B175">
        <v>30</v>
      </c>
      <c r="C175">
        <v>30</v>
      </c>
    </row>
    <row r="176" spans="1:3">
      <c r="A176" s="86">
        <v>45831</v>
      </c>
      <c r="B176">
        <v>30</v>
      </c>
      <c r="C176">
        <v>30</v>
      </c>
    </row>
    <row r="177" spans="1:3">
      <c r="A177" s="86">
        <v>45832</v>
      </c>
      <c r="B177">
        <v>30</v>
      </c>
      <c r="C177">
        <v>30</v>
      </c>
    </row>
    <row r="178" spans="1:3">
      <c r="A178" s="86">
        <v>45833</v>
      </c>
      <c r="B178">
        <v>30</v>
      </c>
      <c r="C178">
        <v>30</v>
      </c>
    </row>
    <row r="179" spans="1:3">
      <c r="A179" s="86">
        <v>45834</v>
      </c>
      <c r="B179">
        <v>30</v>
      </c>
      <c r="C179">
        <v>30</v>
      </c>
    </row>
    <row r="180" spans="1:3">
      <c r="A180" s="86">
        <v>45835</v>
      </c>
      <c r="B180">
        <v>30</v>
      </c>
      <c r="C180">
        <v>30</v>
      </c>
    </row>
    <row r="181" spans="1:3">
      <c r="A181" s="86">
        <v>45836</v>
      </c>
      <c r="B181">
        <v>30</v>
      </c>
      <c r="C181">
        <v>30</v>
      </c>
    </row>
    <row r="182" spans="1:3">
      <c r="A182" s="86">
        <v>45837</v>
      </c>
      <c r="B182">
        <v>30</v>
      </c>
      <c r="C182">
        <v>30</v>
      </c>
    </row>
    <row r="183" spans="1:3">
      <c r="A183" s="86">
        <v>45838</v>
      </c>
      <c r="B183">
        <v>30</v>
      </c>
      <c r="C183">
        <v>30</v>
      </c>
    </row>
    <row r="184" spans="1:3">
      <c r="A184" s="86">
        <v>45839</v>
      </c>
      <c r="B184">
        <v>30</v>
      </c>
      <c r="C184">
        <v>30</v>
      </c>
    </row>
    <row r="185" spans="1:3">
      <c r="A185" s="86">
        <v>45840</v>
      </c>
      <c r="B185">
        <v>30</v>
      </c>
      <c r="C185">
        <v>30</v>
      </c>
    </row>
    <row r="186" spans="1:3">
      <c r="A186" s="86">
        <v>45841</v>
      </c>
      <c r="B186">
        <v>30</v>
      </c>
      <c r="C186">
        <v>30</v>
      </c>
    </row>
    <row r="187" spans="1:3">
      <c r="A187" s="86">
        <v>45842</v>
      </c>
      <c r="B187">
        <v>30</v>
      </c>
      <c r="C187">
        <v>30</v>
      </c>
    </row>
    <row r="188" spans="1:3">
      <c r="A188" s="86">
        <v>45843</v>
      </c>
      <c r="B188">
        <v>30</v>
      </c>
      <c r="C188">
        <v>30</v>
      </c>
    </row>
    <row r="189" spans="1:3">
      <c r="A189" s="86">
        <v>45844</v>
      </c>
      <c r="B189">
        <v>30</v>
      </c>
      <c r="C189">
        <v>30</v>
      </c>
    </row>
    <row r="190" spans="1:3">
      <c r="A190" s="86">
        <v>45845</v>
      </c>
      <c r="B190">
        <v>30</v>
      </c>
      <c r="C190">
        <v>30</v>
      </c>
    </row>
    <row r="191" spans="1:3">
      <c r="A191" s="86">
        <v>45846</v>
      </c>
      <c r="B191">
        <v>30</v>
      </c>
      <c r="C191">
        <v>30</v>
      </c>
    </row>
    <row r="192" spans="1:3">
      <c r="A192" s="86">
        <v>45847</v>
      </c>
      <c r="B192">
        <v>30</v>
      </c>
      <c r="C192">
        <v>30</v>
      </c>
    </row>
    <row r="193" spans="1:3">
      <c r="A193" s="86">
        <v>45848</v>
      </c>
      <c r="B193">
        <v>30</v>
      </c>
      <c r="C193">
        <v>30</v>
      </c>
    </row>
    <row r="194" spans="1:3">
      <c r="A194" s="86">
        <v>45849</v>
      </c>
      <c r="B194">
        <v>30</v>
      </c>
      <c r="C194">
        <v>30</v>
      </c>
    </row>
    <row r="195" spans="1:3">
      <c r="A195" s="86">
        <v>45850</v>
      </c>
      <c r="B195">
        <v>30</v>
      </c>
      <c r="C195">
        <v>30</v>
      </c>
    </row>
    <row r="196" spans="1:3">
      <c r="A196" s="86">
        <v>45851</v>
      </c>
      <c r="B196">
        <v>30</v>
      </c>
      <c r="C196">
        <v>30</v>
      </c>
    </row>
    <row r="197" spans="1:3">
      <c r="A197" s="86">
        <v>45852</v>
      </c>
      <c r="B197">
        <v>30</v>
      </c>
      <c r="C197">
        <v>30</v>
      </c>
    </row>
    <row r="198" spans="1:3">
      <c r="A198" s="86">
        <v>45853</v>
      </c>
      <c r="B198">
        <v>30</v>
      </c>
      <c r="C198">
        <v>30</v>
      </c>
    </row>
    <row r="199" spans="1:3">
      <c r="A199" s="86">
        <v>45854</v>
      </c>
      <c r="B199">
        <v>30</v>
      </c>
      <c r="C199">
        <v>30</v>
      </c>
    </row>
    <row r="200" spans="1:3">
      <c r="A200" s="86">
        <v>45855</v>
      </c>
      <c r="B200">
        <v>30</v>
      </c>
      <c r="C200">
        <v>30</v>
      </c>
    </row>
    <row r="201" spans="1:3">
      <c r="A201" s="86">
        <v>45856</v>
      </c>
      <c r="B201">
        <v>30</v>
      </c>
      <c r="C201">
        <v>30</v>
      </c>
    </row>
    <row r="202" spans="1:3">
      <c r="A202" s="86">
        <v>45857</v>
      </c>
      <c r="B202">
        <v>30</v>
      </c>
      <c r="C202">
        <v>30</v>
      </c>
    </row>
    <row r="203" spans="1:3">
      <c r="A203" s="86">
        <v>45858</v>
      </c>
      <c r="B203">
        <v>30</v>
      </c>
      <c r="C203">
        <v>30</v>
      </c>
    </row>
    <row r="204" spans="1:3">
      <c r="A204" s="86">
        <v>45859</v>
      </c>
      <c r="B204">
        <v>30</v>
      </c>
      <c r="C204">
        <v>30</v>
      </c>
    </row>
    <row r="205" spans="1:3">
      <c r="A205" s="86">
        <v>45860</v>
      </c>
      <c r="B205">
        <v>30</v>
      </c>
      <c r="C205">
        <v>30</v>
      </c>
    </row>
    <row r="206" spans="1:3">
      <c r="A206" s="86">
        <v>45861</v>
      </c>
      <c r="B206">
        <v>30</v>
      </c>
      <c r="C206">
        <v>30</v>
      </c>
    </row>
    <row r="207" spans="1:3">
      <c r="A207" s="86">
        <v>45862</v>
      </c>
      <c r="B207">
        <v>30</v>
      </c>
      <c r="C207">
        <v>30</v>
      </c>
    </row>
    <row r="208" spans="1:3">
      <c r="A208" s="86">
        <v>45863</v>
      </c>
      <c r="B208">
        <v>30</v>
      </c>
      <c r="C208">
        <v>30</v>
      </c>
    </row>
    <row r="209" spans="1:3">
      <c r="A209" s="86">
        <v>45864</v>
      </c>
      <c r="B209">
        <v>30</v>
      </c>
      <c r="C209">
        <v>30</v>
      </c>
    </row>
    <row r="210" spans="1:3">
      <c r="A210" s="86">
        <v>45865</v>
      </c>
      <c r="B210">
        <v>30</v>
      </c>
      <c r="C210">
        <v>30</v>
      </c>
    </row>
    <row r="211" spans="1:3">
      <c r="A211" s="86">
        <v>45866</v>
      </c>
      <c r="B211">
        <v>30</v>
      </c>
      <c r="C211">
        <v>30</v>
      </c>
    </row>
    <row r="212" spans="1:3">
      <c r="A212" s="86">
        <v>45867</v>
      </c>
      <c r="B212">
        <v>30</v>
      </c>
      <c r="C212">
        <v>30</v>
      </c>
    </row>
    <row r="213" spans="1:3">
      <c r="A213" s="86">
        <v>45868</v>
      </c>
      <c r="B213">
        <v>30</v>
      </c>
      <c r="C213">
        <v>30</v>
      </c>
    </row>
    <row r="214" spans="1:3">
      <c r="A214" s="86">
        <v>45869</v>
      </c>
      <c r="B214">
        <v>30</v>
      </c>
      <c r="C214">
        <v>30</v>
      </c>
    </row>
    <row r="215" spans="1:3">
      <c r="A215" s="86">
        <v>45870</v>
      </c>
      <c r="B215">
        <v>30</v>
      </c>
      <c r="C215">
        <v>30</v>
      </c>
    </row>
    <row r="216" spans="1:3">
      <c r="A216" s="86">
        <v>45871</v>
      </c>
      <c r="B216">
        <v>30</v>
      </c>
      <c r="C216">
        <v>30</v>
      </c>
    </row>
    <row r="217" spans="1:3">
      <c r="A217" s="86">
        <v>45872</v>
      </c>
      <c r="B217">
        <v>30</v>
      </c>
      <c r="C217">
        <v>30</v>
      </c>
    </row>
    <row r="218" spans="1:3">
      <c r="A218" s="86">
        <v>45873</v>
      </c>
      <c r="B218">
        <v>30</v>
      </c>
      <c r="C218">
        <v>30</v>
      </c>
    </row>
    <row r="219" spans="1:3">
      <c r="A219" s="86">
        <v>45874</v>
      </c>
      <c r="B219">
        <v>30</v>
      </c>
      <c r="C219">
        <v>30</v>
      </c>
    </row>
    <row r="220" spans="1:3">
      <c r="A220" s="86">
        <v>45875</v>
      </c>
      <c r="B220">
        <v>30</v>
      </c>
      <c r="C220">
        <v>30</v>
      </c>
    </row>
    <row r="221" spans="1:3">
      <c r="A221" s="86">
        <v>45876</v>
      </c>
      <c r="B221">
        <v>30</v>
      </c>
      <c r="C221">
        <v>30</v>
      </c>
    </row>
    <row r="222" spans="1:3">
      <c r="A222" s="86">
        <v>45877</v>
      </c>
      <c r="B222">
        <v>30</v>
      </c>
      <c r="C222">
        <v>30</v>
      </c>
    </row>
    <row r="223" spans="1:3">
      <c r="A223" s="86">
        <v>45878</v>
      </c>
      <c r="B223">
        <v>30</v>
      </c>
      <c r="C223">
        <v>30</v>
      </c>
    </row>
    <row r="224" spans="1:3">
      <c r="A224" s="86">
        <v>45879</v>
      </c>
      <c r="B224">
        <v>30</v>
      </c>
      <c r="C224">
        <v>30</v>
      </c>
    </row>
    <row r="225" spans="1:3">
      <c r="A225" s="86">
        <v>45880</v>
      </c>
      <c r="B225">
        <v>30</v>
      </c>
      <c r="C225">
        <v>30</v>
      </c>
    </row>
    <row r="226" spans="1:3">
      <c r="A226" s="86">
        <v>45881</v>
      </c>
      <c r="B226">
        <v>30</v>
      </c>
      <c r="C226">
        <v>30</v>
      </c>
    </row>
    <row r="227" spans="1:3">
      <c r="A227" s="86">
        <v>45882</v>
      </c>
      <c r="B227">
        <v>30</v>
      </c>
      <c r="C227">
        <v>30</v>
      </c>
    </row>
    <row r="228" spans="1:3">
      <c r="A228" s="86">
        <v>45883</v>
      </c>
      <c r="B228">
        <v>30</v>
      </c>
      <c r="C228">
        <v>30</v>
      </c>
    </row>
    <row r="229" spans="1:3">
      <c r="A229" s="86">
        <v>45884</v>
      </c>
      <c r="B229">
        <v>30</v>
      </c>
      <c r="C229">
        <v>30</v>
      </c>
    </row>
    <row r="230" spans="1:3">
      <c r="A230" s="86">
        <v>45885</v>
      </c>
      <c r="B230">
        <v>30</v>
      </c>
      <c r="C230">
        <v>30</v>
      </c>
    </row>
    <row r="231" spans="1:3">
      <c r="A231" s="86">
        <v>45886</v>
      </c>
      <c r="B231">
        <v>30</v>
      </c>
      <c r="C231">
        <v>30</v>
      </c>
    </row>
    <row r="232" spans="1:3">
      <c r="A232" s="86">
        <v>45887</v>
      </c>
      <c r="B232">
        <v>30</v>
      </c>
      <c r="C232">
        <v>30</v>
      </c>
    </row>
    <row r="233" spans="1:3">
      <c r="A233" s="86">
        <v>45888</v>
      </c>
      <c r="B233">
        <v>30</v>
      </c>
      <c r="C233">
        <v>30</v>
      </c>
    </row>
    <row r="234" spans="1:3">
      <c r="A234" s="86">
        <v>45889</v>
      </c>
      <c r="B234">
        <v>30</v>
      </c>
      <c r="C234">
        <v>30</v>
      </c>
    </row>
    <row r="235" spans="1:3">
      <c r="A235" s="86">
        <v>45890</v>
      </c>
      <c r="B235">
        <v>30</v>
      </c>
      <c r="C235">
        <v>30</v>
      </c>
    </row>
    <row r="236" spans="1:3">
      <c r="A236" s="86">
        <v>45891</v>
      </c>
      <c r="B236">
        <v>30</v>
      </c>
      <c r="C236">
        <v>30</v>
      </c>
    </row>
    <row r="237" spans="1:3">
      <c r="A237" s="86">
        <v>45892</v>
      </c>
      <c r="B237">
        <v>30</v>
      </c>
      <c r="C237">
        <v>30</v>
      </c>
    </row>
    <row r="238" spans="1:3">
      <c r="A238" s="86">
        <v>45893</v>
      </c>
      <c r="B238">
        <v>30</v>
      </c>
      <c r="C238">
        <v>30</v>
      </c>
    </row>
    <row r="239" spans="1:3">
      <c r="A239" s="86">
        <v>45894</v>
      </c>
      <c r="B239">
        <v>30</v>
      </c>
      <c r="C239">
        <v>30</v>
      </c>
    </row>
    <row r="240" spans="1:3">
      <c r="A240" s="86">
        <v>45895</v>
      </c>
      <c r="B240">
        <v>30</v>
      </c>
      <c r="C240">
        <v>30</v>
      </c>
    </row>
    <row r="241" spans="1:3">
      <c r="A241" s="86">
        <v>45896</v>
      </c>
      <c r="B241">
        <v>30</v>
      </c>
      <c r="C241">
        <v>30</v>
      </c>
    </row>
    <row r="242" spans="1:3">
      <c r="A242" s="86">
        <v>45897</v>
      </c>
      <c r="B242">
        <v>30</v>
      </c>
      <c r="C242">
        <v>30</v>
      </c>
    </row>
    <row r="243" spans="1:3">
      <c r="A243" s="86">
        <v>45898</v>
      </c>
      <c r="B243">
        <v>30</v>
      </c>
      <c r="C243">
        <v>30</v>
      </c>
    </row>
    <row r="244" spans="1:3">
      <c r="A244" s="86">
        <v>45899</v>
      </c>
      <c r="B244">
        <v>30</v>
      </c>
      <c r="C244">
        <v>30</v>
      </c>
    </row>
    <row r="245" spans="1:3">
      <c r="A245" s="86">
        <v>45900</v>
      </c>
      <c r="B245">
        <v>30</v>
      </c>
      <c r="C245">
        <v>30</v>
      </c>
    </row>
    <row r="246" spans="1:3">
      <c r="A246" s="86">
        <v>45901</v>
      </c>
      <c r="B246">
        <v>30</v>
      </c>
      <c r="C246">
        <v>30</v>
      </c>
    </row>
    <row r="247" spans="1:3">
      <c r="A247" s="86">
        <v>45902</v>
      </c>
      <c r="B247">
        <v>30</v>
      </c>
      <c r="C247">
        <v>30</v>
      </c>
    </row>
    <row r="248" spans="1:3">
      <c r="A248" s="86">
        <v>45903</v>
      </c>
      <c r="B248">
        <v>30</v>
      </c>
      <c r="C248">
        <v>30</v>
      </c>
    </row>
    <row r="249" spans="1:3">
      <c r="A249" s="86">
        <v>45904</v>
      </c>
      <c r="B249">
        <v>30</v>
      </c>
      <c r="C249">
        <v>30</v>
      </c>
    </row>
    <row r="250" spans="1:3">
      <c r="A250" s="86">
        <v>45905</v>
      </c>
      <c r="B250">
        <v>30</v>
      </c>
      <c r="C250">
        <v>30</v>
      </c>
    </row>
    <row r="251" spans="1:3">
      <c r="A251" s="86">
        <v>45906</v>
      </c>
      <c r="B251">
        <v>30</v>
      </c>
      <c r="C251">
        <v>30</v>
      </c>
    </row>
    <row r="252" spans="1:3">
      <c r="A252" s="86">
        <v>45907</v>
      </c>
      <c r="B252">
        <v>30</v>
      </c>
      <c r="C252">
        <v>30</v>
      </c>
    </row>
    <row r="253" spans="1:3">
      <c r="A253" s="86">
        <v>45908</v>
      </c>
      <c r="B253">
        <v>30</v>
      </c>
      <c r="C253">
        <v>30</v>
      </c>
    </row>
    <row r="254" spans="1:3">
      <c r="A254" s="86">
        <v>45909</v>
      </c>
      <c r="B254">
        <v>30</v>
      </c>
      <c r="C254">
        <v>30</v>
      </c>
    </row>
    <row r="255" spans="1:3">
      <c r="A255" s="86">
        <v>45910</v>
      </c>
      <c r="B255">
        <v>30</v>
      </c>
      <c r="C255">
        <v>30</v>
      </c>
    </row>
    <row r="256" spans="1:3">
      <c r="A256" s="86">
        <v>45911</v>
      </c>
      <c r="B256">
        <v>30</v>
      </c>
      <c r="C256">
        <v>30</v>
      </c>
    </row>
    <row r="257" spans="1:3">
      <c r="A257" s="86">
        <v>45912</v>
      </c>
      <c r="B257">
        <v>30</v>
      </c>
      <c r="C257">
        <v>30</v>
      </c>
    </row>
    <row r="258" spans="1:3">
      <c r="A258" s="86">
        <v>45913</v>
      </c>
      <c r="B258">
        <v>30</v>
      </c>
      <c r="C258">
        <v>30</v>
      </c>
    </row>
    <row r="259" spans="1:3">
      <c r="A259" s="86">
        <v>45914</v>
      </c>
      <c r="B259">
        <v>30</v>
      </c>
      <c r="C259">
        <v>30</v>
      </c>
    </row>
    <row r="260" spans="1:3">
      <c r="A260" s="86">
        <v>45915</v>
      </c>
      <c r="B260">
        <v>30</v>
      </c>
      <c r="C260">
        <v>30</v>
      </c>
    </row>
    <row r="261" spans="1:3">
      <c r="A261" s="86">
        <v>45916</v>
      </c>
      <c r="B261">
        <v>30</v>
      </c>
      <c r="C261">
        <v>30</v>
      </c>
    </row>
    <row r="262" spans="1:3">
      <c r="A262" s="86">
        <v>45917</v>
      </c>
      <c r="B262">
        <v>30</v>
      </c>
      <c r="C262">
        <v>30</v>
      </c>
    </row>
    <row r="263" spans="1:3">
      <c r="A263" s="86">
        <v>45918</v>
      </c>
      <c r="B263">
        <v>30</v>
      </c>
      <c r="C263">
        <v>30</v>
      </c>
    </row>
    <row r="264" spans="1:3">
      <c r="A264" s="86">
        <v>45919</v>
      </c>
      <c r="B264">
        <v>30</v>
      </c>
      <c r="C264">
        <v>30</v>
      </c>
    </row>
    <row r="265" spans="1:3">
      <c r="A265" s="86">
        <v>45920</v>
      </c>
      <c r="B265">
        <v>30</v>
      </c>
      <c r="C265">
        <v>30</v>
      </c>
    </row>
    <row r="266" spans="1:3">
      <c r="A266" s="86">
        <v>45921</v>
      </c>
      <c r="B266">
        <v>30</v>
      </c>
      <c r="C266">
        <v>30</v>
      </c>
    </row>
    <row r="267" spans="1:3">
      <c r="A267" s="86">
        <v>45922</v>
      </c>
      <c r="B267">
        <v>30</v>
      </c>
      <c r="C267">
        <v>30</v>
      </c>
    </row>
    <row r="268" spans="1:3">
      <c r="A268" s="86">
        <v>45923</v>
      </c>
      <c r="B268">
        <v>30</v>
      </c>
      <c r="C268">
        <v>30</v>
      </c>
    </row>
    <row r="269" spans="1:3">
      <c r="A269" s="86">
        <v>45924</v>
      </c>
      <c r="B269">
        <v>30</v>
      </c>
      <c r="C269">
        <v>30</v>
      </c>
    </row>
    <row r="270" spans="1:3">
      <c r="A270" s="86">
        <v>45925</v>
      </c>
      <c r="B270">
        <v>30</v>
      </c>
      <c r="C270">
        <v>30</v>
      </c>
    </row>
    <row r="271" spans="1:3">
      <c r="A271" s="86">
        <v>45926</v>
      </c>
      <c r="B271">
        <v>30</v>
      </c>
      <c r="C271">
        <v>30</v>
      </c>
    </row>
    <row r="272" spans="1:3">
      <c r="A272" s="86">
        <v>45927</v>
      </c>
      <c r="B272">
        <v>30</v>
      </c>
      <c r="C272">
        <v>30</v>
      </c>
    </row>
    <row r="273" spans="1:3">
      <c r="A273" s="86">
        <v>45928</v>
      </c>
      <c r="B273">
        <v>30</v>
      </c>
      <c r="C273">
        <v>30</v>
      </c>
    </row>
    <row r="274" spans="1:3">
      <c r="A274" s="86">
        <v>45929</v>
      </c>
      <c r="B274">
        <v>30</v>
      </c>
      <c r="C274">
        <v>30</v>
      </c>
    </row>
    <row r="275" spans="1:3">
      <c r="A275" s="86">
        <v>45930</v>
      </c>
      <c r="B275">
        <v>30</v>
      </c>
      <c r="C275">
        <v>30</v>
      </c>
    </row>
    <row r="276" spans="1:3">
      <c r="A276" s="86">
        <v>45931</v>
      </c>
      <c r="B276">
        <v>30</v>
      </c>
      <c r="C276">
        <v>30</v>
      </c>
    </row>
    <row r="277" spans="1:3">
      <c r="A277" s="86">
        <v>45932</v>
      </c>
      <c r="B277">
        <v>30</v>
      </c>
      <c r="C277">
        <v>30</v>
      </c>
    </row>
    <row r="278" spans="1:3">
      <c r="A278" s="86">
        <v>45933</v>
      </c>
      <c r="B278">
        <v>30</v>
      </c>
      <c r="C278">
        <v>30</v>
      </c>
    </row>
    <row r="279" spans="1:3">
      <c r="A279" s="86">
        <v>45934</v>
      </c>
      <c r="B279">
        <v>30</v>
      </c>
      <c r="C279">
        <v>30</v>
      </c>
    </row>
    <row r="280" spans="1:3">
      <c r="A280" s="86">
        <v>45935</v>
      </c>
      <c r="B280">
        <v>30</v>
      </c>
      <c r="C280">
        <v>30</v>
      </c>
    </row>
    <row r="281" spans="1:3">
      <c r="A281" s="86">
        <v>45936</v>
      </c>
      <c r="B281">
        <v>30</v>
      </c>
      <c r="C281">
        <v>30</v>
      </c>
    </row>
    <row r="282" spans="1:3">
      <c r="A282" s="86">
        <v>45937</v>
      </c>
      <c r="B282">
        <v>30</v>
      </c>
      <c r="C282">
        <v>30</v>
      </c>
    </row>
    <row r="283" spans="1:3">
      <c r="A283" s="86">
        <v>45938</v>
      </c>
      <c r="B283">
        <v>30</v>
      </c>
      <c r="C283">
        <v>30</v>
      </c>
    </row>
    <row r="284" spans="1:3">
      <c r="A284" s="86">
        <v>45939</v>
      </c>
      <c r="B284">
        <v>30</v>
      </c>
      <c r="C284">
        <v>30</v>
      </c>
    </row>
    <row r="285" spans="1:3">
      <c r="A285" s="86">
        <v>45940</v>
      </c>
      <c r="B285">
        <v>30</v>
      </c>
      <c r="C285">
        <v>30</v>
      </c>
    </row>
    <row r="286" spans="1:3">
      <c r="A286" s="86">
        <v>45941</v>
      </c>
      <c r="B286">
        <v>30</v>
      </c>
      <c r="C286">
        <v>30</v>
      </c>
    </row>
    <row r="287" spans="1:3">
      <c r="A287" s="86">
        <v>45942</v>
      </c>
      <c r="B287">
        <v>30</v>
      </c>
      <c r="C287">
        <v>30</v>
      </c>
    </row>
    <row r="288" spans="1:3">
      <c r="A288" s="86">
        <v>45943</v>
      </c>
      <c r="B288">
        <v>30</v>
      </c>
      <c r="C288">
        <v>30</v>
      </c>
    </row>
    <row r="289" spans="1:3">
      <c r="A289" s="86">
        <v>45944</v>
      </c>
      <c r="B289">
        <v>30</v>
      </c>
      <c r="C289">
        <v>30</v>
      </c>
    </row>
    <row r="290" spans="1:3">
      <c r="A290" s="86">
        <v>45945</v>
      </c>
      <c r="B290">
        <v>30</v>
      </c>
      <c r="C290">
        <v>30</v>
      </c>
    </row>
    <row r="291" spans="1:3">
      <c r="A291" s="86">
        <v>45946</v>
      </c>
      <c r="B291">
        <v>30</v>
      </c>
      <c r="C291">
        <v>30</v>
      </c>
    </row>
    <row r="292" spans="1:3">
      <c r="A292" s="86">
        <v>45947</v>
      </c>
      <c r="B292">
        <v>30</v>
      </c>
      <c r="C292">
        <v>30</v>
      </c>
    </row>
    <row r="293" spans="1:3">
      <c r="A293" s="86">
        <v>45948</v>
      </c>
      <c r="B293">
        <v>30</v>
      </c>
      <c r="C293">
        <v>30</v>
      </c>
    </row>
    <row r="294" spans="1:3">
      <c r="A294" s="86">
        <v>45949</v>
      </c>
      <c r="B294">
        <v>30</v>
      </c>
      <c r="C294">
        <v>30</v>
      </c>
    </row>
    <row r="295" spans="1:3">
      <c r="A295" s="86">
        <v>45950</v>
      </c>
      <c r="B295">
        <v>30</v>
      </c>
      <c r="C295">
        <v>30</v>
      </c>
    </row>
    <row r="296" spans="1:3">
      <c r="A296" s="86">
        <v>45951</v>
      </c>
      <c r="B296">
        <v>30</v>
      </c>
      <c r="C296">
        <v>30</v>
      </c>
    </row>
    <row r="297" spans="1:3">
      <c r="A297" s="86">
        <v>45952</v>
      </c>
      <c r="B297">
        <v>30</v>
      </c>
      <c r="C297">
        <v>30</v>
      </c>
    </row>
    <row r="298" spans="1:3">
      <c r="A298" s="86">
        <v>45953</v>
      </c>
      <c r="B298">
        <v>30</v>
      </c>
      <c r="C298">
        <v>30</v>
      </c>
    </row>
    <row r="299" spans="1:3">
      <c r="A299" s="86">
        <v>45954</v>
      </c>
      <c r="B299">
        <v>30</v>
      </c>
      <c r="C299">
        <v>30</v>
      </c>
    </row>
    <row r="300" spans="1:3">
      <c r="A300" s="86">
        <v>45955</v>
      </c>
      <c r="B300">
        <v>30</v>
      </c>
      <c r="C300">
        <v>30</v>
      </c>
    </row>
    <row r="301" spans="1:3">
      <c r="A301" s="86">
        <v>45956</v>
      </c>
      <c r="B301">
        <v>30</v>
      </c>
      <c r="C301">
        <v>30</v>
      </c>
    </row>
    <row r="302" spans="1:3">
      <c r="A302" s="86">
        <v>45957</v>
      </c>
      <c r="B302">
        <v>30</v>
      </c>
      <c r="C302">
        <v>30</v>
      </c>
    </row>
    <row r="303" spans="1:3">
      <c r="A303" s="86">
        <v>45958</v>
      </c>
      <c r="B303">
        <v>30</v>
      </c>
      <c r="C303">
        <v>30</v>
      </c>
    </row>
    <row r="304" spans="1:3">
      <c r="A304" s="86">
        <v>45959</v>
      </c>
      <c r="B304">
        <v>30</v>
      </c>
      <c r="C304">
        <v>30</v>
      </c>
    </row>
    <row r="305" spans="1:3">
      <c r="A305" s="86">
        <v>45960</v>
      </c>
      <c r="B305">
        <v>30</v>
      </c>
      <c r="C305">
        <v>30</v>
      </c>
    </row>
    <row r="306" spans="1:3">
      <c r="A306" s="86">
        <v>45961</v>
      </c>
      <c r="B306">
        <v>30</v>
      </c>
      <c r="C306">
        <v>30</v>
      </c>
    </row>
    <row r="307" spans="1:3">
      <c r="A307" s="86">
        <v>45962</v>
      </c>
      <c r="B307">
        <v>30</v>
      </c>
      <c r="C307">
        <v>30</v>
      </c>
    </row>
    <row r="308" spans="1:3">
      <c r="A308" s="86">
        <v>45963</v>
      </c>
      <c r="B308">
        <v>30</v>
      </c>
      <c r="C308">
        <v>30</v>
      </c>
    </row>
    <row r="309" spans="1:3">
      <c r="A309" s="86">
        <v>45964</v>
      </c>
      <c r="B309">
        <v>30</v>
      </c>
      <c r="C309">
        <v>30</v>
      </c>
    </row>
    <row r="310" spans="1:3">
      <c r="A310" s="86">
        <v>45965</v>
      </c>
      <c r="B310">
        <v>30</v>
      </c>
      <c r="C310">
        <v>30</v>
      </c>
    </row>
    <row r="311" spans="1:3">
      <c r="A311" s="86">
        <v>45966</v>
      </c>
      <c r="B311">
        <v>30</v>
      </c>
      <c r="C311">
        <v>30</v>
      </c>
    </row>
    <row r="312" spans="1:3">
      <c r="A312" s="86">
        <v>45967</v>
      </c>
      <c r="B312">
        <v>30</v>
      </c>
      <c r="C312">
        <v>30</v>
      </c>
    </row>
    <row r="313" spans="1:3">
      <c r="A313" s="86">
        <v>45968</v>
      </c>
      <c r="B313">
        <v>30</v>
      </c>
      <c r="C313">
        <v>30</v>
      </c>
    </row>
    <row r="314" spans="1:3">
      <c r="A314" s="86">
        <v>45969</v>
      </c>
      <c r="B314">
        <v>30</v>
      </c>
      <c r="C314">
        <v>30</v>
      </c>
    </row>
    <row r="315" spans="1:3">
      <c r="A315" s="86">
        <v>45970</v>
      </c>
      <c r="B315">
        <v>30</v>
      </c>
      <c r="C315">
        <v>30</v>
      </c>
    </row>
    <row r="316" spans="1:3">
      <c r="A316" s="86">
        <v>45971</v>
      </c>
      <c r="B316">
        <v>30</v>
      </c>
      <c r="C316">
        <v>30</v>
      </c>
    </row>
    <row r="317" spans="1:3">
      <c r="A317" s="86">
        <v>45972</v>
      </c>
      <c r="B317">
        <v>30</v>
      </c>
      <c r="C317">
        <v>30</v>
      </c>
    </row>
    <row r="318" spans="1:3">
      <c r="A318" s="86">
        <v>45973</v>
      </c>
      <c r="B318">
        <v>30</v>
      </c>
      <c r="C318">
        <v>30</v>
      </c>
    </row>
    <row r="319" spans="1:3">
      <c r="A319" s="86">
        <v>45974</v>
      </c>
      <c r="B319">
        <v>30</v>
      </c>
      <c r="C319">
        <v>30</v>
      </c>
    </row>
    <row r="320" spans="1:3">
      <c r="A320" s="86">
        <v>45975</v>
      </c>
      <c r="B320">
        <v>30</v>
      </c>
      <c r="C320">
        <v>30</v>
      </c>
    </row>
    <row r="321" spans="1:3">
      <c r="A321" s="86">
        <v>45976</v>
      </c>
      <c r="B321">
        <v>30</v>
      </c>
      <c r="C321">
        <v>30</v>
      </c>
    </row>
    <row r="322" spans="1:3">
      <c r="A322" s="86">
        <v>45977</v>
      </c>
      <c r="B322">
        <v>30</v>
      </c>
      <c r="C322">
        <v>30</v>
      </c>
    </row>
    <row r="323" spans="1:3">
      <c r="A323" s="86">
        <v>45978</v>
      </c>
      <c r="B323">
        <v>30</v>
      </c>
      <c r="C323">
        <v>30</v>
      </c>
    </row>
    <row r="324" spans="1:3">
      <c r="A324" s="86">
        <v>45979</v>
      </c>
      <c r="B324">
        <v>30</v>
      </c>
      <c r="C324">
        <v>30</v>
      </c>
    </row>
    <row r="325" spans="1:3">
      <c r="A325" s="86">
        <v>45980</v>
      </c>
      <c r="B325">
        <v>30</v>
      </c>
      <c r="C325">
        <v>30</v>
      </c>
    </row>
    <row r="326" spans="1:3">
      <c r="A326" s="86">
        <v>45981</v>
      </c>
      <c r="B326">
        <v>30</v>
      </c>
      <c r="C326">
        <v>30</v>
      </c>
    </row>
    <row r="327" spans="1:3">
      <c r="A327" s="86">
        <v>45982</v>
      </c>
      <c r="B327">
        <v>30</v>
      </c>
      <c r="C327">
        <v>30</v>
      </c>
    </row>
    <row r="328" spans="1:3">
      <c r="A328" s="86">
        <v>45983</v>
      </c>
      <c r="B328">
        <v>30</v>
      </c>
      <c r="C328">
        <v>30</v>
      </c>
    </row>
    <row r="329" spans="1:3">
      <c r="A329" s="86">
        <v>45984</v>
      </c>
      <c r="B329">
        <v>30</v>
      </c>
      <c r="C329">
        <v>30</v>
      </c>
    </row>
    <row r="330" spans="1:3">
      <c r="A330" s="86">
        <v>45985</v>
      </c>
      <c r="B330">
        <v>30</v>
      </c>
      <c r="C330">
        <v>30</v>
      </c>
    </row>
    <row r="331" spans="1:3">
      <c r="A331" s="86">
        <v>45986</v>
      </c>
      <c r="B331">
        <v>30</v>
      </c>
      <c r="C331">
        <v>30</v>
      </c>
    </row>
    <row r="332" spans="1:3">
      <c r="A332" s="86">
        <v>45987</v>
      </c>
      <c r="B332">
        <v>30</v>
      </c>
      <c r="C332">
        <v>30</v>
      </c>
    </row>
    <row r="333" spans="1:3">
      <c r="A333" s="86">
        <v>45988</v>
      </c>
      <c r="B333">
        <v>30</v>
      </c>
      <c r="C333">
        <v>30</v>
      </c>
    </row>
    <row r="334" spans="1:3">
      <c r="A334" s="86">
        <v>45989</v>
      </c>
      <c r="B334">
        <v>30</v>
      </c>
      <c r="C334">
        <v>30</v>
      </c>
    </row>
    <row r="335" spans="1:3">
      <c r="A335" s="86">
        <v>45990</v>
      </c>
      <c r="B335">
        <v>30</v>
      </c>
      <c r="C335">
        <v>30</v>
      </c>
    </row>
    <row r="336" spans="1:3">
      <c r="A336" s="86">
        <v>45991</v>
      </c>
      <c r="B336">
        <v>30</v>
      </c>
      <c r="C336">
        <v>30</v>
      </c>
    </row>
    <row r="337" spans="1:3">
      <c r="A337" s="86">
        <v>45992</v>
      </c>
      <c r="B337">
        <v>30</v>
      </c>
      <c r="C337">
        <v>30</v>
      </c>
    </row>
    <row r="338" spans="1:3">
      <c r="A338" s="86">
        <v>45993</v>
      </c>
      <c r="B338">
        <v>30</v>
      </c>
      <c r="C338">
        <v>30</v>
      </c>
    </row>
    <row r="339" spans="1:3">
      <c r="A339" s="86">
        <v>45994</v>
      </c>
      <c r="B339">
        <v>30</v>
      </c>
      <c r="C339">
        <v>30</v>
      </c>
    </row>
    <row r="340" spans="1:3">
      <c r="A340" s="86">
        <v>45995</v>
      </c>
      <c r="B340">
        <v>30</v>
      </c>
      <c r="C340">
        <v>30</v>
      </c>
    </row>
    <row r="341" spans="1:3">
      <c r="A341" s="86">
        <v>45996</v>
      </c>
      <c r="B341">
        <v>30</v>
      </c>
      <c r="C341">
        <v>30</v>
      </c>
    </row>
    <row r="342" spans="1:3">
      <c r="A342" s="86">
        <v>45997</v>
      </c>
      <c r="B342">
        <v>30</v>
      </c>
      <c r="C342">
        <v>30</v>
      </c>
    </row>
    <row r="343" spans="1:3">
      <c r="A343" s="86">
        <v>45998</v>
      </c>
      <c r="B343">
        <v>30</v>
      </c>
      <c r="C343">
        <v>30</v>
      </c>
    </row>
    <row r="344" spans="1:3">
      <c r="A344" s="86">
        <v>45999</v>
      </c>
      <c r="B344">
        <v>30</v>
      </c>
      <c r="C344">
        <v>30</v>
      </c>
    </row>
    <row r="345" spans="1:3">
      <c r="A345" s="86">
        <v>46000</v>
      </c>
      <c r="B345">
        <v>30</v>
      </c>
      <c r="C345">
        <v>30</v>
      </c>
    </row>
    <row r="346" spans="1:3">
      <c r="A346" s="86">
        <v>46001</v>
      </c>
      <c r="B346">
        <v>30</v>
      </c>
      <c r="C346">
        <v>30</v>
      </c>
    </row>
    <row r="347" spans="1:3">
      <c r="A347" s="86">
        <v>46002</v>
      </c>
      <c r="B347">
        <v>30</v>
      </c>
      <c r="C347">
        <v>30</v>
      </c>
    </row>
    <row r="348" spans="1:3">
      <c r="A348" s="86">
        <v>46003</v>
      </c>
      <c r="B348">
        <v>30</v>
      </c>
      <c r="C348">
        <v>30</v>
      </c>
    </row>
    <row r="349" spans="1:3">
      <c r="A349" s="86">
        <v>46004</v>
      </c>
      <c r="B349">
        <v>30</v>
      </c>
      <c r="C349">
        <v>30</v>
      </c>
    </row>
    <row r="350" spans="1:3">
      <c r="A350" s="86">
        <v>46005</v>
      </c>
      <c r="B350">
        <v>30</v>
      </c>
      <c r="C350">
        <v>30</v>
      </c>
    </row>
    <row r="351" spans="1:3">
      <c r="A351" s="86">
        <v>46006</v>
      </c>
      <c r="B351">
        <v>30</v>
      </c>
      <c r="C351">
        <v>30</v>
      </c>
    </row>
    <row r="352" spans="1:3">
      <c r="A352" s="86">
        <v>46007</v>
      </c>
      <c r="B352">
        <v>30</v>
      </c>
      <c r="C352">
        <v>30</v>
      </c>
    </row>
    <row r="353" spans="1:3">
      <c r="A353" s="86">
        <v>46008</v>
      </c>
      <c r="B353">
        <v>30</v>
      </c>
      <c r="C353">
        <v>30</v>
      </c>
    </row>
    <row r="354" spans="1:3">
      <c r="A354" s="86">
        <v>46009</v>
      </c>
      <c r="B354">
        <v>30</v>
      </c>
      <c r="C354">
        <v>30</v>
      </c>
    </row>
    <row r="355" spans="1:3">
      <c r="A355" s="86">
        <v>46010</v>
      </c>
      <c r="B355">
        <v>30</v>
      </c>
      <c r="C355">
        <v>30</v>
      </c>
    </row>
    <row r="356" spans="1:3">
      <c r="A356" s="86">
        <v>46011</v>
      </c>
      <c r="B356">
        <v>30</v>
      </c>
      <c r="C356">
        <v>30</v>
      </c>
    </row>
    <row r="357" spans="1:3">
      <c r="A357" s="86">
        <v>46012</v>
      </c>
      <c r="B357">
        <v>30</v>
      </c>
      <c r="C357">
        <v>30</v>
      </c>
    </row>
    <row r="358" spans="1:3">
      <c r="A358" s="86">
        <v>46013</v>
      </c>
      <c r="B358">
        <v>30</v>
      </c>
      <c r="C358">
        <v>30</v>
      </c>
    </row>
    <row r="359" spans="1:3">
      <c r="A359" s="86">
        <v>46014</v>
      </c>
      <c r="B359">
        <v>30</v>
      </c>
      <c r="C359">
        <v>30</v>
      </c>
    </row>
    <row r="360" spans="1:3">
      <c r="A360" s="86">
        <v>46015</v>
      </c>
      <c r="B360">
        <v>30</v>
      </c>
      <c r="C360">
        <v>30</v>
      </c>
    </row>
    <row r="361" spans="1:3">
      <c r="A361" s="86">
        <v>46016</v>
      </c>
      <c r="B361">
        <v>30</v>
      </c>
      <c r="C361">
        <v>30</v>
      </c>
    </row>
    <row r="362" spans="1:3">
      <c r="A362" s="86">
        <v>46017</v>
      </c>
      <c r="B362">
        <v>30</v>
      </c>
      <c r="C362">
        <v>30</v>
      </c>
    </row>
    <row r="363" spans="1:3">
      <c r="A363" s="86">
        <v>46018</v>
      </c>
      <c r="B363">
        <v>30</v>
      </c>
      <c r="C363">
        <v>30</v>
      </c>
    </row>
    <row r="364" spans="1:3">
      <c r="A364" s="86">
        <v>46019</v>
      </c>
      <c r="B364">
        <v>30</v>
      </c>
      <c r="C364">
        <v>30</v>
      </c>
    </row>
    <row r="365" spans="1:3">
      <c r="A365" s="86">
        <v>46020</v>
      </c>
      <c r="B365">
        <v>30</v>
      </c>
      <c r="C365">
        <v>30</v>
      </c>
    </row>
    <row r="366" spans="1:3">
      <c r="A366" s="86">
        <v>46021</v>
      </c>
      <c r="B366">
        <v>30</v>
      </c>
      <c r="C366">
        <v>30</v>
      </c>
    </row>
    <row r="367" spans="1:3">
      <c r="A367" s="86">
        <v>46022</v>
      </c>
      <c r="B367">
        <v>30</v>
      </c>
      <c r="C367">
        <v>30</v>
      </c>
    </row>
    <row r="368" spans="1:3">
      <c r="A368" s="86"/>
    </row>
    <row r="369" spans="1:1">
      <c r="A369" s="86"/>
    </row>
    <row r="370" spans="1:1">
      <c r="A370" s="86"/>
    </row>
    <row r="371" spans="1:1">
      <c r="A371" s="86"/>
    </row>
    <row r="372" spans="1:1">
      <c r="A372" s="86"/>
    </row>
    <row r="373" spans="1:1">
      <c r="A373" s="86"/>
    </row>
    <row r="374" spans="1:1">
      <c r="A374" s="86"/>
    </row>
    <row r="375" spans="1:1">
      <c r="A375" s="86"/>
    </row>
    <row r="376" spans="1:1">
      <c r="A376" s="86"/>
    </row>
    <row r="377" spans="1:1">
      <c r="A377" s="86"/>
    </row>
    <row r="378" spans="1:1">
      <c r="A378" s="86"/>
    </row>
    <row r="379" spans="1:1">
      <c r="A379" s="86"/>
    </row>
    <row r="380" spans="1:1">
      <c r="A380" s="86"/>
    </row>
    <row r="381" spans="1:1">
      <c r="A381" s="86"/>
    </row>
    <row r="382" spans="1:1">
      <c r="A382" s="86"/>
    </row>
    <row r="383" spans="1:1">
      <c r="A383" s="86"/>
    </row>
    <row r="384" spans="1:1">
      <c r="A384" s="86"/>
    </row>
    <row r="385" spans="1:1">
      <c r="A385" s="86"/>
    </row>
    <row r="386" spans="1:1">
      <c r="A386" s="86"/>
    </row>
    <row r="387" spans="1:1">
      <c r="A387" s="86"/>
    </row>
    <row r="388" spans="1:1">
      <c r="A388" s="86"/>
    </row>
    <row r="389" spans="1:1">
      <c r="A389" s="86"/>
    </row>
    <row r="390" spans="1:1">
      <c r="A390" s="86"/>
    </row>
    <row r="391" spans="1:1">
      <c r="A391" s="86"/>
    </row>
    <row r="392" spans="1:1">
      <c r="A392" s="86"/>
    </row>
    <row r="393" spans="1:1">
      <c r="A393" s="86"/>
    </row>
    <row r="394" spans="1:1">
      <c r="A394" s="86"/>
    </row>
    <row r="395" spans="1:1">
      <c r="A395" s="86"/>
    </row>
    <row r="396" spans="1:1">
      <c r="A396" s="86"/>
    </row>
    <row r="397" spans="1:1">
      <c r="A397" s="86"/>
    </row>
    <row r="398" spans="1:1">
      <c r="A398" s="86"/>
    </row>
    <row r="399" spans="1:1">
      <c r="A399" s="86"/>
    </row>
    <row r="400" spans="1:1">
      <c r="A400" s="86"/>
    </row>
    <row r="401" spans="1:1">
      <c r="A401" s="86"/>
    </row>
    <row r="402" spans="1:1">
      <c r="A402" s="86"/>
    </row>
    <row r="403" spans="1:1">
      <c r="A403" s="86"/>
    </row>
    <row r="404" spans="1:1">
      <c r="A404" s="86"/>
    </row>
    <row r="405" spans="1:1">
      <c r="A405" s="86"/>
    </row>
    <row r="406" spans="1:1">
      <c r="A406" s="86"/>
    </row>
    <row r="407" spans="1:1">
      <c r="A407" s="86"/>
    </row>
    <row r="408" spans="1:1">
      <c r="A408" s="86"/>
    </row>
    <row r="409" spans="1:1">
      <c r="A409" s="86"/>
    </row>
    <row r="410" spans="1:1">
      <c r="A410" s="86"/>
    </row>
    <row r="411" spans="1:1">
      <c r="A411" s="86"/>
    </row>
    <row r="412" spans="1:1">
      <c r="A412" s="86"/>
    </row>
    <row r="413" spans="1:1">
      <c r="A413" s="86"/>
    </row>
    <row r="414" spans="1:1">
      <c r="A414" s="86"/>
    </row>
    <row r="415" spans="1:1">
      <c r="A415" s="86"/>
    </row>
    <row r="416" spans="1:1">
      <c r="A416" s="86"/>
    </row>
    <row r="417" spans="1:1">
      <c r="A417" s="86"/>
    </row>
    <row r="418" spans="1:1">
      <c r="A418" s="86"/>
    </row>
    <row r="419" spans="1:1">
      <c r="A419" s="86"/>
    </row>
    <row r="420" spans="1:1">
      <c r="A420" s="86"/>
    </row>
    <row r="421" spans="1:1">
      <c r="A421" s="86"/>
    </row>
    <row r="422" spans="1:1">
      <c r="A422" s="86"/>
    </row>
    <row r="423" spans="1:1">
      <c r="A423" s="86"/>
    </row>
    <row r="424" spans="1:1">
      <c r="A424" s="86"/>
    </row>
    <row r="425" spans="1:1">
      <c r="A425" s="86"/>
    </row>
    <row r="426" spans="1:1">
      <c r="A426" s="86"/>
    </row>
    <row r="427" spans="1:1">
      <c r="A427" s="102"/>
    </row>
    <row r="428" spans="1:1">
      <c r="A428" s="102"/>
    </row>
    <row r="429" spans="1:1">
      <c r="A429" s="102"/>
    </row>
    <row r="430" spans="1:1">
      <c r="A430" s="102"/>
    </row>
    <row r="431" spans="1:1">
      <c r="A431" s="102"/>
    </row>
    <row r="432" spans="1:1">
      <c r="A432" s="102"/>
    </row>
    <row r="433" spans="1:1">
      <c r="A433" s="102"/>
    </row>
    <row r="434" spans="1:1">
      <c r="A434" s="86"/>
    </row>
    <row r="435" spans="1:1">
      <c r="A435" s="86"/>
    </row>
    <row r="436" spans="1:1">
      <c r="A436" s="86"/>
    </row>
    <row r="437" spans="1:1">
      <c r="A437" s="86"/>
    </row>
    <row r="438" spans="1:1">
      <c r="A438" s="86"/>
    </row>
    <row r="439" spans="1:1">
      <c r="A439" s="86"/>
    </row>
    <row r="440" spans="1:1">
      <c r="A440" s="86"/>
    </row>
    <row r="441" spans="1:1">
      <c r="A441" s="86"/>
    </row>
    <row r="442" spans="1:1">
      <c r="A442" s="86"/>
    </row>
    <row r="443" spans="1:1">
      <c r="A443" s="86"/>
    </row>
    <row r="444" spans="1:1">
      <c r="A444" s="86"/>
    </row>
    <row r="445" spans="1:1">
      <c r="A445" s="86"/>
    </row>
    <row r="446" spans="1:1">
      <c r="A446" s="86"/>
    </row>
    <row r="447" spans="1:1">
      <c r="A447" s="86"/>
    </row>
    <row r="448" spans="1:1">
      <c r="A448" s="86"/>
    </row>
    <row r="449" spans="1:1">
      <c r="A449" s="86"/>
    </row>
    <row r="450" spans="1:1">
      <c r="A450" s="86"/>
    </row>
    <row r="451" spans="1:1">
      <c r="A451" s="86"/>
    </row>
    <row r="452" spans="1:1">
      <c r="A452" s="86"/>
    </row>
    <row r="453" spans="1:1">
      <c r="A453" s="86"/>
    </row>
    <row r="454" spans="1:1">
      <c r="A454" s="86"/>
    </row>
    <row r="455" spans="1:1">
      <c r="A455" s="86"/>
    </row>
    <row r="456" spans="1:1">
      <c r="A456" s="86"/>
    </row>
    <row r="457" spans="1:1">
      <c r="A457" s="86"/>
    </row>
    <row r="458" spans="1:1">
      <c r="A458" s="86"/>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30151-733D-418B-8BD3-C8421AD832FB}">
  <dimension ref="A1:AH716"/>
  <sheetViews>
    <sheetView workbookViewId="0">
      <selection activeCell="W16" sqref="W16"/>
    </sheetView>
  </sheetViews>
  <sheetFormatPr defaultRowHeight="11.25"/>
  <cols>
    <col min="1" max="1" width="6.875" style="2" customWidth="1"/>
    <col min="2" max="2" width="6.375" style="2" customWidth="1"/>
    <col min="3" max="3" width="3.5" style="2" customWidth="1"/>
    <col min="4" max="4" width="7.5" style="2" customWidth="1"/>
    <col min="5" max="8" width="6.25" style="2" customWidth="1"/>
    <col min="9" max="10" width="6.25" style="3" customWidth="1"/>
    <col min="11" max="11" width="3" style="3" customWidth="1"/>
    <col min="12" max="13" width="6.25" style="4" customWidth="1"/>
    <col min="14" max="15" width="9" style="2"/>
    <col min="16" max="16" width="8.375" style="2" customWidth="1"/>
    <col min="17" max="20" width="6" style="2" customWidth="1"/>
    <col min="21" max="32" width="9.125" style="2" customWidth="1"/>
    <col min="33" max="258" width="9" style="2"/>
    <col min="259" max="259" width="6.875" style="2" customWidth="1"/>
    <col min="260" max="260" width="6.375" style="2" customWidth="1"/>
    <col min="261" max="261" width="3.5" style="2" customWidth="1"/>
    <col min="262" max="262" width="7.5" style="2" customWidth="1"/>
    <col min="263" max="266" width="6.25" style="2" customWidth="1"/>
    <col min="267" max="267" width="3" style="2" customWidth="1"/>
    <col min="268" max="269" width="6.25" style="2" customWidth="1"/>
    <col min="270" max="271" width="9" style="2"/>
    <col min="272" max="276" width="6" style="2" customWidth="1"/>
    <col min="277" max="288" width="5.25" style="2" customWidth="1"/>
    <col min="289" max="514" width="9" style="2"/>
    <col min="515" max="515" width="6.875" style="2" customWidth="1"/>
    <col min="516" max="516" width="6.375" style="2" customWidth="1"/>
    <col min="517" max="517" width="3.5" style="2" customWidth="1"/>
    <col min="518" max="518" width="7.5" style="2" customWidth="1"/>
    <col min="519" max="522" width="6.25" style="2" customWidth="1"/>
    <col min="523" max="523" width="3" style="2" customWidth="1"/>
    <col min="524" max="525" width="6.25" style="2" customWidth="1"/>
    <col min="526" max="527" width="9" style="2"/>
    <col min="528" max="532" width="6" style="2" customWidth="1"/>
    <col min="533" max="544" width="5.25" style="2" customWidth="1"/>
    <col min="545" max="770" width="9" style="2"/>
    <col min="771" max="771" width="6.875" style="2" customWidth="1"/>
    <col min="772" max="772" width="6.375" style="2" customWidth="1"/>
    <col min="773" max="773" width="3.5" style="2" customWidth="1"/>
    <col min="774" max="774" width="7.5" style="2" customWidth="1"/>
    <col min="775" max="778" width="6.25" style="2" customWidth="1"/>
    <col min="779" max="779" width="3" style="2" customWidth="1"/>
    <col min="780" max="781" width="6.25" style="2" customWidth="1"/>
    <col min="782" max="783" width="9" style="2"/>
    <col min="784" max="788" width="6" style="2" customWidth="1"/>
    <col min="789" max="800" width="5.25" style="2" customWidth="1"/>
    <col min="801" max="1026" width="9" style="2"/>
    <col min="1027" max="1027" width="6.875" style="2" customWidth="1"/>
    <col min="1028" max="1028" width="6.375" style="2" customWidth="1"/>
    <col min="1029" max="1029" width="3.5" style="2" customWidth="1"/>
    <col min="1030" max="1030" width="7.5" style="2" customWidth="1"/>
    <col min="1031" max="1034" width="6.25" style="2" customWidth="1"/>
    <col min="1035" max="1035" width="3" style="2" customWidth="1"/>
    <col min="1036" max="1037" width="6.25" style="2" customWidth="1"/>
    <col min="1038" max="1039" width="9" style="2"/>
    <col min="1040" max="1044" width="6" style="2" customWidth="1"/>
    <col min="1045" max="1056" width="5.25" style="2" customWidth="1"/>
    <col min="1057" max="1282" width="9" style="2"/>
    <col min="1283" max="1283" width="6.875" style="2" customWidth="1"/>
    <col min="1284" max="1284" width="6.375" style="2" customWidth="1"/>
    <col min="1285" max="1285" width="3.5" style="2" customWidth="1"/>
    <col min="1286" max="1286" width="7.5" style="2" customWidth="1"/>
    <col min="1287" max="1290" width="6.25" style="2" customWidth="1"/>
    <col min="1291" max="1291" width="3" style="2" customWidth="1"/>
    <col min="1292" max="1293" width="6.25" style="2" customWidth="1"/>
    <col min="1294" max="1295" width="9" style="2"/>
    <col min="1296" max="1300" width="6" style="2" customWidth="1"/>
    <col min="1301" max="1312" width="5.25" style="2" customWidth="1"/>
    <col min="1313" max="1538" width="9" style="2"/>
    <col min="1539" max="1539" width="6.875" style="2" customWidth="1"/>
    <col min="1540" max="1540" width="6.375" style="2" customWidth="1"/>
    <col min="1541" max="1541" width="3.5" style="2" customWidth="1"/>
    <col min="1542" max="1542" width="7.5" style="2" customWidth="1"/>
    <col min="1543" max="1546" width="6.25" style="2" customWidth="1"/>
    <col min="1547" max="1547" width="3" style="2" customWidth="1"/>
    <col min="1548" max="1549" width="6.25" style="2" customWidth="1"/>
    <col min="1550" max="1551" width="9" style="2"/>
    <col min="1552" max="1556" width="6" style="2" customWidth="1"/>
    <col min="1557" max="1568" width="5.25" style="2" customWidth="1"/>
    <col min="1569" max="1794" width="9" style="2"/>
    <col min="1795" max="1795" width="6.875" style="2" customWidth="1"/>
    <col min="1796" max="1796" width="6.375" style="2" customWidth="1"/>
    <col min="1797" max="1797" width="3.5" style="2" customWidth="1"/>
    <col min="1798" max="1798" width="7.5" style="2" customWidth="1"/>
    <col min="1799" max="1802" width="6.25" style="2" customWidth="1"/>
    <col min="1803" max="1803" width="3" style="2" customWidth="1"/>
    <col min="1804" max="1805" width="6.25" style="2" customWidth="1"/>
    <col min="1806" max="1807" width="9" style="2"/>
    <col min="1808" max="1812" width="6" style="2" customWidth="1"/>
    <col min="1813" max="1824" width="5.25" style="2" customWidth="1"/>
    <col min="1825" max="2050" width="9" style="2"/>
    <col min="2051" max="2051" width="6.875" style="2" customWidth="1"/>
    <col min="2052" max="2052" width="6.375" style="2" customWidth="1"/>
    <col min="2053" max="2053" width="3.5" style="2" customWidth="1"/>
    <col min="2054" max="2054" width="7.5" style="2" customWidth="1"/>
    <col min="2055" max="2058" width="6.25" style="2" customWidth="1"/>
    <col min="2059" max="2059" width="3" style="2" customWidth="1"/>
    <col min="2060" max="2061" width="6.25" style="2" customWidth="1"/>
    <col min="2062" max="2063" width="9" style="2"/>
    <col min="2064" max="2068" width="6" style="2" customWidth="1"/>
    <col min="2069" max="2080" width="5.25" style="2" customWidth="1"/>
    <col min="2081" max="2306" width="9" style="2"/>
    <col min="2307" max="2307" width="6.875" style="2" customWidth="1"/>
    <col min="2308" max="2308" width="6.375" style="2" customWidth="1"/>
    <col min="2309" max="2309" width="3.5" style="2" customWidth="1"/>
    <col min="2310" max="2310" width="7.5" style="2" customWidth="1"/>
    <col min="2311" max="2314" width="6.25" style="2" customWidth="1"/>
    <col min="2315" max="2315" width="3" style="2" customWidth="1"/>
    <col min="2316" max="2317" width="6.25" style="2" customWidth="1"/>
    <col min="2318" max="2319" width="9" style="2"/>
    <col min="2320" max="2324" width="6" style="2" customWidth="1"/>
    <col min="2325" max="2336" width="5.25" style="2" customWidth="1"/>
    <col min="2337" max="2562" width="9" style="2"/>
    <col min="2563" max="2563" width="6.875" style="2" customWidth="1"/>
    <col min="2564" max="2564" width="6.375" style="2" customWidth="1"/>
    <col min="2565" max="2565" width="3.5" style="2" customWidth="1"/>
    <col min="2566" max="2566" width="7.5" style="2" customWidth="1"/>
    <col min="2567" max="2570" width="6.25" style="2" customWidth="1"/>
    <col min="2571" max="2571" width="3" style="2" customWidth="1"/>
    <col min="2572" max="2573" width="6.25" style="2" customWidth="1"/>
    <col min="2574" max="2575" width="9" style="2"/>
    <col min="2576" max="2580" width="6" style="2" customWidth="1"/>
    <col min="2581" max="2592" width="5.25" style="2" customWidth="1"/>
    <col min="2593" max="2818" width="9" style="2"/>
    <col min="2819" max="2819" width="6.875" style="2" customWidth="1"/>
    <col min="2820" max="2820" width="6.375" style="2" customWidth="1"/>
    <col min="2821" max="2821" width="3.5" style="2" customWidth="1"/>
    <col min="2822" max="2822" width="7.5" style="2" customWidth="1"/>
    <col min="2823" max="2826" width="6.25" style="2" customWidth="1"/>
    <col min="2827" max="2827" width="3" style="2" customWidth="1"/>
    <col min="2828" max="2829" width="6.25" style="2" customWidth="1"/>
    <col min="2830" max="2831" width="9" style="2"/>
    <col min="2832" max="2836" width="6" style="2" customWidth="1"/>
    <col min="2837" max="2848" width="5.25" style="2" customWidth="1"/>
    <col min="2849" max="3074" width="9" style="2"/>
    <col min="3075" max="3075" width="6.875" style="2" customWidth="1"/>
    <col min="3076" max="3076" width="6.375" style="2" customWidth="1"/>
    <col min="3077" max="3077" width="3.5" style="2" customWidth="1"/>
    <col min="3078" max="3078" width="7.5" style="2" customWidth="1"/>
    <col min="3079" max="3082" width="6.25" style="2" customWidth="1"/>
    <col min="3083" max="3083" width="3" style="2" customWidth="1"/>
    <col min="3084" max="3085" width="6.25" style="2" customWidth="1"/>
    <col min="3086" max="3087" width="9" style="2"/>
    <col min="3088" max="3092" width="6" style="2" customWidth="1"/>
    <col min="3093" max="3104" width="5.25" style="2" customWidth="1"/>
    <col min="3105" max="3330" width="9" style="2"/>
    <col min="3331" max="3331" width="6.875" style="2" customWidth="1"/>
    <col min="3332" max="3332" width="6.375" style="2" customWidth="1"/>
    <col min="3333" max="3333" width="3.5" style="2" customWidth="1"/>
    <col min="3334" max="3334" width="7.5" style="2" customWidth="1"/>
    <col min="3335" max="3338" width="6.25" style="2" customWidth="1"/>
    <col min="3339" max="3339" width="3" style="2" customWidth="1"/>
    <col min="3340" max="3341" width="6.25" style="2" customWidth="1"/>
    <col min="3342" max="3343" width="9" style="2"/>
    <col min="3344" max="3348" width="6" style="2" customWidth="1"/>
    <col min="3349" max="3360" width="5.25" style="2" customWidth="1"/>
    <col min="3361" max="3586" width="9" style="2"/>
    <col min="3587" max="3587" width="6.875" style="2" customWidth="1"/>
    <col min="3588" max="3588" width="6.375" style="2" customWidth="1"/>
    <col min="3589" max="3589" width="3.5" style="2" customWidth="1"/>
    <col min="3590" max="3590" width="7.5" style="2" customWidth="1"/>
    <col min="3591" max="3594" width="6.25" style="2" customWidth="1"/>
    <col min="3595" max="3595" width="3" style="2" customWidth="1"/>
    <col min="3596" max="3597" width="6.25" style="2" customWidth="1"/>
    <col min="3598" max="3599" width="9" style="2"/>
    <col min="3600" max="3604" width="6" style="2" customWidth="1"/>
    <col min="3605" max="3616" width="5.25" style="2" customWidth="1"/>
    <col min="3617" max="3842" width="9" style="2"/>
    <col min="3843" max="3843" width="6.875" style="2" customWidth="1"/>
    <col min="3844" max="3844" width="6.375" style="2" customWidth="1"/>
    <col min="3845" max="3845" width="3.5" style="2" customWidth="1"/>
    <col min="3846" max="3846" width="7.5" style="2" customWidth="1"/>
    <col min="3847" max="3850" width="6.25" style="2" customWidth="1"/>
    <col min="3851" max="3851" width="3" style="2" customWidth="1"/>
    <col min="3852" max="3853" width="6.25" style="2" customWidth="1"/>
    <col min="3854" max="3855" width="9" style="2"/>
    <col min="3856" max="3860" width="6" style="2" customWidth="1"/>
    <col min="3861" max="3872" width="5.25" style="2" customWidth="1"/>
    <col min="3873" max="4098" width="9" style="2"/>
    <col min="4099" max="4099" width="6.875" style="2" customWidth="1"/>
    <col min="4100" max="4100" width="6.375" style="2" customWidth="1"/>
    <col min="4101" max="4101" width="3.5" style="2" customWidth="1"/>
    <col min="4102" max="4102" width="7.5" style="2" customWidth="1"/>
    <col min="4103" max="4106" width="6.25" style="2" customWidth="1"/>
    <col min="4107" max="4107" width="3" style="2" customWidth="1"/>
    <col min="4108" max="4109" width="6.25" style="2" customWidth="1"/>
    <col min="4110" max="4111" width="9" style="2"/>
    <col min="4112" max="4116" width="6" style="2" customWidth="1"/>
    <col min="4117" max="4128" width="5.25" style="2" customWidth="1"/>
    <col min="4129" max="4354" width="9" style="2"/>
    <col min="4355" max="4355" width="6.875" style="2" customWidth="1"/>
    <col min="4356" max="4356" width="6.375" style="2" customWidth="1"/>
    <col min="4357" max="4357" width="3.5" style="2" customWidth="1"/>
    <col min="4358" max="4358" width="7.5" style="2" customWidth="1"/>
    <col min="4359" max="4362" width="6.25" style="2" customWidth="1"/>
    <col min="4363" max="4363" width="3" style="2" customWidth="1"/>
    <col min="4364" max="4365" width="6.25" style="2" customWidth="1"/>
    <col min="4366" max="4367" width="9" style="2"/>
    <col min="4368" max="4372" width="6" style="2" customWidth="1"/>
    <col min="4373" max="4384" width="5.25" style="2" customWidth="1"/>
    <col min="4385" max="4610" width="9" style="2"/>
    <col min="4611" max="4611" width="6.875" style="2" customWidth="1"/>
    <col min="4612" max="4612" width="6.375" style="2" customWidth="1"/>
    <col min="4613" max="4613" width="3.5" style="2" customWidth="1"/>
    <col min="4614" max="4614" width="7.5" style="2" customWidth="1"/>
    <col min="4615" max="4618" width="6.25" style="2" customWidth="1"/>
    <col min="4619" max="4619" width="3" style="2" customWidth="1"/>
    <col min="4620" max="4621" width="6.25" style="2" customWidth="1"/>
    <col min="4622" max="4623" width="9" style="2"/>
    <col min="4624" max="4628" width="6" style="2" customWidth="1"/>
    <col min="4629" max="4640" width="5.25" style="2" customWidth="1"/>
    <col min="4641" max="4866" width="9" style="2"/>
    <col min="4867" max="4867" width="6.875" style="2" customWidth="1"/>
    <col min="4868" max="4868" width="6.375" style="2" customWidth="1"/>
    <col min="4869" max="4869" width="3.5" style="2" customWidth="1"/>
    <col min="4870" max="4870" width="7.5" style="2" customWidth="1"/>
    <col min="4871" max="4874" width="6.25" style="2" customWidth="1"/>
    <col min="4875" max="4875" width="3" style="2" customWidth="1"/>
    <col min="4876" max="4877" width="6.25" style="2" customWidth="1"/>
    <col min="4878" max="4879" width="9" style="2"/>
    <col min="4880" max="4884" width="6" style="2" customWidth="1"/>
    <col min="4885" max="4896" width="5.25" style="2" customWidth="1"/>
    <col min="4897" max="5122" width="9" style="2"/>
    <col min="5123" max="5123" width="6.875" style="2" customWidth="1"/>
    <col min="5124" max="5124" width="6.375" style="2" customWidth="1"/>
    <col min="5125" max="5125" width="3.5" style="2" customWidth="1"/>
    <col min="5126" max="5126" width="7.5" style="2" customWidth="1"/>
    <col min="5127" max="5130" width="6.25" style="2" customWidth="1"/>
    <col min="5131" max="5131" width="3" style="2" customWidth="1"/>
    <col min="5132" max="5133" width="6.25" style="2" customWidth="1"/>
    <col min="5134" max="5135" width="9" style="2"/>
    <col min="5136" max="5140" width="6" style="2" customWidth="1"/>
    <col min="5141" max="5152" width="5.25" style="2" customWidth="1"/>
    <col min="5153" max="5378" width="9" style="2"/>
    <col min="5379" max="5379" width="6.875" style="2" customWidth="1"/>
    <col min="5380" max="5380" width="6.375" style="2" customWidth="1"/>
    <col min="5381" max="5381" width="3.5" style="2" customWidth="1"/>
    <col min="5382" max="5382" width="7.5" style="2" customWidth="1"/>
    <col min="5383" max="5386" width="6.25" style="2" customWidth="1"/>
    <col min="5387" max="5387" width="3" style="2" customWidth="1"/>
    <col min="5388" max="5389" width="6.25" style="2" customWidth="1"/>
    <col min="5390" max="5391" width="9" style="2"/>
    <col min="5392" max="5396" width="6" style="2" customWidth="1"/>
    <col min="5397" max="5408" width="5.25" style="2" customWidth="1"/>
    <col min="5409" max="5634" width="9" style="2"/>
    <col min="5635" max="5635" width="6.875" style="2" customWidth="1"/>
    <col min="5636" max="5636" width="6.375" style="2" customWidth="1"/>
    <col min="5637" max="5637" width="3.5" style="2" customWidth="1"/>
    <col min="5638" max="5638" width="7.5" style="2" customWidth="1"/>
    <col min="5639" max="5642" width="6.25" style="2" customWidth="1"/>
    <col min="5643" max="5643" width="3" style="2" customWidth="1"/>
    <col min="5644" max="5645" width="6.25" style="2" customWidth="1"/>
    <col min="5646" max="5647" width="9" style="2"/>
    <col min="5648" max="5652" width="6" style="2" customWidth="1"/>
    <col min="5653" max="5664" width="5.25" style="2" customWidth="1"/>
    <col min="5665" max="5890" width="9" style="2"/>
    <col min="5891" max="5891" width="6.875" style="2" customWidth="1"/>
    <col min="5892" max="5892" width="6.375" style="2" customWidth="1"/>
    <col min="5893" max="5893" width="3.5" style="2" customWidth="1"/>
    <col min="5894" max="5894" width="7.5" style="2" customWidth="1"/>
    <col min="5895" max="5898" width="6.25" style="2" customWidth="1"/>
    <col min="5899" max="5899" width="3" style="2" customWidth="1"/>
    <col min="5900" max="5901" width="6.25" style="2" customWidth="1"/>
    <col min="5902" max="5903" width="9" style="2"/>
    <col min="5904" max="5908" width="6" style="2" customWidth="1"/>
    <col min="5909" max="5920" width="5.25" style="2" customWidth="1"/>
    <col min="5921" max="6146" width="9" style="2"/>
    <col min="6147" max="6147" width="6.875" style="2" customWidth="1"/>
    <col min="6148" max="6148" width="6.375" style="2" customWidth="1"/>
    <col min="6149" max="6149" width="3.5" style="2" customWidth="1"/>
    <col min="6150" max="6150" width="7.5" style="2" customWidth="1"/>
    <col min="6151" max="6154" width="6.25" style="2" customWidth="1"/>
    <col min="6155" max="6155" width="3" style="2" customWidth="1"/>
    <col min="6156" max="6157" width="6.25" style="2" customWidth="1"/>
    <col min="6158" max="6159" width="9" style="2"/>
    <col min="6160" max="6164" width="6" style="2" customWidth="1"/>
    <col min="6165" max="6176" width="5.25" style="2" customWidth="1"/>
    <col min="6177" max="6402" width="9" style="2"/>
    <col min="6403" max="6403" width="6.875" style="2" customWidth="1"/>
    <col min="6404" max="6404" width="6.375" style="2" customWidth="1"/>
    <col min="6405" max="6405" width="3.5" style="2" customWidth="1"/>
    <col min="6406" max="6406" width="7.5" style="2" customWidth="1"/>
    <col min="6407" max="6410" width="6.25" style="2" customWidth="1"/>
    <col min="6411" max="6411" width="3" style="2" customWidth="1"/>
    <col min="6412" max="6413" width="6.25" style="2" customWidth="1"/>
    <col min="6414" max="6415" width="9" style="2"/>
    <col min="6416" max="6420" width="6" style="2" customWidth="1"/>
    <col min="6421" max="6432" width="5.25" style="2" customWidth="1"/>
    <col min="6433" max="6658" width="9" style="2"/>
    <col min="6659" max="6659" width="6.875" style="2" customWidth="1"/>
    <col min="6660" max="6660" width="6.375" style="2" customWidth="1"/>
    <col min="6661" max="6661" width="3.5" style="2" customWidth="1"/>
    <col min="6662" max="6662" width="7.5" style="2" customWidth="1"/>
    <col min="6663" max="6666" width="6.25" style="2" customWidth="1"/>
    <col min="6667" max="6667" width="3" style="2" customWidth="1"/>
    <col min="6668" max="6669" width="6.25" style="2" customWidth="1"/>
    <col min="6670" max="6671" width="9" style="2"/>
    <col min="6672" max="6676" width="6" style="2" customWidth="1"/>
    <col min="6677" max="6688" width="5.25" style="2" customWidth="1"/>
    <col min="6689" max="6914" width="9" style="2"/>
    <col min="6915" max="6915" width="6.875" style="2" customWidth="1"/>
    <col min="6916" max="6916" width="6.375" style="2" customWidth="1"/>
    <col min="6917" max="6917" width="3.5" style="2" customWidth="1"/>
    <col min="6918" max="6918" width="7.5" style="2" customWidth="1"/>
    <col min="6919" max="6922" width="6.25" style="2" customWidth="1"/>
    <col min="6923" max="6923" width="3" style="2" customWidth="1"/>
    <col min="6924" max="6925" width="6.25" style="2" customWidth="1"/>
    <col min="6926" max="6927" width="9" style="2"/>
    <col min="6928" max="6932" width="6" style="2" customWidth="1"/>
    <col min="6933" max="6944" width="5.25" style="2" customWidth="1"/>
    <col min="6945" max="7170" width="9" style="2"/>
    <col min="7171" max="7171" width="6.875" style="2" customWidth="1"/>
    <col min="7172" max="7172" width="6.375" style="2" customWidth="1"/>
    <col min="7173" max="7173" width="3.5" style="2" customWidth="1"/>
    <col min="7174" max="7174" width="7.5" style="2" customWidth="1"/>
    <col min="7175" max="7178" width="6.25" style="2" customWidth="1"/>
    <col min="7179" max="7179" width="3" style="2" customWidth="1"/>
    <col min="7180" max="7181" width="6.25" style="2" customWidth="1"/>
    <col min="7182" max="7183" width="9" style="2"/>
    <col min="7184" max="7188" width="6" style="2" customWidth="1"/>
    <col min="7189" max="7200" width="5.25" style="2" customWidth="1"/>
    <col min="7201" max="7426" width="9" style="2"/>
    <col min="7427" max="7427" width="6.875" style="2" customWidth="1"/>
    <col min="7428" max="7428" width="6.375" style="2" customWidth="1"/>
    <col min="7429" max="7429" width="3.5" style="2" customWidth="1"/>
    <col min="7430" max="7430" width="7.5" style="2" customWidth="1"/>
    <col min="7431" max="7434" width="6.25" style="2" customWidth="1"/>
    <col min="7435" max="7435" width="3" style="2" customWidth="1"/>
    <col min="7436" max="7437" width="6.25" style="2" customWidth="1"/>
    <col min="7438" max="7439" width="9" style="2"/>
    <col min="7440" max="7444" width="6" style="2" customWidth="1"/>
    <col min="7445" max="7456" width="5.25" style="2" customWidth="1"/>
    <col min="7457" max="7682" width="9" style="2"/>
    <col min="7683" max="7683" width="6.875" style="2" customWidth="1"/>
    <col min="7684" max="7684" width="6.375" style="2" customWidth="1"/>
    <col min="7685" max="7685" width="3.5" style="2" customWidth="1"/>
    <col min="7686" max="7686" width="7.5" style="2" customWidth="1"/>
    <col min="7687" max="7690" width="6.25" style="2" customWidth="1"/>
    <col min="7691" max="7691" width="3" style="2" customWidth="1"/>
    <col min="7692" max="7693" width="6.25" style="2" customWidth="1"/>
    <col min="7694" max="7695" width="9" style="2"/>
    <col min="7696" max="7700" width="6" style="2" customWidth="1"/>
    <col min="7701" max="7712" width="5.25" style="2" customWidth="1"/>
    <col min="7713" max="7938" width="9" style="2"/>
    <col min="7939" max="7939" width="6.875" style="2" customWidth="1"/>
    <col min="7940" max="7940" width="6.375" style="2" customWidth="1"/>
    <col min="7941" max="7941" width="3.5" style="2" customWidth="1"/>
    <col min="7942" max="7942" width="7.5" style="2" customWidth="1"/>
    <col min="7943" max="7946" width="6.25" style="2" customWidth="1"/>
    <col min="7947" max="7947" width="3" style="2" customWidth="1"/>
    <col min="7948" max="7949" width="6.25" style="2" customWidth="1"/>
    <col min="7950" max="7951" width="9" style="2"/>
    <col min="7952" max="7956" width="6" style="2" customWidth="1"/>
    <col min="7957" max="7968" width="5.25" style="2" customWidth="1"/>
    <col min="7969" max="8194" width="9" style="2"/>
    <col min="8195" max="8195" width="6.875" style="2" customWidth="1"/>
    <col min="8196" max="8196" width="6.375" style="2" customWidth="1"/>
    <col min="8197" max="8197" width="3.5" style="2" customWidth="1"/>
    <col min="8198" max="8198" width="7.5" style="2" customWidth="1"/>
    <col min="8199" max="8202" width="6.25" style="2" customWidth="1"/>
    <col min="8203" max="8203" width="3" style="2" customWidth="1"/>
    <col min="8204" max="8205" width="6.25" style="2" customWidth="1"/>
    <col min="8206" max="8207" width="9" style="2"/>
    <col min="8208" max="8212" width="6" style="2" customWidth="1"/>
    <col min="8213" max="8224" width="5.25" style="2" customWidth="1"/>
    <col min="8225" max="8450" width="9" style="2"/>
    <col min="8451" max="8451" width="6.875" style="2" customWidth="1"/>
    <col min="8452" max="8452" width="6.375" style="2" customWidth="1"/>
    <col min="8453" max="8453" width="3.5" style="2" customWidth="1"/>
    <col min="8454" max="8454" width="7.5" style="2" customWidth="1"/>
    <col min="8455" max="8458" width="6.25" style="2" customWidth="1"/>
    <col min="8459" max="8459" width="3" style="2" customWidth="1"/>
    <col min="8460" max="8461" width="6.25" style="2" customWidth="1"/>
    <col min="8462" max="8463" width="9" style="2"/>
    <col min="8464" max="8468" width="6" style="2" customWidth="1"/>
    <col min="8469" max="8480" width="5.25" style="2" customWidth="1"/>
    <col min="8481" max="8706" width="9" style="2"/>
    <col min="8707" max="8707" width="6.875" style="2" customWidth="1"/>
    <col min="8708" max="8708" width="6.375" style="2" customWidth="1"/>
    <col min="8709" max="8709" width="3.5" style="2" customWidth="1"/>
    <col min="8710" max="8710" width="7.5" style="2" customWidth="1"/>
    <col min="8711" max="8714" width="6.25" style="2" customWidth="1"/>
    <col min="8715" max="8715" width="3" style="2" customWidth="1"/>
    <col min="8716" max="8717" width="6.25" style="2" customWidth="1"/>
    <col min="8718" max="8719" width="9" style="2"/>
    <col min="8720" max="8724" width="6" style="2" customWidth="1"/>
    <col min="8725" max="8736" width="5.25" style="2" customWidth="1"/>
    <col min="8737" max="8962" width="9" style="2"/>
    <col min="8963" max="8963" width="6.875" style="2" customWidth="1"/>
    <col min="8964" max="8964" width="6.375" style="2" customWidth="1"/>
    <col min="8965" max="8965" width="3.5" style="2" customWidth="1"/>
    <col min="8966" max="8966" width="7.5" style="2" customWidth="1"/>
    <col min="8967" max="8970" width="6.25" style="2" customWidth="1"/>
    <col min="8971" max="8971" width="3" style="2" customWidth="1"/>
    <col min="8972" max="8973" width="6.25" style="2" customWidth="1"/>
    <col min="8974" max="8975" width="9" style="2"/>
    <col min="8976" max="8980" width="6" style="2" customWidth="1"/>
    <col min="8981" max="8992" width="5.25" style="2" customWidth="1"/>
    <col min="8993" max="9218" width="9" style="2"/>
    <col min="9219" max="9219" width="6.875" style="2" customWidth="1"/>
    <col min="9220" max="9220" width="6.375" style="2" customWidth="1"/>
    <col min="9221" max="9221" width="3.5" style="2" customWidth="1"/>
    <col min="9222" max="9222" width="7.5" style="2" customWidth="1"/>
    <col min="9223" max="9226" width="6.25" style="2" customWidth="1"/>
    <col min="9227" max="9227" width="3" style="2" customWidth="1"/>
    <col min="9228" max="9229" width="6.25" style="2" customWidth="1"/>
    <col min="9230" max="9231" width="9" style="2"/>
    <col min="9232" max="9236" width="6" style="2" customWidth="1"/>
    <col min="9237" max="9248" width="5.25" style="2" customWidth="1"/>
    <col min="9249" max="9474" width="9" style="2"/>
    <col min="9475" max="9475" width="6.875" style="2" customWidth="1"/>
    <col min="9476" max="9476" width="6.375" style="2" customWidth="1"/>
    <col min="9477" max="9477" width="3.5" style="2" customWidth="1"/>
    <col min="9478" max="9478" width="7.5" style="2" customWidth="1"/>
    <col min="9479" max="9482" width="6.25" style="2" customWidth="1"/>
    <col min="9483" max="9483" width="3" style="2" customWidth="1"/>
    <col min="9484" max="9485" width="6.25" style="2" customWidth="1"/>
    <col min="9486" max="9487" width="9" style="2"/>
    <col min="9488" max="9492" width="6" style="2" customWidth="1"/>
    <col min="9493" max="9504" width="5.25" style="2" customWidth="1"/>
    <col min="9505" max="9730" width="9" style="2"/>
    <col min="9731" max="9731" width="6.875" style="2" customWidth="1"/>
    <col min="9732" max="9732" width="6.375" style="2" customWidth="1"/>
    <col min="9733" max="9733" width="3.5" style="2" customWidth="1"/>
    <col min="9734" max="9734" width="7.5" style="2" customWidth="1"/>
    <col min="9735" max="9738" width="6.25" style="2" customWidth="1"/>
    <col min="9739" max="9739" width="3" style="2" customWidth="1"/>
    <col min="9740" max="9741" width="6.25" style="2" customWidth="1"/>
    <col min="9742" max="9743" width="9" style="2"/>
    <col min="9744" max="9748" width="6" style="2" customWidth="1"/>
    <col min="9749" max="9760" width="5.25" style="2" customWidth="1"/>
    <col min="9761" max="9986" width="9" style="2"/>
    <col min="9987" max="9987" width="6.875" style="2" customWidth="1"/>
    <col min="9988" max="9988" width="6.375" style="2" customWidth="1"/>
    <col min="9989" max="9989" width="3.5" style="2" customWidth="1"/>
    <col min="9990" max="9990" width="7.5" style="2" customWidth="1"/>
    <col min="9991" max="9994" width="6.25" style="2" customWidth="1"/>
    <col min="9995" max="9995" width="3" style="2" customWidth="1"/>
    <col min="9996" max="9997" width="6.25" style="2" customWidth="1"/>
    <col min="9998" max="9999" width="9" style="2"/>
    <col min="10000" max="10004" width="6" style="2" customWidth="1"/>
    <col min="10005" max="10016" width="5.25" style="2" customWidth="1"/>
    <col min="10017" max="10242" width="9" style="2"/>
    <col min="10243" max="10243" width="6.875" style="2" customWidth="1"/>
    <col min="10244" max="10244" width="6.375" style="2" customWidth="1"/>
    <col min="10245" max="10245" width="3.5" style="2" customWidth="1"/>
    <col min="10246" max="10246" width="7.5" style="2" customWidth="1"/>
    <col min="10247" max="10250" width="6.25" style="2" customWidth="1"/>
    <col min="10251" max="10251" width="3" style="2" customWidth="1"/>
    <col min="10252" max="10253" width="6.25" style="2" customWidth="1"/>
    <col min="10254" max="10255" width="9" style="2"/>
    <col min="10256" max="10260" width="6" style="2" customWidth="1"/>
    <col min="10261" max="10272" width="5.25" style="2" customWidth="1"/>
    <col min="10273" max="10498" width="9" style="2"/>
    <col min="10499" max="10499" width="6.875" style="2" customWidth="1"/>
    <col min="10500" max="10500" width="6.375" style="2" customWidth="1"/>
    <col min="10501" max="10501" width="3.5" style="2" customWidth="1"/>
    <col min="10502" max="10502" width="7.5" style="2" customWidth="1"/>
    <col min="10503" max="10506" width="6.25" style="2" customWidth="1"/>
    <col min="10507" max="10507" width="3" style="2" customWidth="1"/>
    <col min="10508" max="10509" width="6.25" style="2" customWidth="1"/>
    <col min="10510" max="10511" width="9" style="2"/>
    <col min="10512" max="10516" width="6" style="2" customWidth="1"/>
    <col min="10517" max="10528" width="5.25" style="2" customWidth="1"/>
    <col min="10529" max="10754" width="9" style="2"/>
    <col min="10755" max="10755" width="6.875" style="2" customWidth="1"/>
    <col min="10756" max="10756" width="6.375" style="2" customWidth="1"/>
    <col min="10757" max="10757" width="3.5" style="2" customWidth="1"/>
    <col min="10758" max="10758" width="7.5" style="2" customWidth="1"/>
    <col min="10759" max="10762" width="6.25" style="2" customWidth="1"/>
    <col min="10763" max="10763" width="3" style="2" customWidth="1"/>
    <col min="10764" max="10765" width="6.25" style="2" customWidth="1"/>
    <col min="10766" max="10767" width="9" style="2"/>
    <col min="10768" max="10772" width="6" style="2" customWidth="1"/>
    <col min="10773" max="10784" width="5.25" style="2" customWidth="1"/>
    <col min="10785" max="11010" width="9" style="2"/>
    <col min="11011" max="11011" width="6.875" style="2" customWidth="1"/>
    <col min="11012" max="11012" width="6.375" style="2" customWidth="1"/>
    <col min="11013" max="11013" width="3.5" style="2" customWidth="1"/>
    <col min="11014" max="11014" width="7.5" style="2" customWidth="1"/>
    <col min="11015" max="11018" width="6.25" style="2" customWidth="1"/>
    <col min="11019" max="11019" width="3" style="2" customWidth="1"/>
    <col min="11020" max="11021" width="6.25" style="2" customWidth="1"/>
    <col min="11022" max="11023" width="9" style="2"/>
    <col min="11024" max="11028" width="6" style="2" customWidth="1"/>
    <col min="11029" max="11040" width="5.25" style="2" customWidth="1"/>
    <col min="11041" max="11266" width="9" style="2"/>
    <col min="11267" max="11267" width="6.875" style="2" customWidth="1"/>
    <col min="11268" max="11268" width="6.375" style="2" customWidth="1"/>
    <col min="11269" max="11269" width="3.5" style="2" customWidth="1"/>
    <col min="11270" max="11270" width="7.5" style="2" customWidth="1"/>
    <col min="11271" max="11274" width="6.25" style="2" customWidth="1"/>
    <col min="11275" max="11275" width="3" style="2" customWidth="1"/>
    <col min="11276" max="11277" width="6.25" style="2" customWidth="1"/>
    <col min="11278" max="11279" width="9" style="2"/>
    <col min="11280" max="11284" width="6" style="2" customWidth="1"/>
    <col min="11285" max="11296" width="5.25" style="2" customWidth="1"/>
    <col min="11297" max="11522" width="9" style="2"/>
    <col min="11523" max="11523" width="6.875" style="2" customWidth="1"/>
    <col min="11524" max="11524" width="6.375" style="2" customWidth="1"/>
    <col min="11525" max="11525" width="3.5" style="2" customWidth="1"/>
    <col min="11526" max="11526" width="7.5" style="2" customWidth="1"/>
    <col min="11527" max="11530" width="6.25" style="2" customWidth="1"/>
    <col min="11531" max="11531" width="3" style="2" customWidth="1"/>
    <col min="11532" max="11533" width="6.25" style="2" customWidth="1"/>
    <col min="11534" max="11535" width="9" style="2"/>
    <col min="11536" max="11540" width="6" style="2" customWidth="1"/>
    <col min="11541" max="11552" width="5.25" style="2" customWidth="1"/>
    <col min="11553" max="11778" width="9" style="2"/>
    <col min="11779" max="11779" width="6.875" style="2" customWidth="1"/>
    <col min="11780" max="11780" width="6.375" style="2" customWidth="1"/>
    <col min="11781" max="11781" width="3.5" style="2" customWidth="1"/>
    <col min="11782" max="11782" width="7.5" style="2" customWidth="1"/>
    <col min="11783" max="11786" width="6.25" style="2" customWidth="1"/>
    <col min="11787" max="11787" width="3" style="2" customWidth="1"/>
    <col min="11788" max="11789" width="6.25" style="2" customWidth="1"/>
    <col min="11790" max="11791" width="9" style="2"/>
    <col min="11792" max="11796" width="6" style="2" customWidth="1"/>
    <col min="11797" max="11808" width="5.25" style="2" customWidth="1"/>
    <col min="11809" max="12034" width="9" style="2"/>
    <col min="12035" max="12035" width="6.875" style="2" customWidth="1"/>
    <col min="12036" max="12036" width="6.375" style="2" customWidth="1"/>
    <col min="12037" max="12037" width="3.5" style="2" customWidth="1"/>
    <col min="12038" max="12038" width="7.5" style="2" customWidth="1"/>
    <col min="12039" max="12042" width="6.25" style="2" customWidth="1"/>
    <col min="12043" max="12043" width="3" style="2" customWidth="1"/>
    <col min="12044" max="12045" width="6.25" style="2" customWidth="1"/>
    <col min="12046" max="12047" width="9" style="2"/>
    <col min="12048" max="12052" width="6" style="2" customWidth="1"/>
    <col min="12053" max="12064" width="5.25" style="2" customWidth="1"/>
    <col min="12065" max="12290" width="9" style="2"/>
    <col min="12291" max="12291" width="6.875" style="2" customWidth="1"/>
    <col min="12292" max="12292" width="6.375" style="2" customWidth="1"/>
    <col min="12293" max="12293" width="3.5" style="2" customWidth="1"/>
    <col min="12294" max="12294" width="7.5" style="2" customWidth="1"/>
    <col min="12295" max="12298" width="6.25" style="2" customWidth="1"/>
    <col min="12299" max="12299" width="3" style="2" customWidth="1"/>
    <col min="12300" max="12301" width="6.25" style="2" customWidth="1"/>
    <col min="12302" max="12303" width="9" style="2"/>
    <col min="12304" max="12308" width="6" style="2" customWidth="1"/>
    <col min="12309" max="12320" width="5.25" style="2" customWidth="1"/>
    <col min="12321" max="12546" width="9" style="2"/>
    <col min="12547" max="12547" width="6.875" style="2" customWidth="1"/>
    <col min="12548" max="12548" width="6.375" style="2" customWidth="1"/>
    <col min="12549" max="12549" width="3.5" style="2" customWidth="1"/>
    <col min="12550" max="12550" width="7.5" style="2" customWidth="1"/>
    <col min="12551" max="12554" width="6.25" style="2" customWidth="1"/>
    <col min="12555" max="12555" width="3" style="2" customWidth="1"/>
    <col min="12556" max="12557" width="6.25" style="2" customWidth="1"/>
    <col min="12558" max="12559" width="9" style="2"/>
    <col min="12560" max="12564" width="6" style="2" customWidth="1"/>
    <col min="12565" max="12576" width="5.25" style="2" customWidth="1"/>
    <col min="12577" max="12802" width="9" style="2"/>
    <col min="12803" max="12803" width="6.875" style="2" customWidth="1"/>
    <col min="12804" max="12804" width="6.375" style="2" customWidth="1"/>
    <col min="12805" max="12805" width="3.5" style="2" customWidth="1"/>
    <col min="12806" max="12806" width="7.5" style="2" customWidth="1"/>
    <col min="12807" max="12810" width="6.25" style="2" customWidth="1"/>
    <col min="12811" max="12811" width="3" style="2" customWidth="1"/>
    <col min="12812" max="12813" width="6.25" style="2" customWidth="1"/>
    <col min="12814" max="12815" width="9" style="2"/>
    <col min="12816" max="12820" width="6" style="2" customWidth="1"/>
    <col min="12821" max="12832" width="5.25" style="2" customWidth="1"/>
    <col min="12833" max="13058" width="9" style="2"/>
    <col min="13059" max="13059" width="6.875" style="2" customWidth="1"/>
    <col min="13060" max="13060" width="6.375" style="2" customWidth="1"/>
    <col min="13061" max="13061" width="3.5" style="2" customWidth="1"/>
    <col min="13062" max="13062" width="7.5" style="2" customWidth="1"/>
    <col min="13063" max="13066" width="6.25" style="2" customWidth="1"/>
    <col min="13067" max="13067" width="3" style="2" customWidth="1"/>
    <col min="13068" max="13069" width="6.25" style="2" customWidth="1"/>
    <col min="13070" max="13071" width="9" style="2"/>
    <col min="13072" max="13076" width="6" style="2" customWidth="1"/>
    <col min="13077" max="13088" width="5.25" style="2" customWidth="1"/>
    <col min="13089" max="13314" width="9" style="2"/>
    <col min="13315" max="13315" width="6.875" style="2" customWidth="1"/>
    <col min="13316" max="13316" width="6.375" style="2" customWidth="1"/>
    <col min="13317" max="13317" width="3.5" style="2" customWidth="1"/>
    <col min="13318" max="13318" width="7.5" style="2" customWidth="1"/>
    <col min="13319" max="13322" width="6.25" style="2" customWidth="1"/>
    <col min="13323" max="13323" width="3" style="2" customWidth="1"/>
    <col min="13324" max="13325" width="6.25" style="2" customWidth="1"/>
    <col min="13326" max="13327" width="9" style="2"/>
    <col min="13328" max="13332" width="6" style="2" customWidth="1"/>
    <col min="13333" max="13344" width="5.25" style="2" customWidth="1"/>
    <col min="13345" max="13570" width="9" style="2"/>
    <col min="13571" max="13571" width="6.875" style="2" customWidth="1"/>
    <col min="13572" max="13572" width="6.375" style="2" customWidth="1"/>
    <col min="13573" max="13573" width="3.5" style="2" customWidth="1"/>
    <col min="13574" max="13574" width="7.5" style="2" customWidth="1"/>
    <col min="13575" max="13578" width="6.25" style="2" customWidth="1"/>
    <col min="13579" max="13579" width="3" style="2" customWidth="1"/>
    <col min="13580" max="13581" width="6.25" style="2" customWidth="1"/>
    <col min="13582" max="13583" width="9" style="2"/>
    <col min="13584" max="13588" width="6" style="2" customWidth="1"/>
    <col min="13589" max="13600" width="5.25" style="2" customWidth="1"/>
    <col min="13601" max="13826" width="9" style="2"/>
    <col min="13827" max="13827" width="6.875" style="2" customWidth="1"/>
    <col min="13828" max="13828" width="6.375" style="2" customWidth="1"/>
    <col min="13829" max="13829" width="3.5" style="2" customWidth="1"/>
    <col min="13830" max="13830" width="7.5" style="2" customWidth="1"/>
    <col min="13831" max="13834" width="6.25" style="2" customWidth="1"/>
    <col min="13835" max="13835" width="3" style="2" customWidth="1"/>
    <col min="13836" max="13837" width="6.25" style="2" customWidth="1"/>
    <col min="13838" max="13839" width="9" style="2"/>
    <col min="13840" max="13844" width="6" style="2" customWidth="1"/>
    <col min="13845" max="13856" width="5.25" style="2" customWidth="1"/>
    <col min="13857" max="14082" width="9" style="2"/>
    <col min="14083" max="14083" width="6.875" style="2" customWidth="1"/>
    <col min="14084" max="14084" width="6.375" style="2" customWidth="1"/>
    <col min="14085" max="14085" width="3.5" style="2" customWidth="1"/>
    <col min="14086" max="14086" width="7.5" style="2" customWidth="1"/>
    <col min="14087" max="14090" width="6.25" style="2" customWidth="1"/>
    <col min="14091" max="14091" width="3" style="2" customWidth="1"/>
    <col min="14092" max="14093" width="6.25" style="2" customWidth="1"/>
    <col min="14094" max="14095" width="9" style="2"/>
    <col min="14096" max="14100" width="6" style="2" customWidth="1"/>
    <col min="14101" max="14112" width="5.25" style="2" customWidth="1"/>
    <col min="14113" max="14338" width="9" style="2"/>
    <col min="14339" max="14339" width="6.875" style="2" customWidth="1"/>
    <col min="14340" max="14340" width="6.375" style="2" customWidth="1"/>
    <col min="14341" max="14341" width="3.5" style="2" customWidth="1"/>
    <col min="14342" max="14342" width="7.5" style="2" customWidth="1"/>
    <col min="14343" max="14346" width="6.25" style="2" customWidth="1"/>
    <col min="14347" max="14347" width="3" style="2" customWidth="1"/>
    <col min="14348" max="14349" width="6.25" style="2" customWidth="1"/>
    <col min="14350" max="14351" width="9" style="2"/>
    <col min="14352" max="14356" width="6" style="2" customWidth="1"/>
    <col min="14357" max="14368" width="5.25" style="2" customWidth="1"/>
    <col min="14369" max="14594" width="9" style="2"/>
    <col min="14595" max="14595" width="6.875" style="2" customWidth="1"/>
    <col min="14596" max="14596" width="6.375" style="2" customWidth="1"/>
    <col min="14597" max="14597" width="3.5" style="2" customWidth="1"/>
    <col min="14598" max="14598" width="7.5" style="2" customWidth="1"/>
    <col min="14599" max="14602" width="6.25" style="2" customWidth="1"/>
    <col min="14603" max="14603" width="3" style="2" customWidth="1"/>
    <col min="14604" max="14605" width="6.25" style="2" customWidth="1"/>
    <col min="14606" max="14607" width="9" style="2"/>
    <col min="14608" max="14612" width="6" style="2" customWidth="1"/>
    <col min="14613" max="14624" width="5.25" style="2" customWidth="1"/>
    <col min="14625" max="14850" width="9" style="2"/>
    <col min="14851" max="14851" width="6.875" style="2" customWidth="1"/>
    <col min="14852" max="14852" width="6.375" style="2" customWidth="1"/>
    <col min="14853" max="14853" width="3.5" style="2" customWidth="1"/>
    <col min="14854" max="14854" width="7.5" style="2" customWidth="1"/>
    <col min="14855" max="14858" width="6.25" style="2" customWidth="1"/>
    <col min="14859" max="14859" width="3" style="2" customWidth="1"/>
    <col min="14860" max="14861" width="6.25" style="2" customWidth="1"/>
    <col min="14862" max="14863" width="9" style="2"/>
    <col min="14864" max="14868" width="6" style="2" customWidth="1"/>
    <col min="14869" max="14880" width="5.25" style="2" customWidth="1"/>
    <col min="14881" max="15106" width="9" style="2"/>
    <col min="15107" max="15107" width="6.875" style="2" customWidth="1"/>
    <col min="15108" max="15108" width="6.375" style="2" customWidth="1"/>
    <col min="15109" max="15109" width="3.5" style="2" customWidth="1"/>
    <col min="15110" max="15110" width="7.5" style="2" customWidth="1"/>
    <col min="15111" max="15114" width="6.25" style="2" customWidth="1"/>
    <col min="15115" max="15115" width="3" style="2" customWidth="1"/>
    <col min="15116" max="15117" width="6.25" style="2" customWidth="1"/>
    <col min="15118" max="15119" width="9" style="2"/>
    <col min="15120" max="15124" width="6" style="2" customWidth="1"/>
    <col min="15125" max="15136" width="5.25" style="2" customWidth="1"/>
    <col min="15137" max="15362" width="9" style="2"/>
    <col min="15363" max="15363" width="6.875" style="2" customWidth="1"/>
    <col min="15364" max="15364" width="6.375" style="2" customWidth="1"/>
    <col min="15365" max="15365" width="3.5" style="2" customWidth="1"/>
    <col min="15366" max="15366" width="7.5" style="2" customWidth="1"/>
    <col min="15367" max="15370" width="6.25" style="2" customWidth="1"/>
    <col min="15371" max="15371" width="3" style="2" customWidth="1"/>
    <col min="15372" max="15373" width="6.25" style="2" customWidth="1"/>
    <col min="15374" max="15375" width="9" style="2"/>
    <col min="15376" max="15380" width="6" style="2" customWidth="1"/>
    <col min="15381" max="15392" width="5.25" style="2" customWidth="1"/>
    <col min="15393" max="15618" width="9" style="2"/>
    <col min="15619" max="15619" width="6.875" style="2" customWidth="1"/>
    <col min="15620" max="15620" width="6.375" style="2" customWidth="1"/>
    <col min="15621" max="15621" width="3.5" style="2" customWidth="1"/>
    <col min="15622" max="15622" width="7.5" style="2" customWidth="1"/>
    <col min="15623" max="15626" width="6.25" style="2" customWidth="1"/>
    <col min="15627" max="15627" width="3" style="2" customWidth="1"/>
    <col min="15628" max="15629" width="6.25" style="2" customWidth="1"/>
    <col min="15630" max="15631" width="9" style="2"/>
    <col min="15632" max="15636" width="6" style="2" customWidth="1"/>
    <col min="15637" max="15648" width="5.25" style="2" customWidth="1"/>
    <col min="15649" max="15874" width="9" style="2"/>
    <col min="15875" max="15875" width="6.875" style="2" customWidth="1"/>
    <col min="15876" max="15876" width="6.375" style="2" customWidth="1"/>
    <col min="15877" max="15877" width="3.5" style="2" customWidth="1"/>
    <col min="15878" max="15878" width="7.5" style="2" customWidth="1"/>
    <col min="15879" max="15882" width="6.25" style="2" customWidth="1"/>
    <col min="15883" max="15883" width="3" style="2" customWidth="1"/>
    <col min="15884" max="15885" width="6.25" style="2" customWidth="1"/>
    <col min="15886" max="15887" width="9" style="2"/>
    <col min="15888" max="15892" width="6" style="2" customWidth="1"/>
    <col min="15893" max="15904" width="5.25" style="2" customWidth="1"/>
    <col min="15905" max="16130" width="9" style="2"/>
    <col min="16131" max="16131" width="6.875" style="2" customWidth="1"/>
    <col min="16132" max="16132" width="6.375" style="2" customWidth="1"/>
    <col min="16133" max="16133" width="3.5" style="2" customWidth="1"/>
    <col min="16134" max="16134" width="7.5" style="2" customWidth="1"/>
    <col min="16135" max="16138" width="6.25" style="2" customWidth="1"/>
    <col min="16139" max="16139" width="3" style="2" customWidth="1"/>
    <col min="16140" max="16141" width="6.25" style="2" customWidth="1"/>
    <col min="16142" max="16143" width="9" style="2"/>
    <col min="16144" max="16148" width="6" style="2" customWidth="1"/>
    <col min="16149" max="16160" width="5.25" style="2" customWidth="1"/>
    <col min="16161" max="16384" width="9" style="2"/>
  </cols>
  <sheetData>
    <row r="1" spans="1:32" ht="13.5">
      <c r="A1" s="1"/>
      <c r="H1" s="59" t="s">
        <v>107</v>
      </c>
      <c r="I1" s="60"/>
      <c r="J1" s="60"/>
      <c r="N1" s="44" t="s">
        <v>106</v>
      </c>
      <c r="O1" s="40"/>
      <c r="P1" s="40"/>
    </row>
    <row r="2" spans="1:32" ht="18" thickBot="1">
      <c r="A2" s="19" t="s">
        <v>9</v>
      </c>
      <c r="E2" s="5"/>
      <c r="F2" s="5"/>
      <c r="G2" s="5"/>
      <c r="H2" s="5"/>
      <c r="U2" s="37"/>
      <c r="X2" s="46"/>
    </row>
    <row r="3" spans="1:32" ht="12" thickBot="1">
      <c r="A3" s="32" t="s">
        <v>1</v>
      </c>
      <c r="B3" s="65">
        <v>20354.469537094665</v>
      </c>
      <c r="D3" s="7"/>
      <c r="P3" s="52"/>
      <c r="V3" s="37"/>
      <c r="W3" s="37"/>
    </row>
    <row r="4" spans="1:32" ht="14.25" thickBot="1">
      <c r="A4" s="55" t="s">
        <v>2</v>
      </c>
      <c r="B4" s="66">
        <v>12545.455090337144</v>
      </c>
      <c r="E4" s="8"/>
      <c r="F4" s="8"/>
      <c r="G4" s="8"/>
      <c r="H4" s="32" t="s">
        <v>10</v>
      </c>
      <c r="I4" s="33" t="s">
        <v>11</v>
      </c>
      <c r="J4" s="2"/>
      <c r="N4" s="192" t="s">
        <v>58</v>
      </c>
      <c r="O4" s="193"/>
      <c r="P4" s="54">
        <f>豚シート!L9</f>
        <v>444.9706024950558</v>
      </c>
      <c r="Q4" s="6" t="s">
        <v>0</v>
      </c>
      <c r="R4" s="9"/>
      <c r="S4" s="9"/>
    </row>
    <row r="5" spans="1:32" ht="12" thickBot="1">
      <c r="A5" s="55" t="s">
        <v>3</v>
      </c>
      <c r="B5" s="180">
        <f>B9-P6</f>
        <v>-6.0031062139930444</v>
      </c>
      <c r="D5" s="37"/>
      <c r="H5" s="34">
        <f>豚シート!G11*(1-P7/100)</f>
        <v>391.44050104384127</v>
      </c>
      <c r="I5" s="81"/>
      <c r="N5" s="192" t="s">
        <v>24</v>
      </c>
      <c r="O5" s="193"/>
      <c r="P5" s="54">
        <f>豚シート!M9</f>
        <v>34.219042014278038</v>
      </c>
      <c r="Q5" s="6" t="s">
        <v>0</v>
      </c>
      <c r="S5" s="58"/>
      <c r="T5" s="58"/>
      <c r="W5" s="30"/>
      <c r="AC5" s="10"/>
      <c r="AD5" s="11"/>
      <c r="AF5" s="12"/>
    </row>
    <row r="6" spans="1:32" ht="12" thickBot="1">
      <c r="A6" s="55" t="s">
        <v>4</v>
      </c>
      <c r="B6" s="56">
        <f>AC24*(P5-B9)+AD24</f>
        <v>17.355515029101262</v>
      </c>
      <c r="D6" s="37" t="s">
        <v>175</v>
      </c>
      <c r="H6" s="35"/>
      <c r="I6" s="36" t="s">
        <v>20</v>
      </c>
      <c r="N6" s="194" t="s">
        <v>57</v>
      </c>
      <c r="O6" s="195"/>
      <c r="P6" s="54">
        <f>豚シート!K9/(1-P7/100)</f>
        <v>11.089804000000003</v>
      </c>
      <c r="Q6" s="6" t="s">
        <v>0</v>
      </c>
      <c r="R6" s="13"/>
      <c r="S6" s="13"/>
      <c r="V6" s="31"/>
    </row>
    <row r="7" spans="1:32" ht="14.25" thickBot="1">
      <c r="A7" s="55" t="s">
        <v>6</v>
      </c>
      <c r="B7" s="56">
        <v>0.68280011185038936</v>
      </c>
      <c r="D7" s="109">
        <f>豚シート!G20+30</f>
        <v>45930</v>
      </c>
      <c r="E7" s="15"/>
      <c r="F7" s="15"/>
      <c r="G7" s="15"/>
      <c r="H7" s="15"/>
      <c r="L7" s="16"/>
      <c r="M7" s="16"/>
      <c r="O7" s="17" t="s">
        <v>7</v>
      </c>
      <c r="P7" s="50">
        <f>豚シート!E9</f>
        <v>21.711899791231744</v>
      </c>
      <c r="Q7" s="2" t="s">
        <v>19</v>
      </c>
      <c r="Y7" s="18"/>
    </row>
    <row r="8" spans="1:32">
      <c r="A8" s="55" t="s">
        <v>8</v>
      </c>
      <c r="B8" s="56">
        <v>1.2882993329588619E-2</v>
      </c>
      <c r="F8" s="19"/>
      <c r="G8" s="19"/>
      <c r="V8" s="14"/>
    </row>
    <row r="9" spans="1:32" ht="12" thickBot="1">
      <c r="A9" s="35" t="s">
        <v>101</v>
      </c>
      <c r="B9" s="57">
        <f>AC27*P5+AD27*P4+AE27</f>
        <v>5.0866977860069582</v>
      </c>
      <c r="E9" s="19"/>
      <c r="F9" s="87"/>
      <c r="G9" s="19"/>
      <c r="V9" s="14"/>
    </row>
    <row r="10" spans="1:32">
      <c r="E10" s="19"/>
      <c r="F10" s="19"/>
      <c r="G10" s="19"/>
      <c r="H10" s="19"/>
    </row>
    <row r="11" spans="1:32">
      <c r="D11" s="11"/>
      <c r="E11" s="19"/>
      <c r="F11" s="19"/>
      <c r="G11" s="19"/>
      <c r="H11" s="19"/>
      <c r="R11" s="15"/>
      <c r="S11" s="29"/>
      <c r="V11" s="14"/>
    </row>
    <row r="12" spans="1:32" ht="13.5" customHeight="1">
      <c r="E12" s="19"/>
      <c r="F12" s="19"/>
      <c r="G12" s="19"/>
      <c r="H12" s="19"/>
      <c r="I12" s="2" t="s">
        <v>13</v>
      </c>
      <c r="J12" s="2"/>
      <c r="K12" s="2"/>
      <c r="L12" s="2" t="s">
        <v>14</v>
      </c>
      <c r="M12" s="2"/>
      <c r="P12" s="196" t="s">
        <v>22</v>
      </c>
      <c r="R12" s="20" t="s">
        <v>59</v>
      </c>
      <c r="S12" s="43"/>
      <c r="T12" s="20"/>
    </row>
    <row r="13" spans="1:32">
      <c r="D13" s="2" t="s">
        <v>16</v>
      </c>
      <c r="E13" s="20" t="s">
        <v>50</v>
      </c>
      <c r="F13" s="20" t="s">
        <v>51</v>
      </c>
      <c r="G13" s="20"/>
      <c r="H13" s="20"/>
      <c r="I13" s="21" t="s">
        <v>17</v>
      </c>
      <c r="J13" s="41"/>
      <c r="K13" s="22"/>
      <c r="L13" s="23" t="s">
        <v>17</v>
      </c>
      <c r="M13" s="41"/>
      <c r="O13" s="2" t="s">
        <v>18</v>
      </c>
      <c r="P13" s="196"/>
      <c r="Q13" s="24"/>
      <c r="R13" s="20" t="s">
        <v>15</v>
      </c>
      <c r="S13" s="43"/>
      <c r="T13" s="20"/>
      <c r="U13" s="24"/>
      <c r="V13" s="24"/>
      <c r="W13" s="24"/>
      <c r="X13" s="24"/>
      <c r="Y13" s="24"/>
      <c r="Z13" s="24"/>
      <c r="AA13" s="24"/>
      <c r="AB13" s="24"/>
    </row>
    <row r="14" spans="1:32" ht="13.5">
      <c r="C14" s="2">
        <v>0</v>
      </c>
      <c r="D14" s="25">
        <f>豚シート!G15</f>
        <v>45748</v>
      </c>
      <c r="E14" s="103">
        <f ca="1">豚気温!A6</f>
        <v>11.6</v>
      </c>
      <c r="F14" s="104">
        <f ca="1">IF(豚シート!$G$13="独自地温",豚気温!A6,(E14*$AD$34+$AE$34))</f>
        <v>13.08</v>
      </c>
      <c r="G14" s="88"/>
      <c r="H14" s="26"/>
      <c r="I14" s="3">
        <f t="shared" ref="I14:I77" ca="1" si="0">EXP($B$3*(E14-25)/(1.987*(273+E14)*298))</f>
        <v>0.19819366015678294</v>
      </c>
      <c r="L14" s="4">
        <f t="shared" ref="L14:L77" ca="1" si="1">EXP($B$4*(E14-25)/(1.987*(273+E14)*298))</f>
        <v>0.36877548203371119</v>
      </c>
      <c r="M14" s="3"/>
      <c r="O14" s="2">
        <v>0</v>
      </c>
      <c r="P14" s="15">
        <f>$P$6</f>
        <v>11.089804000000003</v>
      </c>
      <c r="Q14" s="25">
        <f>D14</f>
        <v>45748</v>
      </c>
      <c r="R14" s="13">
        <f t="shared" ref="R14:R77" si="2">$H$5/1000*$P14</f>
        <v>4.3409984342379957</v>
      </c>
      <c r="S14" s="45"/>
      <c r="T14" s="15"/>
      <c r="U14" s="15"/>
      <c r="V14" s="15"/>
      <c r="W14" s="15"/>
      <c r="X14" s="15"/>
      <c r="Y14" s="15"/>
      <c r="Z14" s="15"/>
      <c r="AA14" s="15"/>
      <c r="AB14" s="15"/>
    </row>
    <row r="15" spans="1:32" ht="13.5">
      <c r="C15" s="2">
        <v>1</v>
      </c>
      <c r="D15" s="110">
        <f>IF(D14&gt;=豚シート!$G$20+30,"",D14+1)</f>
        <v>45749</v>
      </c>
      <c r="E15" s="103">
        <f ca="1">豚気温!A7</f>
        <v>11.8</v>
      </c>
      <c r="F15" s="104">
        <f ca="1">IF(豚シート!$G$13="独自地温",豚気温!A7,(E15*$AD$34+$AE$34))</f>
        <v>13.290000000000001</v>
      </c>
      <c r="G15" s="89"/>
      <c r="H15" s="26"/>
      <c r="I15" s="3">
        <f t="shared" ca="1" si="0"/>
        <v>0.20326715331779346</v>
      </c>
      <c r="J15" s="3">
        <f ca="1">I14</f>
        <v>0.19819366015678294</v>
      </c>
      <c r="L15" s="4">
        <f t="shared" ca="1" si="1"/>
        <v>0.37456567540751795</v>
      </c>
      <c r="M15" s="3">
        <f ca="1">L14</f>
        <v>0.36877548203371119</v>
      </c>
      <c r="O15" s="2">
        <v>1</v>
      </c>
      <c r="P15" s="15">
        <f t="shared" ref="P15:P78" ca="1" si="3">$B$5*(1-EXP(-$B$7*J15))+$B$6*(1-EXP(-$B$8*M15))+$P$6</f>
        <v>10.412253498867196</v>
      </c>
      <c r="Q15" s="25">
        <f t="shared" ref="Q15:Q78" si="4">D15</f>
        <v>45749</v>
      </c>
      <c r="R15" s="13">
        <f t="shared" ca="1" si="2"/>
        <v>4.0757777265920643</v>
      </c>
      <c r="S15" s="45"/>
      <c r="T15" s="15"/>
      <c r="U15" s="15"/>
      <c r="V15" s="15"/>
      <c r="W15" s="15"/>
      <c r="X15" s="15"/>
      <c r="Y15" s="15"/>
      <c r="Z15" s="15"/>
      <c r="AA15" s="15"/>
      <c r="AB15" s="15"/>
    </row>
    <row r="16" spans="1:32" ht="13.5">
      <c r="C16" s="2">
        <v>2</v>
      </c>
      <c r="D16" s="110">
        <f>IF(D15&gt;=豚シート!$G$20+30,"",D15+1)</f>
        <v>45750</v>
      </c>
      <c r="E16" s="103">
        <f ca="1">豚気温!A8</f>
        <v>12.1</v>
      </c>
      <c r="F16" s="104">
        <f ca="1">IF(豚シート!$G$13="独自地温",豚気温!A8,(E16*$AD$34+$AE$34))</f>
        <v>13.605</v>
      </c>
      <c r="G16" s="89"/>
      <c r="H16" s="26"/>
      <c r="I16" s="3">
        <f t="shared" ca="1" si="0"/>
        <v>0.21110790584639003</v>
      </c>
      <c r="J16" s="3">
        <f t="shared" ref="J16:J79" ca="1" si="5">J15+I15</f>
        <v>0.40146081347457641</v>
      </c>
      <c r="L16" s="4">
        <f t="shared" ca="1" si="1"/>
        <v>0.38340615820110135</v>
      </c>
      <c r="M16" s="3">
        <f t="shared" ref="M16:M79" ca="1" si="6">M15+L15</f>
        <v>0.74334115744122919</v>
      </c>
      <c r="O16" s="2">
        <v>2</v>
      </c>
      <c r="P16" s="15">
        <f t="shared" ca="1" si="3"/>
        <v>9.8159268554778674</v>
      </c>
      <c r="Q16" s="25">
        <f t="shared" si="4"/>
        <v>45750</v>
      </c>
      <c r="R16" s="13">
        <f t="shared" ca="1" si="2"/>
        <v>3.8423513265179534</v>
      </c>
      <c r="S16" s="45"/>
      <c r="T16" s="15"/>
      <c r="U16" s="15"/>
      <c r="V16" s="15"/>
      <c r="W16" s="15"/>
      <c r="X16" s="15"/>
      <c r="Y16" s="15"/>
      <c r="Z16" s="15"/>
      <c r="AA16" s="15"/>
      <c r="AB16" s="15"/>
    </row>
    <row r="17" spans="3:32" ht="13.5">
      <c r="C17" s="2">
        <v>3</v>
      </c>
      <c r="D17" s="110">
        <f>IF(D16&gt;=豚シート!$G$20+30,"",D16+1)</f>
        <v>45751</v>
      </c>
      <c r="E17" s="103">
        <f ca="1">豚気温!A9</f>
        <v>12.3</v>
      </c>
      <c r="F17" s="104">
        <f ca="1">IF(豚シート!$G$13="独自地温",豚気温!A9,(E17*$AD$34+$AE$34))</f>
        <v>13.815000000000001</v>
      </c>
      <c r="G17" s="39"/>
      <c r="H17" s="26"/>
      <c r="I17" s="3">
        <f t="shared" ca="1" si="0"/>
        <v>0.21649281525414338</v>
      </c>
      <c r="J17" s="3">
        <f t="shared" ca="1" si="5"/>
        <v>0.61256871932096646</v>
      </c>
      <c r="L17" s="4">
        <f t="shared" ca="1" si="1"/>
        <v>0.38940481647970693</v>
      </c>
      <c r="M17" s="3">
        <f t="shared" ca="1" si="6"/>
        <v>1.1267473156423304</v>
      </c>
      <c r="O17" s="2">
        <v>3</v>
      </c>
      <c r="P17" s="15">
        <f t="shared" ca="1" si="3"/>
        <v>9.2879917244791592</v>
      </c>
      <c r="Q17" s="25">
        <f t="shared" si="4"/>
        <v>45751</v>
      </c>
      <c r="R17" s="13">
        <f t="shared" ca="1" si="2"/>
        <v>3.6356961343211731</v>
      </c>
      <c r="S17" s="45"/>
      <c r="T17" s="15"/>
      <c r="U17" s="15"/>
      <c r="V17"/>
      <c r="W17"/>
      <c r="X17" s="15"/>
      <c r="Y17" s="15"/>
      <c r="Z17" s="15"/>
      <c r="AA17" s="15"/>
      <c r="AB17" s="15"/>
    </row>
    <row r="18" spans="3:32" ht="13.5">
      <c r="C18" s="2">
        <v>4</v>
      </c>
      <c r="D18" s="110">
        <f>IF(D17&gt;=豚シート!$G$20+30,"",D17+1)</f>
        <v>45752</v>
      </c>
      <c r="E18" s="103">
        <f ca="1">豚気温!A10</f>
        <v>12.5</v>
      </c>
      <c r="F18" s="104">
        <f ca="1">IF(豚シート!$G$13="独自地温",豚気温!A10,(E18*$AD$34+$AE$34))</f>
        <v>14.025</v>
      </c>
      <c r="G18" s="39"/>
      <c r="H18" s="26"/>
      <c r="I18" s="3">
        <f t="shared" ca="1" si="0"/>
        <v>0.22200724745244954</v>
      </c>
      <c r="J18" s="3">
        <f t="shared" ca="1" si="5"/>
        <v>0.82906153457510978</v>
      </c>
      <c r="L18" s="4">
        <f t="shared" ca="1" si="1"/>
        <v>0.39548872572059346</v>
      </c>
      <c r="M18" s="3">
        <f t="shared" ca="1" si="6"/>
        <v>1.5161521321220373</v>
      </c>
      <c r="O18" s="2">
        <v>4</v>
      </c>
      <c r="P18" s="15">
        <f t="shared" ca="1" si="3"/>
        <v>8.8306385939335197</v>
      </c>
      <c r="Q18" s="25">
        <f t="shared" si="4"/>
        <v>45752</v>
      </c>
      <c r="R18" s="13">
        <f t="shared" ca="1" si="2"/>
        <v>3.4566695957464186</v>
      </c>
      <c r="S18" s="45"/>
      <c r="T18" s="15"/>
      <c r="U18" s="15"/>
      <c r="V18" s="108"/>
      <c r="W18"/>
      <c r="X18" s="15"/>
      <c r="Y18" s="15"/>
      <c r="Z18" s="15"/>
      <c r="AA18" s="15"/>
      <c r="AB18" s="15"/>
    </row>
    <row r="19" spans="3:32" ht="13.5">
      <c r="C19" s="2">
        <v>5</v>
      </c>
      <c r="D19" s="110">
        <f>IF(D18&gt;=豚シート!$G$20+30,"",D18+1)</f>
        <v>45753</v>
      </c>
      <c r="E19" s="103">
        <f ca="1">豚気温!A11</f>
        <v>12.7</v>
      </c>
      <c r="F19" s="104">
        <f ca="1">IF(豚シート!$G$13="独自地温",豚気温!A11,(E19*$AD$34+$AE$34))</f>
        <v>14.234999999999999</v>
      </c>
      <c r="G19" s="39"/>
      <c r="H19" s="26"/>
      <c r="I19" s="3">
        <f t="shared" ca="1" si="0"/>
        <v>0.22765412431999166</v>
      </c>
      <c r="J19" s="3">
        <f t="shared" ca="1" si="5"/>
        <v>1.0510687820275593</v>
      </c>
      <c r="L19" s="4">
        <f t="shared" ca="1" si="1"/>
        <v>0.40165896947564045</v>
      </c>
      <c r="M19" s="3">
        <f t="shared" ca="1" si="6"/>
        <v>1.9116408578426307</v>
      </c>
      <c r="O19" s="2">
        <v>5</v>
      </c>
      <c r="P19" s="15">
        <f t="shared" ca="1" si="3"/>
        <v>8.4377452388840339</v>
      </c>
      <c r="Q19" s="25">
        <f t="shared" si="4"/>
        <v>45753</v>
      </c>
      <c r="R19" s="13">
        <f t="shared" ca="1" si="2"/>
        <v>3.3028752239890524</v>
      </c>
      <c r="S19" s="45"/>
      <c r="T19" s="15"/>
      <c r="U19" s="15"/>
      <c r="W19"/>
      <c r="X19" s="15"/>
      <c r="Y19" s="15"/>
      <c r="Z19" s="15"/>
      <c r="AA19" s="15"/>
      <c r="AB19" s="15"/>
    </row>
    <row r="20" spans="3:32" ht="13.5">
      <c r="C20" s="2">
        <v>6</v>
      </c>
      <c r="D20" s="110">
        <f>IF(D19&gt;=豚シート!$G$20+30,"",D19+1)</f>
        <v>45754</v>
      </c>
      <c r="E20" s="103">
        <f ca="1">豚気温!A12</f>
        <v>12.9</v>
      </c>
      <c r="F20" s="104">
        <f ca="1">IF(豚シート!$G$13="独自地温",豚気温!A12,(E20*$AD$34+$AE$34))</f>
        <v>14.445000000000002</v>
      </c>
      <c r="G20" s="39"/>
      <c r="H20" s="26"/>
      <c r="I20" s="3">
        <f t="shared" ca="1" si="0"/>
        <v>0.23343642914595542</v>
      </c>
      <c r="J20" s="3">
        <f t="shared" ca="1" si="5"/>
        <v>1.2787229063475509</v>
      </c>
      <c r="L20" s="4">
        <f t="shared" ca="1" si="1"/>
        <v>0.40791664334234429</v>
      </c>
      <c r="M20" s="3">
        <f t="shared" ca="1" si="6"/>
        <v>2.313299827318271</v>
      </c>
      <c r="O20" s="2">
        <v>6</v>
      </c>
      <c r="P20" s="15">
        <f t="shared" ca="1" si="3"/>
        <v>8.1034951640896011</v>
      </c>
      <c r="Q20" s="25">
        <f t="shared" si="4"/>
        <v>45754</v>
      </c>
      <c r="R20" s="13">
        <f t="shared" ca="1" si="2"/>
        <v>3.1720362072375781</v>
      </c>
      <c r="S20" s="45"/>
      <c r="T20" s="15"/>
      <c r="U20" s="15"/>
      <c r="V20" s="15"/>
      <c r="W20" s="15"/>
      <c r="X20" s="15"/>
      <c r="Y20" s="15"/>
      <c r="Z20" s="15"/>
      <c r="AA20" s="15"/>
      <c r="AB20" s="15"/>
      <c r="AC20" s="75" t="s">
        <v>140</v>
      </c>
      <c r="AD20" s="67"/>
      <c r="AE20" s="67"/>
      <c r="AF20" s="67"/>
    </row>
    <row r="21" spans="3:32" ht="13.5">
      <c r="C21" s="2">
        <v>7</v>
      </c>
      <c r="D21" s="110">
        <f>IF(D20&gt;=豚シート!$G$20+30,"",D20+1)</f>
        <v>45755</v>
      </c>
      <c r="E21" s="103">
        <f ca="1">豚気温!A13</f>
        <v>13.1</v>
      </c>
      <c r="F21" s="104">
        <f ca="1">IF(豚シート!$G$13="独自地温",豚気温!A13,(E21*$AD$34+$AE$34))</f>
        <v>14.655000000000001</v>
      </c>
      <c r="G21" s="39"/>
      <c r="H21" s="26"/>
      <c r="I21" s="3">
        <f t="shared" ca="1" si="0"/>
        <v>0.23935720782249933</v>
      </c>
      <c r="J21" s="3">
        <f t="shared" ca="1" si="5"/>
        <v>1.5121593354935063</v>
      </c>
      <c r="L21" s="4">
        <f t="shared" ca="1" si="1"/>
        <v>0.41426285507692628</v>
      </c>
      <c r="M21" s="3">
        <f t="shared" ca="1" si="6"/>
        <v>2.7212164706606154</v>
      </c>
      <c r="O21" s="2">
        <v>7</v>
      </c>
      <c r="P21" s="15">
        <f t="shared" ca="1" si="3"/>
        <v>7.8223896828761443</v>
      </c>
      <c r="Q21" s="25">
        <f t="shared" si="4"/>
        <v>45755</v>
      </c>
      <c r="R21" s="13">
        <f t="shared" ca="1" si="2"/>
        <v>3.0620001368252123</v>
      </c>
      <c r="S21" s="45"/>
      <c r="T21" s="15"/>
      <c r="U21" s="15"/>
      <c r="V21" s="15"/>
      <c r="W21" s="15"/>
      <c r="X21" s="15"/>
      <c r="Y21" s="15"/>
      <c r="Z21" s="15"/>
      <c r="AA21" s="15"/>
      <c r="AB21" s="15"/>
      <c r="AC21" s="67"/>
      <c r="AD21" s="67"/>
      <c r="AE21" s="67"/>
      <c r="AF21" s="67"/>
    </row>
    <row r="22" spans="3:32" ht="13.5">
      <c r="C22" s="2">
        <v>8</v>
      </c>
      <c r="D22" s="110">
        <f>IF(D21&gt;=豚シート!$G$20+30,"",D21+1)</f>
        <v>45756</v>
      </c>
      <c r="E22" s="103">
        <f ca="1">豚気温!A14</f>
        <v>13.3</v>
      </c>
      <c r="F22" s="104">
        <f ca="1">IF(豚シート!$G$13="独自地温",豚気温!A14,(E22*$AD$34+$AE$34))</f>
        <v>14.865000000000002</v>
      </c>
      <c r="G22" s="39"/>
      <c r="H22" s="26"/>
      <c r="I22" s="3">
        <f t="shared" ca="1" si="0"/>
        <v>0.24541957005838333</v>
      </c>
      <c r="J22" s="3">
        <f t="shared" ca="1" si="5"/>
        <v>1.7515165433160056</v>
      </c>
      <c r="L22" s="4">
        <f t="shared" ca="1" si="1"/>
        <v>0.42069872470828118</v>
      </c>
      <c r="M22" s="3">
        <f t="shared" ca="1" si="6"/>
        <v>3.135479325737542</v>
      </c>
      <c r="O22" s="2">
        <v>8</v>
      </c>
      <c r="P22" s="15">
        <f t="shared" ca="1" si="3"/>
        <v>7.5892563845272756</v>
      </c>
      <c r="Q22" s="25">
        <f t="shared" si="4"/>
        <v>45756</v>
      </c>
      <c r="R22" s="13">
        <f t="shared" ca="1" si="2"/>
        <v>2.9707423217095279</v>
      </c>
      <c r="S22" s="45"/>
      <c r="T22" s="15"/>
      <c r="U22" s="15"/>
      <c r="V22" s="15"/>
      <c r="W22" s="15"/>
      <c r="X22" s="15"/>
      <c r="Y22" s="15"/>
      <c r="Z22" s="15"/>
      <c r="AA22" s="15"/>
      <c r="AB22" s="15"/>
      <c r="AC22" s="67" t="s">
        <v>105</v>
      </c>
      <c r="AD22" s="67"/>
      <c r="AE22" s="67"/>
      <c r="AF22" s="67"/>
    </row>
    <row r="23" spans="3:32" ht="13.5">
      <c r="C23" s="2">
        <v>9</v>
      </c>
      <c r="D23" s="110">
        <f>IF(D22&gt;=豚シート!$G$20+30,"",D22+1)</f>
        <v>45757</v>
      </c>
      <c r="E23" s="103">
        <f ca="1">豚気温!A15</f>
        <v>13.5</v>
      </c>
      <c r="F23" s="104">
        <f ca="1">IF(豚シート!$G$13="独自地温",豚気温!A15,(E23*$AD$34+$AE$34))</f>
        <v>15.075000000000001</v>
      </c>
      <c r="G23" s="39"/>
      <c r="H23" s="26"/>
      <c r="I23" s="3">
        <f t="shared" ca="1" si="0"/>
        <v>0.25162669061409731</v>
      </c>
      <c r="J23" s="3">
        <f t="shared" ca="1" si="5"/>
        <v>1.9969361133743888</v>
      </c>
      <c r="L23" s="4">
        <f t="shared" ca="1" si="1"/>
        <v>0.42722538465277399</v>
      </c>
      <c r="M23" s="3">
        <f t="shared" ca="1" si="6"/>
        <v>3.5561780504458231</v>
      </c>
      <c r="O23" s="2">
        <v>9</v>
      </c>
      <c r="P23" s="15">
        <f t="shared" ca="1" si="3"/>
        <v>7.3992540923856183</v>
      </c>
      <c r="Q23" s="25">
        <f t="shared" si="4"/>
        <v>45757</v>
      </c>
      <c r="R23" s="13">
        <f t="shared" ca="1" si="2"/>
        <v>2.8963677292741195</v>
      </c>
      <c r="S23" s="45"/>
      <c r="U23" s="15"/>
      <c r="V23" s="15"/>
      <c r="W23" s="15"/>
      <c r="X23" s="15"/>
      <c r="Y23" s="15"/>
      <c r="Z23" s="15"/>
      <c r="AA23" s="15"/>
      <c r="AB23" s="15"/>
      <c r="AC23" s="68" t="s">
        <v>52</v>
      </c>
      <c r="AD23" s="69" t="s">
        <v>102</v>
      </c>
      <c r="AE23" s="67"/>
      <c r="AF23" s="67"/>
    </row>
    <row r="24" spans="3:32" ht="13.5">
      <c r="C24" s="2">
        <v>10</v>
      </c>
      <c r="D24" s="110">
        <f>IF(D23&gt;=豚シート!$G$20+30,"",D23+1)</f>
        <v>45758</v>
      </c>
      <c r="E24" s="103">
        <f ca="1">豚気温!A16</f>
        <v>13.7</v>
      </c>
      <c r="F24" s="104">
        <f ca="1">IF(豚シート!$G$13="独自地温",豚気温!A16,(E24*$AD$34+$AE$34))</f>
        <v>15.285</v>
      </c>
      <c r="G24" s="39"/>
      <c r="H24" s="26"/>
      <c r="I24" s="3">
        <f t="shared" ca="1" si="0"/>
        <v>0.25798181055882985</v>
      </c>
      <c r="J24" s="3">
        <f t="shared" ca="1" si="5"/>
        <v>2.2485628039884862</v>
      </c>
      <c r="L24" s="4">
        <f t="shared" ca="1" si="1"/>
        <v>0.43384397982988693</v>
      </c>
      <c r="M24" s="3">
        <f t="shared" ca="1" si="6"/>
        <v>3.9834034350985972</v>
      </c>
      <c r="O24" s="2">
        <v>10</v>
      </c>
      <c r="P24" s="15">
        <f t="shared" ca="1" si="3"/>
        <v>7.2478744620493476</v>
      </c>
      <c r="Q24" s="25">
        <f t="shared" si="4"/>
        <v>45758</v>
      </c>
      <c r="R24" s="13">
        <f t="shared" ca="1" si="2"/>
        <v>2.8371116109274581</v>
      </c>
      <c r="S24" s="45"/>
      <c r="T24" s="15"/>
      <c r="U24" s="15"/>
      <c r="V24" s="15"/>
      <c r="W24" s="15"/>
      <c r="X24" s="15"/>
      <c r="Y24" s="15"/>
      <c r="Z24" s="15"/>
      <c r="AA24" s="15"/>
      <c r="AB24" s="15"/>
      <c r="AC24" s="67">
        <v>0.97560000000000002</v>
      </c>
      <c r="AD24" s="67">
        <v>-11.066000000000001</v>
      </c>
      <c r="AE24" s="67"/>
      <c r="AF24" s="67"/>
    </row>
    <row r="25" spans="3:32" ht="13.5">
      <c r="C25" s="2">
        <v>11</v>
      </c>
      <c r="D25" s="110">
        <f>IF(D24&gt;=豚シート!$G$20+30,"",D24+1)</f>
        <v>45759</v>
      </c>
      <c r="E25" s="103">
        <f ca="1">豚気温!A17</f>
        <v>13.9</v>
      </c>
      <c r="F25" s="104">
        <f ca="1">IF(豚シート!$G$13="独自地温",豚気温!A17,(E25*$AD$34+$AE$34))</f>
        <v>15.495000000000001</v>
      </c>
      <c r="G25" s="39"/>
      <c r="H25" s="26"/>
      <c r="I25" s="3">
        <f t="shared" ca="1" si="0"/>
        <v>0.26448823854962572</v>
      </c>
      <c r="J25" s="3">
        <f t="shared" ca="1" si="5"/>
        <v>2.506544614547316</v>
      </c>
      <c r="L25" s="4">
        <f t="shared" ca="1" si="1"/>
        <v>0.44055566777872168</v>
      </c>
      <c r="M25" s="3">
        <f t="shared" ca="1" si="6"/>
        <v>4.4172474149284842</v>
      </c>
      <c r="O25" s="2">
        <v>11</v>
      </c>
      <c r="P25" s="15">
        <f t="shared" ca="1" si="3"/>
        <v>7.1309404120107533</v>
      </c>
      <c r="Q25" s="25">
        <f t="shared" si="4"/>
        <v>45759</v>
      </c>
      <c r="R25" s="13">
        <f t="shared" ca="1" si="2"/>
        <v>2.791338887791265</v>
      </c>
      <c r="S25" s="45"/>
      <c r="T25" s="15"/>
      <c r="U25" s="15"/>
      <c r="V25" s="15"/>
      <c r="W25" s="15"/>
      <c r="X25" s="15"/>
      <c r="Y25" s="15"/>
      <c r="Z25" s="15"/>
      <c r="AA25" s="15"/>
      <c r="AB25" s="15"/>
      <c r="AC25" s="67" t="s">
        <v>104</v>
      </c>
      <c r="AD25" s="67"/>
      <c r="AE25" s="67"/>
      <c r="AF25" s="67"/>
    </row>
    <row r="26" spans="3:32" ht="13.5">
      <c r="C26" s="2">
        <v>12</v>
      </c>
      <c r="D26" s="110">
        <f>IF(D25&gt;=豚シート!$G$20+30,"",D25+1)</f>
        <v>45760</v>
      </c>
      <c r="E26" s="103">
        <f ca="1">豚気温!A18</f>
        <v>14.1</v>
      </c>
      <c r="F26" s="104">
        <f ca="1">IF(豚シート!$G$13="独自地温",豚気温!A18,(E26*$AD$34+$AE$34))</f>
        <v>15.705</v>
      </c>
      <c r="G26" s="39"/>
      <c r="H26" s="26"/>
      <c r="I26" s="3">
        <f t="shared" ca="1" si="0"/>
        <v>0.27114935213308483</v>
      </c>
      <c r="J26" s="3">
        <f t="shared" ca="1" si="5"/>
        <v>2.7710328530969419</v>
      </c>
      <c r="L26" s="4">
        <f t="shared" ca="1" si="1"/>
        <v>0.44736161877536179</v>
      </c>
      <c r="M26" s="3">
        <f t="shared" ca="1" si="6"/>
        <v>4.8578030827072061</v>
      </c>
      <c r="O26" s="2">
        <v>12</v>
      </c>
      <c r="P26" s="15">
        <f t="shared" ca="1" si="3"/>
        <v>7.0446016169551804</v>
      </c>
      <c r="Q26" s="25">
        <f t="shared" si="4"/>
        <v>45760</v>
      </c>
      <c r="R26" s="13">
        <f t="shared" ca="1" si="2"/>
        <v>2.75754238659519</v>
      </c>
      <c r="S26" s="45"/>
      <c r="T26" s="15"/>
      <c r="U26" s="15"/>
      <c r="V26" s="15"/>
      <c r="W26" s="15"/>
      <c r="X26" s="15"/>
      <c r="Y26" s="15"/>
      <c r="Z26" s="15"/>
      <c r="AA26" s="15"/>
      <c r="AB26" s="15"/>
      <c r="AC26" s="68" t="s">
        <v>52</v>
      </c>
      <c r="AD26" s="69" t="s">
        <v>102</v>
      </c>
      <c r="AE26" s="69" t="s">
        <v>103</v>
      </c>
      <c r="AF26" s="67"/>
    </row>
    <row r="27" spans="3:32" ht="13.5">
      <c r="C27" s="2">
        <v>13</v>
      </c>
      <c r="D27" s="110">
        <f>IF(D26&gt;=豚シート!$G$20+30,"",D26+1)</f>
        <v>45761</v>
      </c>
      <c r="E27" s="103">
        <f ca="1">豚気温!A19</f>
        <v>14.3</v>
      </c>
      <c r="F27" s="104">
        <f ca="1">IF(豚シート!$G$13="独自地温",豚気温!A19,(E27*$AD$34+$AE$34))</f>
        <v>15.915000000000001</v>
      </c>
      <c r="G27" s="39"/>
      <c r="H27" s="26"/>
      <c r="I27" s="3">
        <f t="shared" ca="1" si="0"/>
        <v>0.27796859906995908</v>
      </c>
      <c r="J27" s="3">
        <f t="shared" ca="1" si="5"/>
        <v>3.0421822052300267</v>
      </c>
      <c r="L27" s="4">
        <f t="shared" ca="1" si="1"/>
        <v>0.45426301595109825</v>
      </c>
      <c r="M27" s="3">
        <f t="shared" ca="1" si="6"/>
        <v>5.3051647014825676</v>
      </c>
      <c r="O27" s="2">
        <v>13</v>
      </c>
      <c r="P27" s="15">
        <f t="shared" ca="1" si="3"/>
        <v>6.9853273260181563</v>
      </c>
      <c r="Q27" s="25">
        <f t="shared" si="4"/>
        <v>45761</v>
      </c>
      <c r="R27" s="13">
        <f t="shared" ca="1" si="2"/>
        <v>2.7343400284517831</v>
      </c>
      <c r="S27" s="45"/>
      <c r="T27" s="15"/>
      <c r="U27" s="15"/>
      <c r="V27" s="15"/>
      <c r="W27" s="15"/>
      <c r="X27" s="15"/>
      <c r="Y27" s="15"/>
      <c r="Z27" s="15"/>
      <c r="AA27" s="15"/>
      <c r="AB27" s="15"/>
      <c r="AC27" s="70">
        <v>0.60652317435784264</v>
      </c>
      <c r="AD27" s="71">
        <v>-3.6836139343725927E-2</v>
      </c>
      <c r="AE27" s="71">
        <v>0.72305491739221472</v>
      </c>
      <c r="AF27" s="67"/>
    </row>
    <row r="28" spans="3:32" ht="13.5">
      <c r="C28" s="2">
        <v>14</v>
      </c>
      <c r="D28" s="110">
        <f>IF(D27&gt;=豚シート!$G$20+30,"",D27+1)</f>
        <v>45762</v>
      </c>
      <c r="E28" s="103">
        <f ca="1">豚気温!A20</f>
        <v>14.5</v>
      </c>
      <c r="F28" s="104">
        <f ca="1">IF(豚シート!$G$13="独自地温",豚気温!A20,(E28*$AD$34+$AE$34))</f>
        <v>16.125</v>
      </c>
      <c r="G28" s="39"/>
      <c r="H28" s="26"/>
      <c r="I28" s="3">
        <f t="shared" ca="1" si="0"/>
        <v>0.2849494986830105</v>
      </c>
      <c r="J28" s="3">
        <f t="shared" ca="1" si="5"/>
        <v>3.3201508042999857</v>
      </c>
      <c r="L28" s="4">
        <f t="shared" ca="1" si="1"/>
        <v>0.46126105541152357</v>
      </c>
      <c r="M28" s="3">
        <f t="shared" ca="1" si="6"/>
        <v>5.7594277174336659</v>
      </c>
      <c r="O28" s="2">
        <v>14</v>
      </c>
      <c r="P28" s="15">
        <f t="shared" ca="1" si="3"/>
        <v>6.9498967940443972</v>
      </c>
      <c r="Q28" s="25">
        <f t="shared" si="4"/>
        <v>45762</v>
      </c>
      <c r="R28" s="13">
        <f t="shared" ca="1" si="2"/>
        <v>2.7204710832637251</v>
      </c>
      <c r="S28" s="45"/>
      <c r="T28" s="15"/>
      <c r="U28" s="25"/>
      <c r="AC28" s="67"/>
      <c r="AD28" s="67"/>
      <c r="AE28" s="67"/>
      <c r="AF28" s="67"/>
    </row>
    <row r="29" spans="3:32" ht="13.5">
      <c r="C29" s="2">
        <v>15</v>
      </c>
      <c r="D29" s="110">
        <f>IF(D28&gt;=豚シート!$G$20+30,"",D28+1)</f>
        <v>45763</v>
      </c>
      <c r="E29" s="103">
        <f ca="1">豚気温!A21</f>
        <v>14.7</v>
      </c>
      <c r="F29" s="104">
        <f ca="1">IF(豚シート!$G$13="独自地温",豚気温!A21,(E29*$AD$34+$AE$34))</f>
        <v>16.335000000000001</v>
      </c>
      <c r="G29" s="39"/>
      <c r="H29" s="26"/>
      <c r="I29" s="3">
        <f t="shared" ca="1" si="0"/>
        <v>0.29209564322849857</v>
      </c>
      <c r="J29" s="3">
        <f t="shared" ca="1" si="5"/>
        <v>3.6051003029829962</v>
      </c>
      <c r="L29" s="4">
        <f t="shared" ca="1" si="1"/>
        <v>0.46835694635649938</v>
      </c>
      <c r="M29" s="3">
        <f t="shared" ca="1" si="6"/>
        <v>6.2206887728451896</v>
      </c>
      <c r="O29" s="2">
        <v>15</v>
      </c>
      <c r="P29" s="15">
        <f t="shared" ca="1" si="3"/>
        <v>6.9353876329377044</v>
      </c>
      <c r="Q29" s="25">
        <f t="shared" si="4"/>
        <v>45763</v>
      </c>
      <c r="R29" s="13">
        <f t="shared" ca="1" si="2"/>
        <v>2.7147916099703955</v>
      </c>
      <c r="S29" s="45"/>
      <c r="T29" s="15"/>
      <c r="U29" s="25"/>
      <c r="AC29" s="67"/>
      <c r="AD29" s="67"/>
      <c r="AE29" s="67"/>
      <c r="AF29" s="67"/>
    </row>
    <row r="30" spans="3:32" ht="13.5">
      <c r="C30" s="2">
        <v>16</v>
      </c>
      <c r="D30" s="110">
        <f>IF(D29&gt;=豚シート!$G$20+30,"",D29+1)</f>
        <v>45764</v>
      </c>
      <c r="E30" s="103">
        <f ca="1">豚気温!A22</f>
        <v>14.9</v>
      </c>
      <c r="F30" s="104">
        <f ca="1">IF(豚シート!$G$13="独自地温",豚気温!A22,(E30*$AD$34+$AE$34))</f>
        <v>16.545000000000002</v>
      </c>
      <c r="G30" s="39"/>
      <c r="H30" s="26"/>
      <c r="I30" s="3">
        <f t="shared" ca="1" si="0"/>
        <v>0.29941069929166647</v>
      </c>
      <c r="J30" s="3">
        <f t="shared" ca="1" si="5"/>
        <v>3.8971959462114949</v>
      </c>
      <c r="L30" s="4">
        <f t="shared" ca="1" si="1"/>
        <v>0.47555191120099916</v>
      </c>
      <c r="M30" s="3">
        <f t="shared" ca="1" si="6"/>
        <v>6.6890457192016886</v>
      </c>
      <c r="O30" s="2">
        <v>16</v>
      </c>
      <c r="P30" s="15">
        <f t="shared" ca="1" si="3"/>
        <v>6.9391624023538272</v>
      </c>
      <c r="Q30" s="25">
        <f t="shared" si="4"/>
        <v>45764</v>
      </c>
      <c r="R30" s="13">
        <f t="shared" ca="1" si="2"/>
        <v>2.7162692076019672</v>
      </c>
      <c r="S30" s="45"/>
      <c r="T30" s="15"/>
      <c r="U30" s="25"/>
      <c r="AC30" s="67"/>
      <c r="AD30" s="67"/>
      <c r="AE30" s="67"/>
      <c r="AF30" s="67"/>
    </row>
    <row r="31" spans="3:32" ht="13.5">
      <c r="C31" s="2">
        <v>17</v>
      </c>
      <c r="D31" s="110">
        <f>IF(D30&gt;=豚シート!$G$20+30,"",D30+1)</f>
        <v>45765</v>
      </c>
      <c r="E31" s="103">
        <f ca="1">豚気温!A23</f>
        <v>15.1</v>
      </c>
      <c r="F31" s="104">
        <f ca="1">IF(豚シート!$G$13="独自地温",豚気温!A23,(E31*$AD$34+$AE$34))</f>
        <v>16.754999999999999</v>
      </c>
      <c r="G31" s="39"/>
      <c r="H31" s="26"/>
      <c r="I31" s="3">
        <f t="shared" ca="1" si="0"/>
        <v>0.3068984092066081</v>
      </c>
      <c r="J31" s="3">
        <f t="shared" ca="1" si="5"/>
        <v>4.1966066455031612</v>
      </c>
      <c r="L31" s="4">
        <f t="shared" ca="1" si="1"/>
        <v>0.48284718569683382</v>
      </c>
      <c r="M31" s="3">
        <f t="shared" ca="1" si="6"/>
        <v>7.1645976304026879</v>
      </c>
      <c r="O31" s="2">
        <v>17</v>
      </c>
      <c r="P31" s="15">
        <f t="shared" ca="1" si="3"/>
        <v>6.9588537642756041</v>
      </c>
      <c r="Q31" s="25">
        <f t="shared" si="4"/>
        <v>45765</v>
      </c>
      <c r="R31" s="13">
        <f t="shared" ca="1" si="2"/>
        <v>2.7239772041788632</v>
      </c>
      <c r="S31" s="45"/>
      <c r="T31" s="15"/>
      <c r="U31" s="25"/>
      <c r="AC31" s="67"/>
      <c r="AD31" s="67"/>
      <c r="AE31" s="67"/>
      <c r="AF31" s="67"/>
    </row>
    <row r="32" spans="3:32" ht="13.5">
      <c r="C32" s="2">
        <v>18</v>
      </c>
      <c r="D32" s="110">
        <f>IF(D31&gt;=豚シート!$G$20+30,"",D31+1)</f>
        <v>45766</v>
      </c>
      <c r="E32" s="103">
        <f ca="1">豚気温!A24</f>
        <v>15.2</v>
      </c>
      <c r="F32" s="104">
        <f ca="1">IF(豚シート!$G$13="独自地温",豚気温!A24,(E32*$AD$34+$AE$34))</f>
        <v>16.86</v>
      </c>
      <c r="G32" s="39"/>
      <c r="H32" s="26"/>
      <c r="I32" s="3">
        <f t="shared" ca="1" si="0"/>
        <v>0.31070819990547416</v>
      </c>
      <c r="J32" s="3">
        <f t="shared" ca="1" si="5"/>
        <v>4.5035050547097697</v>
      </c>
      <c r="L32" s="4">
        <f t="shared" ca="1" si="1"/>
        <v>0.48653282891338917</v>
      </c>
      <c r="M32" s="3">
        <f t="shared" ca="1" si="6"/>
        <v>7.6474448160995214</v>
      </c>
      <c r="O32" s="2">
        <v>18</v>
      </c>
      <c r="P32" s="15">
        <f t="shared" ca="1" si="3"/>
        <v>6.9923485246129058</v>
      </c>
      <c r="Q32" s="25">
        <f t="shared" si="4"/>
        <v>45766</v>
      </c>
      <c r="R32" s="13">
        <f t="shared" ca="1" si="2"/>
        <v>2.7370884099476402</v>
      </c>
      <c r="S32" s="45"/>
      <c r="T32" s="15"/>
      <c r="U32" s="25"/>
      <c r="X32" s="51"/>
      <c r="Y32" s="51"/>
      <c r="Z32" s="51"/>
      <c r="AA32" s="51"/>
      <c r="AC32" s="67" t="s">
        <v>146</v>
      </c>
      <c r="AD32" s="67"/>
      <c r="AE32" s="67"/>
      <c r="AF32" s="67"/>
    </row>
    <row r="33" spans="3:34" ht="14.25" thickBot="1">
      <c r="C33" s="2">
        <v>19</v>
      </c>
      <c r="D33" s="110">
        <f>IF(D32&gt;=豚シート!$G$20+30,"",D32+1)</f>
        <v>45767</v>
      </c>
      <c r="E33" s="103">
        <f ca="1">豚気温!A25</f>
        <v>15.4</v>
      </c>
      <c r="F33" s="104">
        <f ca="1">IF(豚シート!$G$13="独自地温",豚気温!A25,(E33*$AD$34+$AE$34))</f>
        <v>17.07</v>
      </c>
      <c r="G33" s="39"/>
      <c r="H33" s="26"/>
      <c r="I33" s="3">
        <f t="shared" ca="1" si="0"/>
        <v>0.31846207673643095</v>
      </c>
      <c r="J33" s="3">
        <f t="shared" ca="1" si="5"/>
        <v>4.8142132546152441</v>
      </c>
      <c r="L33" s="4">
        <f t="shared" ca="1" si="1"/>
        <v>0.49398091439715786</v>
      </c>
      <c r="M33" s="3">
        <f t="shared" ca="1" si="6"/>
        <v>8.1339776450129104</v>
      </c>
      <c r="O33" s="2">
        <v>19</v>
      </c>
      <c r="P33" s="15">
        <f t="shared" ca="1" si="3"/>
        <v>7.037613133749824</v>
      </c>
      <c r="Q33" s="25">
        <f t="shared" si="4"/>
        <v>45767</v>
      </c>
      <c r="R33" s="13">
        <f t="shared" ca="1" si="2"/>
        <v>2.7548068112277488</v>
      </c>
      <c r="S33" s="45"/>
      <c r="T33" s="15"/>
      <c r="U33" s="25"/>
      <c r="W33" s="2">
        <v>0</v>
      </c>
      <c r="X33" s="51"/>
      <c r="Y33" s="51"/>
      <c r="Z33" s="51"/>
      <c r="AA33" s="51"/>
      <c r="AC33" s="72"/>
      <c r="AD33" s="72" t="s">
        <v>52</v>
      </c>
      <c r="AE33" s="72" t="s">
        <v>53</v>
      </c>
      <c r="AF33" s="72" t="s">
        <v>54</v>
      </c>
    </row>
    <row r="34" spans="3:34" ht="13.5">
      <c r="C34" s="2">
        <v>20</v>
      </c>
      <c r="D34" s="110">
        <f>IF(D33&gt;=豚シート!$G$20+30,"",D33+1)</f>
        <v>45768</v>
      </c>
      <c r="E34" s="103">
        <f ca="1">豚気温!A26</f>
        <v>15.6</v>
      </c>
      <c r="F34" s="104">
        <f ca="1">IF(豚シート!$G$13="独自地温",豚気温!A26,(E34*$AD$34+$AE$34))</f>
        <v>17.279999999999998</v>
      </c>
      <c r="G34" s="39"/>
      <c r="H34" s="26"/>
      <c r="I34" s="3">
        <f t="shared" ca="1" si="0"/>
        <v>0.32639830419797261</v>
      </c>
      <c r="J34" s="3">
        <f t="shared" ca="1" si="5"/>
        <v>5.1326753313516749</v>
      </c>
      <c r="L34" s="4">
        <f t="shared" ca="1" si="1"/>
        <v>0.5015324580672732</v>
      </c>
      <c r="M34" s="3">
        <f t="shared" ca="1" si="6"/>
        <v>8.6279585594100681</v>
      </c>
      <c r="O34" s="2">
        <v>20</v>
      </c>
      <c r="P34" s="15">
        <f t="shared" ca="1" si="3"/>
        <v>7.0929283309398468</v>
      </c>
      <c r="Q34" s="25">
        <f t="shared" si="4"/>
        <v>45768</v>
      </c>
      <c r="R34" s="13">
        <f t="shared" ca="1" si="2"/>
        <v>2.7764594197311503</v>
      </c>
      <c r="S34" s="45"/>
      <c r="T34" s="15"/>
      <c r="U34" s="15"/>
      <c r="X34" s="91"/>
      <c r="Y34" s="190" t="s">
        <v>21</v>
      </c>
      <c r="Z34" s="191"/>
      <c r="AA34" s="15"/>
      <c r="AB34" s="15"/>
      <c r="AC34" s="72" t="s">
        <v>55</v>
      </c>
      <c r="AD34" s="73">
        <v>1.05</v>
      </c>
      <c r="AE34" s="73">
        <v>0.9</v>
      </c>
      <c r="AF34" s="74" t="s">
        <v>147</v>
      </c>
    </row>
    <row r="35" spans="3:34" ht="13.5">
      <c r="C35" s="2">
        <v>21</v>
      </c>
      <c r="D35" s="110">
        <f>IF(D34&gt;=豚シート!$G$20+30,"",D34+1)</f>
        <v>45769</v>
      </c>
      <c r="E35" s="103">
        <f ca="1">豚気温!A27</f>
        <v>15.7</v>
      </c>
      <c r="F35" s="104">
        <f ca="1">IF(豚シート!$G$13="独自地温",豚気温!A27,(E35*$AD$34+$AE$34))</f>
        <v>17.384999999999998</v>
      </c>
      <c r="G35" s="39"/>
      <c r="H35" s="26"/>
      <c r="I35" s="3">
        <f t="shared" ca="1" si="0"/>
        <v>0.3304360521493856</v>
      </c>
      <c r="J35" s="3">
        <f t="shared" ca="1" si="5"/>
        <v>5.4590736355496476</v>
      </c>
      <c r="L35" s="4">
        <f t="shared" ca="1" si="1"/>
        <v>0.50534742724406456</v>
      </c>
      <c r="M35" s="3">
        <f t="shared" ca="1" si="6"/>
        <v>9.129491017477342</v>
      </c>
      <c r="O35" s="2">
        <v>21</v>
      </c>
      <c r="P35" s="15">
        <f t="shared" ca="1" si="3"/>
        <v>7.1568968838452021</v>
      </c>
      <c r="Q35" s="25">
        <f t="shared" si="4"/>
        <v>45769</v>
      </c>
      <c r="R35" s="13">
        <f t="shared" ca="1" si="2"/>
        <v>2.801499302131472</v>
      </c>
      <c r="S35" s="45"/>
      <c r="T35" s="15"/>
      <c r="U35" s="15"/>
      <c r="X35" s="90"/>
      <c r="Y35" s="61"/>
      <c r="Z35" s="96"/>
      <c r="AA35" s="15"/>
      <c r="AB35" s="13"/>
      <c r="AC35" s="72" t="s">
        <v>56</v>
      </c>
      <c r="AD35" s="73"/>
      <c r="AE35" s="73"/>
      <c r="AF35" s="72"/>
    </row>
    <row r="36" spans="3:34" ht="13.5">
      <c r="C36" s="2">
        <v>22</v>
      </c>
      <c r="D36" s="110">
        <f>IF(D35&gt;=豚シート!$G$20+30,"",D35+1)</f>
        <v>45770</v>
      </c>
      <c r="E36" s="103">
        <f ca="1">豚気温!A28</f>
        <v>15.9</v>
      </c>
      <c r="F36" s="104">
        <f ca="1">IF(豚シート!$G$13="独自地温",豚気温!A28,(E36*$AD$34+$AE$34))</f>
        <v>17.594999999999999</v>
      </c>
      <c r="G36" s="39"/>
      <c r="H36" s="26"/>
      <c r="I36" s="3">
        <f t="shared" ca="1" si="0"/>
        <v>0.33865336688223396</v>
      </c>
      <c r="J36" s="3">
        <f t="shared" ca="1" si="5"/>
        <v>5.7895096876990335</v>
      </c>
      <c r="L36" s="4">
        <f t="shared" ca="1" si="1"/>
        <v>0.51305656891017581</v>
      </c>
      <c r="M36" s="3">
        <f t="shared" ca="1" si="6"/>
        <v>9.6348384447214066</v>
      </c>
      <c r="O36" s="2">
        <v>22</v>
      </c>
      <c r="P36" s="15">
        <f t="shared" ca="1" si="3"/>
        <v>7.2278584079072496</v>
      </c>
      <c r="Q36" s="25">
        <f t="shared" si="4"/>
        <v>45770</v>
      </c>
      <c r="R36" s="13">
        <f t="shared" ca="1" si="2"/>
        <v>2.8292765166651548</v>
      </c>
      <c r="S36" s="45"/>
      <c r="T36" s="15"/>
      <c r="U36" s="15"/>
      <c r="X36" s="90"/>
      <c r="Y36" s="93" t="s">
        <v>159</v>
      </c>
      <c r="Z36" s="97" cm="1">
        <f t="array" aca="1" ref="Z36" ca="1">IF((_xlfn.XLOOKUP(豚シート!$G$16,$Q$14:$Q$714,$R$14:$R$714)-_xlfn.XLOOKUP(豚シート!$G$16+1,$Q$14:$Q$714,$R$14:$R$714))&lt;0,_xlfn.XLOOKUP(豚シート!$G$16,$Q$14:$Q$714,$R$14:$R$714),MIN(IFERROR(R14:R714," ")))</f>
        <v>2.7548068112277488</v>
      </c>
      <c r="AA36" s="15"/>
      <c r="AB36" s="13"/>
      <c r="AC36" s="76"/>
      <c r="AD36" s="67"/>
      <c r="AE36" s="67"/>
      <c r="AF36" s="67"/>
      <c r="AG36" s="67"/>
      <c r="AH36" s="67"/>
    </row>
    <row r="37" spans="3:34" ht="13.5">
      <c r="C37" s="2">
        <v>23</v>
      </c>
      <c r="D37" s="110">
        <f>IF(D36&gt;=豚シート!$G$20+30,"",D36+1)</f>
        <v>45771</v>
      </c>
      <c r="E37" s="103">
        <f ca="1">豚気温!A29</f>
        <v>16</v>
      </c>
      <c r="F37" s="104">
        <f ca="1">IF(豚シート!$G$13="独自地温",豚気温!A29,(E37*$AD$34+$AE$34))</f>
        <v>17.7</v>
      </c>
      <c r="G37" s="39"/>
      <c r="H37" s="26"/>
      <c r="I37" s="3">
        <f t="shared" ca="1" si="0"/>
        <v>0.34283396945324313</v>
      </c>
      <c r="J37" s="3">
        <f t="shared" ca="1" si="5"/>
        <v>6.1281630545812673</v>
      </c>
      <c r="L37" s="4">
        <f t="shared" ca="1" si="1"/>
        <v>0.51695106747076414</v>
      </c>
      <c r="M37" s="3">
        <f t="shared" ca="1" si="6"/>
        <v>10.147895013631583</v>
      </c>
      <c r="O37" s="2">
        <v>23</v>
      </c>
      <c r="P37" s="15">
        <f t="shared" ca="1" si="3"/>
        <v>7.3050590751088222</v>
      </c>
      <c r="Q37" s="25">
        <f t="shared" si="4"/>
        <v>45771</v>
      </c>
      <c r="R37" s="13">
        <f t="shared" ca="1" si="2"/>
        <v>2.8594959845154571</v>
      </c>
      <c r="S37" s="45"/>
      <c r="T37" s="15"/>
      <c r="U37" s="15"/>
      <c r="X37" s="90"/>
      <c r="Y37" s="93" t="s">
        <v>160</v>
      </c>
      <c r="Z37" s="97">
        <f ca="1">IF(豚シート!G17="無し","-",_xlfn.XLOOKUP(豚シート!$G$17,$Q$14:$Q$714,$R$14:$R$714)-Z36)</f>
        <v>1.1608226918486801</v>
      </c>
      <c r="AA37" s="15"/>
      <c r="AB37" s="15"/>
      <c r="AC37" s="77">
        <f>豚シート!G15</f>
        <v>45748</v>
      </c>
      <c r="AD37" s="78">
        <v>0</v>
      </c>
      <c r="AE37" s="67"/>
      <c r="AF37" s="67"/>
      <c r="AG37" s="67"/>
      <c r="AH37" s="67"/>
    </row>
    <row r="38" spans="3:34" ht="13.5">
      <c r="C38" s="2">
        <v>24</v>
      </c>
      <c r="D38" s="110">
        <f>IF(D37&gt;=豚シート!$G$20+30,"",D37+1)</f>
        <v>45772</v>
      </c>
      <c r="E38" s="103">
        <f ca="1">豚気温!A30</f>
        <v>16.2</v>
      </c>
      <c r="F38" s="104">
        <f ca="1">IF(豚シート!$G$13="独自地温",豚気温!A30,(E38*$AD$34+$AE$34))</f>
        <v>17.91</v>
      </c>
      <c r="G38" s="39"/>
      <c r="H38" s="26"/>
      <c r="I38" s="3">
        <f t="shared" ca="1" si="0"/>
        <v>0.35134169415393729</v>
      </c>
      <c r="J38" s="3">
        <f t="shared" ca="1" si="5"/>
        <v>6.47099702403451</v>
      </c>
      <c r="L38" s="4">
        <f t="shared" ca="1" si="1"/>
        <v>0.52482074182195293</v>
      </c>
      <c r="M38" s="3">
        <f t="shared" ca="1" si="6"/>
        <v>10.664846081102347</v>
      </c>
      <c r="O38" s="2">
        <v>24</v>
      </c>
      <c r="P38" s="15">
        <f t="shared" ca="1" si="3"/>
        <v>7.3870577684689138</v>
      </c>
      <c r="Q38" s="25">
        <f t="shared" si="4"/>
        <v>45772</v>
      </c>
      <c r="R38" s="13">
        <f t="shared" ca="1" si="2"/>
        <v>2.8915935941292714</v>
      </c>
      <c r="S38" s="45"/>
      <c r="T38" s="15"/>
      <c r="U38" s="15"/>
      <c r="X38" s="90"/>
      <c r="Y38" s="93" t="s">
        <v>161</v>
      </c>
      <c r="Z38" s="97">
        <f ca="1">IF(豚シート!G18="無し","-",(_xlfn.XLOOKUP(豚シート!$G$18,$Q$14:$Q$714,$R$14:$R$714)-_xlfn.XLOOKUP(豚シート!$G$17,$Q$14:$Q$714,$R$14:$R$714)))</f>
        <v>1.3279090286771287</v>
      </c>
      <c r="AB38" s="15"/>
      <c r="AC38" s="77">
        <f>豚シート!G16</f>
        <v>45767</v>
      </c>
      <c r="AD38" s="78">
        <f>AD37</f>
        <v>0</v>
      </c>
      <c r="AE38" s="67" t="s">
        <v>165</v>
      </c>
      <c r="AF38" s="111">
        <f ca="1">ROUND(Z36,1)</f>
        <v>2.8</v>
      </c>
      <c r="AG38" s="67" t="str">
        <f ca="1">CONCATENATE(AE38,AF38)</f>
        <v>施用～基肥 2.8</v>
      </c>
      <c r="AH38" s="67"/>
    </row>
    <row r="39" spans="3:34" ht="13.5">
      <c r="C39" s="2">
        <v>25</v>
      </c>
      <c r="D39" s="110">
        <f>IF(D38&gt;=豚シート!$G$20+30,"",D38+1)</f>
        <v>45773</v>
      </c>
      <c r="E39" s="103">
        <f ca="1">豚気温!A31</f>
        <v>16.399999999999999</v>
      </c>
      <c r="F39" s="104">
        <f ca="1">IF(豚シート!$G$13="独自地温",豚気温!A31,(E39*$AD$34+$AE$34))</f>
        <v>18.119999999999997</v>
      </c>
      <c r="G39" s="39"/>
      <c r="H39" s="26"/>
      <c r="I39" s="3">
        <f t="shared" ca="1" si="0"/>
        <v>0.360048346447984</v>
      </c>
      <c r="J39" s="3">
        <f t="shared" ca="1" si="5"/>
        <v>6.8223387181884476</v>
      </c>
      <c r="L39" s="4">
        <f t="shared" ca="1" si="1"/>
        <v>0.53279909184932461</v>
      </c>
      <c r="M39" s="3">
        <f t="shared" ca="1" si="6"/>
        <v>11.1896668229243</v>
      </c>
      <c r="O39" s="2">
        <v>25</v>
      </c>
      <c r="P39" s="15">
        <f t="shared" ca="1" si="3"/>
        <v>7.473560451340763</v>
      </c>
      <c r="Q39" s="25">
        <f t="shared" si="4"/>
        <v>45773</v>
      </c>
      <c r="R39" s="13">
        <f t="shared" ca="1" si="2"/>
        <v>2.9254542476542649</v>
      </c>
      <c r="S39" s="45"/>
      <c r="T39" s="15"/>
      <c r="U39" s="15"/>
      <c r="X39" s="90"/>
      <c r="Y39" s="93" t="s">
        <v>162</v>
      </c>
      <c r="Z39" s="97" t="str">
        <f>IF(豚シート!G19="無し","-",(_xlfn.XLOOKUP(豚シート!$G$19,$Q$14:$Q$714,$R$14:$R$714)-_xlfn.XLOOKUP(豚シート!$G$18,$Q$14:$Q$714,$R$14:$R$714)))</f>
        <v>-</v>
      </c>
      <c r="AA39" s="15"/>
      <c r="AB39" s="15"/>
      <c r="AC39" s="77">
        <f>豚シート!G16</f>
        <v>45767</v>
      </c>
      <c r="AD39" s="78">
        <f ca="1">Z36</f>
        <v>2.7548068112277488</v>
      </c>
      <c r="AE39" s="67"/>
      <c r="AF39" s="67"/>
      <c r="AG39" s="67" t="str">
        <f t="shared" ref="AG39" si="7">CONCATENATE(AE39,AF39)</f>
        <v/>
      </c>
      <c r="AH39" s="67"/>
    </row>
    <row r="40" spans="3:34" ht="14.25" thickBot="1">
      <c r="C40" s="2">
        <v>26</v>
      </c>
      <c r="D40" s="110">
        <f>IF(D39&gt;=豚シート!$G$20+30,"",D39+1)</f>
        <v>45774</v>
      </c>
      <c r="E40" s="103">
        <f ca="1">豚気温!A32</f>
        <v>16.600000000000001</v>
      </c>
      <c r="F40" s="104">
        <f ca="1">IF(豚シート!$G$13="独自地温",豚気温!A32,(E40*$AD$34+$AE$34))</f>
        <v>18.330000000000002</v>
      </c>
      <c r="G40" s="39"/>
      <c r="H40" s="26"/>
      <c r="I40" s="3">
        <f t="shared" ca="1" si="0"/>
        <v>0.36895828460810409</v>
      </c>
      <c r="J40" s="3">
        <f t="shared" ca="1" si="5"/>
        <v>7.1823870646364316</v>
      </c>
      <c r="L40" s="4">
        <f t="shared" ca="1" si="1"/>
        <v>0.54088745730105603</v>
      </c>
      <c r="M40" s="3">
        <f t="shared" ca="1" si="6"/>
        <v>11.722465914773625</v>
      </c>
      <c r="O40" s="2">
        <v>26</v>
      </c>
      <c r="P40" s="15">
        <f t="shared" ca="1" si="3"/>
        <v>7.5639365144673869</v>
      </c>
      <c r="Q40" s="25">
        <f t="shared" si="4"/>
        <v>45774</v>
      </c>
      <c r="R40" s="13">
        <f t="shared" ca="1" si="2"/>
        <v>2.9608310990869202</v>
      </c>
      <c r="S40" s="45"/>
      <c r="T40" s="15"/>
      <c r="U40" s="15"/>
      <c r="X40" s="90"/>
      <c r="Y40" s="95" t="s">
        <v>163</v>
      </c>
      <c r="Z40" s="98">
        <f ca="1">_xlfn.XLOOKUP(豚シート!$G$20,$Q$14:$Q$714,$R$14:$R$714)-SUM(Z36:Z39)</f>
        <v>2.3431764895849199</v>
      </c>
      <c r="AA40" s="15"/>
      <c r="AB40" s="15"/>
      <c r="AC40" s="77">
        <f>豚シート!G20</f>
        <v>45900</v>
      </c>
      <c r="AD40" s="78">
        <f ca="1">AD39</f>
        <v>2.7548068112277488</v>
      </c>
      <c r="AE40" s="67" t="s">
        <v>166</v>
      </c>
      <c r="AF40" s="111">
        <f ca="1">ROUND(AD41-AD40,1)</f>
        <v>4.8</v>
      </c>
      <c r="AG40" s="67" t="str">
        <f ca="1">CONCATENATE(AE40,AF40)</f>
        <v>基肥～終了 4.8</v>
      </c>
      <c r="AH40" s="67"/>
    </row>
    <row r="41" spans="3:34" ht="15" thickTop="1" thickBot="1">
      <c r="C41" s="2">
        <v>27</v>
      </c>
      <c r="D41" s="110">
        <f>IF(D40&gt;=豚シート!$G$20+30,"",D40+1)</f>
        <v>45775</v>
      </c>
      <c r="E41" s="103">
        <f ca="1">豚気温!A33</f>
        <v>16.7</v>
      </c>
      <c r="F41" s="104">
        <f ca="1">IF(豚シート!$G$13="独自地温",豚気温!A33,(E41*$AD$34+$AE$34))</f>
        <v>18.434999999999999</v>
      </c>
      <c r="G41" s="39"/>
      <c r="H41" s="26"/>
      <c r="I41" s="3">
        <f t="shared" ca="1" si="0"/>
        <v>0.37349087209964305</v>
      </c>
      <c r="J41" s="3">
        <f t="shared" ca="1" si="5"/>
        <v>7.5513453492445359</v>
      </c>
      <c r="L41" s="4">
        <f t="shared" ca="1" si="1"/>
        <v>0.54497331841840868</v>
      </c>
      <c r="M41" s="3">
        <f t="shared" ca="1" si="6"/>
        <v>12.263353372074681</v>
      </c>
      <c r="O41" s="2">
        <v>27</v>
      </c>
      <c r="P41" s="15">
        <f t="shared" ca="1" si="3"/>
        <v>7.6576467553625074</v>
      </c>
      <c r="Q41" s="25">
        <f t="shared" si="4"/>
        <v>45775</v>
      </c>
      <c r="R41" s="13">
        <f t="shared" ca="1" si="2"/>
        <v>2.9975130827358454</v>
      </c>
      <c r="S41" s="45"/>
      <c r="T41" s="15"/>
      <c r="U41" s="15"/>
      <c r="V41" s="47"/>
      <c r="W41" s="47"/>
      <c r="X41" s="47"/>
      <c r="Y41" s="94" t="s">
        <v>164</v>
      </c>
      <c r="Z41" s="99">
        <f ca="1">SUM(Z36:Z40)</f>
        <v>7.5867150213384775</v>
      </c>
      <c r="AA41" s="15"/>
      <c r="AB41" s="15"/>
      <c r="AC41" s="77">
        <f>豚シート!G20</f>
        <v>45900</v>
      </c>
      <c r="AD41" s="78">
        <f ca="1">Z41</f>
        <v>7.5867150213384775</v>
      </c>
      <c r="AE41" s="67"/>
      <c r="AF41" s="67"/>
      <c r="AG41" s="67"/>
      <c r="AH41" s="67"/>
    </row>
    <row r="42" spans="3:34" ht="13.5">
      <c r="C42" s="2">
        <v>28</v>
      </c>
      <c r="D42" s="110">
        <f>IF(D41&gt;=豚シート!$G$20+30,"",D41+1)</f>
        <v>45776</v>
      </c>
      <c r="E42" s="103">
        <f ca="1">豚気温!A34</f>
        <v>16.899999999999999</v>
      </c>
      <c r="F42" s="104">
        <f ca="1">IF(豚シート!$G$13="独自地温",豚気温!A34,(E42*$AD$34+$AE$34))</f>
        <v>18.645</v>
      </c>
      <c r="G42" s="39"/>
      <c r="H42" s="26"/>
      <c r="I42" s="3">
        <f t="shared" ca="1" si="0"/>
        <v>0.38271410565230135</v>
      </c>
      <c r="J42" s="3">
        <f t="shared" ca="1" si="5"/>
        <v>7.9248362213441794</v>
      </c>
      <c r="L42" s="4">
        <f t="shared" ca="1" si="1"/>
        <v>0.55322925058695172</v>
      </c>
      <c r="M42" s="3">
        <f t="shared" ca="1" si="6"/>
        <v>12.808326690493089</v>
      </c>
      <c r="O42" s="2">
        <v>28</v>
      </c>
      <c r="P42" s="15">
        <f t="shared" ca="1" si="3"/>
        <v>7.753536754289291</v>
      </c>
      <c r="Q42" s="25">
        <f t="shared" si="4"/>
        <v>45776</v>
      </c>
      <c r="R42" s="13">
        <f t="shared" ca="1" si="2"/>
        <v>3.0350483119608387</v>
      </c>
      <c r="S42" s="45"/>
      <c r="T42" s="15"/>
      <c r="U42" s="15"/>
      <c r="V42" s="47"/>
      <c r="W42" s="47"/>
      <c r="X42" s="114"/>
      <c r="Y42" s="115"/>
      <c r="Z42" s="116"/>
      <c r="AA42" s="117"/>
      <c r="AB42" s="15"/>
      <c r="AC42" s="77"/>
      <c r="AD42" s="78"/>
      <c r="AE42" s="67"/>
      <c r="AF42" s="78"/>
      <c r="AG42" s="67"/>
      <c r="AH42" s="67"/>
    </row>
    <row r="43" spans="3:34" ht="13.5">
      <c r="C43" s="2">
        <v>29</v>
      </c>
      <c r="D43" s="110">
        <f>IF(D42&gt;=豚シート!$G$20+30,"",D42+1)</f>
        <v>45777</v>
      </c>
      <c r="E43" s="103">
        <f ca="1">豚気温!A35</f>
        <v>17.100000000000001</v>
      </c>
      <c r="F43" s="104">
        <f ca="1">IF(豚シート!$G$13="独自地温",豚気温!A35,(E43*$AD$34+$AE$34))</f>
        <v>18.855</v>
      </c>
      <c r="G43" s="39"/>
      <c r="H43" s="26"/>
      <c r="I43" s="3">
        <f t="shared" ca="1" si="0"/>
        <v>0.3921519131683992</v>
      </c>
      <c r="J43" s="3">
        <f t="shared" ca="1" si="5"/>
        <v>8.3075503269964805</v>
      </c>
      <c r="L43" s="4">
        <f t="shared" ca="1" si="1"/>
        <v>0.56159861086928065</v>
      </c>
      <c r="M43" s="3">
        <f t="shared" ca="1" si="6"/>
        <v>13.361555941080042</v>
      </c>
      <c r="O43" s="2">
        <v>29</v>
      </c>
      <c r="P43" s="15">
        <f t="shared" ca="1" si="3"/>
        <v>7.8518784297431701</v>
      </c>
      <c r="Q43" s="25">
        <f t="shared" si="4"/>
        <v>45777</v>
      </c>
      <c r="R43" s="13">
        <f t="shared" ca="1" si="2"/>
        <v>3.0735432266739959</v>
      </c>
      <c r="S43" s="45"/>
      <c r="T43" s="15"/>
      <c r="U43" s="15"/>
      <c r="V43" s="47"/>
      <c r="W43" s="47"/>
      <c r="X43" s="114"/>
      <c r="Y43" s="118"/>
      <c r="Z43" s="116"/>
      <c r="AA43" s="117"/>
      <c r="AB43" s="82"/>
      <c r="AC43" s="83"/>
      <c r="AD43" s="84"/>
      <c r="AE43" s="37"/>
      <c r="AF43" s="37"/>
      <c r="AG43" s="37"/>
      <c r="AH43" s="37"/>
    </row>
    <row r="44" spans="3:34" ht="13.5">
      <c r="C44" s="2">
        <v>30</v>
      </c>
      <c r="D44" s="110">
        <f>IF(D43&gt;=豚シート!$G$20+30,"",D43+1)</f>
        <v>45778</v>
      </c>
      <c r="E44" s="103">
        <f ca="1">豚気温!A36</f>
        <v>17.3</v>
      </c>
      <c r="F44" s="104">
        <f ca="1">IF(豚シート!$G$13="独自地温",豚気温!A36,(E44*$AD$34+$AE$34))</f>
        <v>19.065000000000001</v>
      </c>
      <c r="G44" s="39"/>
      <c r="H44" s="26"/>
      <c r="I44" s="3">
        <f t="shared" ca="1" si="0"/>
        <v>0.40180897129691701</v>
      </c>
      <c r="J44" s="3">
        <f t="shared" ca="1" si="5"/>
        <v>8.6997022401648803</v>
      </c>
      <c r="L44" s="4">
        <f t="shared" ca="1" si="1"/>
        <v>0.57008279001266182</v>
      </c>
      <c r="M44" s="3">
        <f t="shared" ca="1" si="6"/>
        <v>13.923154551949322</v>
      </c>
      <c r="O44" s="2">
        <v>30</v>
      </c>
      <c r="P44" s="15">
        <f t="shared" ca="1" si="3"/>
        <v>7.9523579351057361</v>
      </c>
      <c r="Q44" s="25">
        <f t="shared" si="4"/>
        <v>45778</v>
      </c>
      <c r="R44" s="13">
        <f t="shared" ca="1" si="2"/>
        <v>3.1128749745977564</v>
      </c>
      <c r="S44" s="45"/>
      <c r="T44" s="15"/>
      <c r="U44" s="15"/>
      <c r="V44" s="15"/>
      <c r="W44" s="49"/>
      <c r="X44" s="114"/>
      <c r="Y44" s="116"/>
      <c r="Z44" s="116"/>
      <c r="AA44" s="117"/>
      <c r="AB44" s="82"/>
      <c r="AC44" s="83"/>
      <c r="AD44" s="84"/>
      <c r="AE44" s="37"/>
      <c r="AF44" s="84"/>
      <c r="AG44" s="37"/>
      <c r="AH44" s="37"/>
    </row>
    <row r="45" spans="3:34" ht="13.5">
      <c r="C45" s="2">
        <v>31</v>
      </c>
      <c r="D45" s="110">
        <f>IF(D44&gt;=豚シート!$G$20+30,"",D44+1)</f>
        <v>45779</v>
      </c>
      <c r="E45" s="103">
        <f ca="1">豚気温!A37</f>
        <v>17.5</v>
      </c>
      <c r="F45" s="104">
        <f ca="1">IF(豚シート!$G$13="独自地温",豚気温!A37,(E45*$AD$34+$AE$34))</f>
        <v>19.274999999999999</v>
      </c>
      <c r="G45" s="39"/>
      <c r="H45" s="26"/>
      <c r="I45" s="3">
        <f t="shared" ca="1" si="0"/>
        <v>0.41169005152041849</v>
      </c>
      <c r="J45" s="3">
        <f t="shared" ca="1" si="5"/>
        <v>9.1015112114617978</v>
      </c>
      <c r="L45" s="4">
        <f t="shared" ca="1" si="1"/>
        <v>0.57868319363222476</v>
      </c>
      <c r="M45" s="3">
        <f t="shared" ca="1" si="6"/>
        <v>14.493237341961985</v>
      </c>
      <c r="O45" s="2">
        <v>31</v>
      </c>
      <c r="P45" s="15">
        <f t="shared" ca="1" si="3"/>
        <v>8.0547120893345809</v>
      </c>
      <c r="Q45" s="25">
        <f t="shared" si="4"/>
        <v>45779</v>
      </c>
      <c r="R45" s="13">
        <f t="shared" ca="1" si="2"/>
        <v>3.1529405360130141</v>
      </c>
      <c r="S45" s="45"/>
      <c r="T45" s="15"/>
      <c r="U45" s="15"/>
      <c r="V45" s="15"/>
      <c r="W45" s="49"/>
      <c r="X45" s="114"/>
      <c r="Y45" s="119"/>
      <c r="Z45" s="119"/>
      <c r="AA45" s="117"/>
      <c r="AB45" s="82"/>
      <c r="AC45" s="83"/>
      <c r="AD45" s="84"/>
      <c r="AE45" s="37"/>
      <c r="AF45" s="37"/>
      <c r="AG45" s="37"/>
      <c r="AH45" s="37"/>
    </row>
    <row r="46" spans="3:34" ht="13.5">
      <c r="C46" s="2">
        <v>32</v>
      </c>
      <c r="D46" s="110">
        <f>IF(D45&gt;=豚シート!$G$20+30,"",D45+1)</f>
        <v>45780</v>
      </c>
      <c r="E46" s="103">
        <f ca="1">豚気温!A38</f>
        <v>17.7</v>
      </c>
      <c r="F46" s="104">
        <f ca="1">IF(豚シート!$G$13="独自地温",豚気温!A38,(E46*$AD$34+$AE$34))</f>
        <v>19.484999999999999</v>
      </c>
      <c r="G46" s="39"/>
      <c r="H46" s="26"/>
      <c r="I46" s="3">
        <f t="shared" ca="1" si="0"/>
        <v>0.42180002192867266</v>
      </c>
      <c r="J46" s="3">
        <f t="shared" ca="1" si="5"/>
        <v>9.513201262982216</v>
      </c>
      <c r="L46" s="4">
        <f t="shared" ca="1" si="1"/>
        <v>0.58740124234454016</v>
      </c>
      <c r="M46" s="3">
        <f t="shared" ca="1" si="6"/>
        <v>15.071920535594209</v>
      </c>
      <c r="O46" s="2">
        <v>32</v>
      </c>
      <c r="P46" s="15">
        <f t="shared" ca="1" si="3"/>
        <v>8.158721341315065</v>
      </c>
      <c r="Q46" s="25">
        <f t="shared" si="4"/>
        <v>45780</v>
      </c>
      <c r="R46" s="13">
        <f t="shared" ca="1" si="2"/>
        <v>3.1936539697214497</v>
      </c>
      <c r="S46" s="45"/>
      <c r="T46" s="15"/>
      <c r="U46" s="15"/>
      <c r="V46" s="47"/>
      <c r="W46" s="49"/>
      <c r="X46" s="117"/>
      <c r="Y46" s="117"/>
      <c r="Z46" s="117"/>
      <c r="AA46" s="117"/>
      <c r="AB46" s="82"/>
      <c r="AC46" s="83"/>
      <c r="AD46" s="84"/>
      <c r="AE46" s="37"/>
      <c r="AF46" s="84"/>
      <c r="AG46" s="37"/>
      <c r="AH46" s="37"/>
    </row>
    <row r="47" spans="3:34" ht="13.5">
      <c r="C47" s="2">
        <v>33</v>
      </c>
      <c r="D47" s="110">
        <f>IF(D46&gt;=豚シート!$G$20+30,"",D46+1)</f>
        <v>45781</v>
      </c>
      <c r="E47" s="103">
        <f ca="1">豚気温!A39</f>
        <v>17.899999999999999</v>
      </c>
      <c r="F47" s="104">
        <f ca="1">IF(豚シート!$G$13="独自地温",豚気温!A39,(E47*$AD$34+$AE$34))</f>
        <v>19.694999999999997</v>
      </c>
      <c r="G47" s="39"/>
      <c r="H47" s="26"/>
      <c r="I47" s="3">
        <f t="shared" ca="1" si="0"/>
        <v>0.43214384902252173</v>
      </c>
      <c r="J47" s="3">
        <f t="shared" ca="1" si="5"/>
        <v>9.9350012849108893</v>
      </c>
      <c r="L47" s="4">
        <f t="shared" ca="1" si="1"/>
        <v>0.59623837190214213</v>
      </c>
      <c r="M47" s="3">
        <f t="shared" ca="1" si="6"/>
        <v>15.65932177793875</v>
      </c>
      <c r="O47" s="2">
        <v>33</v>
      </c>
      <c r="P47" s="15">
        <f t="shared" ca="1" si="3"/>
        <v>8.2642034136368192</v>
      </c>
      <c r="Q47" s="25">
        <f t="shared" si="4"/>
        <v>45781</v>
      </c>
      <c r="R47" s="13">
        <f t="shared" ca="1" si="2"/>
        <v>3.2349439249622201</v>
      </c>
      <c r="S47" s="45"/>
      <c r="T47" s="15"/>
      <c r="U47" s="15"/>
      <c r="V47" s="47"/>
      <c r="W47" s="47"/>
      <c r="X47" s="117"/>
      <c r="Y47" s="117"/>
      <c r="Z47" s="117"/>
      <c r="AA47" s="117"/>
      <c r="AB47" s="82"/>
      <c r="AC47" s="83"/>
      <c r="AD47" s="84"/>
      <c r="AE47" s="37"/>
      <c r="AF47" s="37"/>
      <c r="AG47" s="37"/>
      <c r="AH47" s="37"/>
    </row>
    <row r="48" spans="3:34" ht="13.5">
      <c r="C48" s="2">
        <v>34</v>
      </c>
      <c r="D48" s="110">
        <f>IF(D47&gt;=豚シート!$G$20+30,"",D47+1)</f>
        <v>45782</v>
      </c>
      <c r="E48" s="103">
        <f ca="1">豚気温!A40</f>
        <v>18</v>
      </c>
      <c r="F48" s="104">
        <f ca="1">IF(豚シート!$G$13="独自地温",豚気温!A40,(E48*$AD$34+$AE$34))</f>
        <v>19.8</v>
      </c>
      <c r="G48" s="39"/>
      <c r="H48" s="26"/>
      <c r="I48" s="3">
        <f t="shared" ca="1" si="0"/>
        <v>0.43740503821817545</v>
      </c>
      <c r="J48" s="3">
        <f t="shared" ca="1" si="5"/>
        <v>10.367145133933411</v>
      </c>
      <c r="L48" s="4">
        <f t="shared" ca="1" si="1"/>
        <v>0.60070204484265111</v>
      </c>
      <c r="M48" s="3">
        <f t="shared" ca="1" si="6"/>
        <v>16.255560149840893</v>
      </c>
      <c r="O48" s="2">
        <v>34</v>
      </c>
      <c r="P48" s="15">
        <f t="shared" ca="1" si="3"/>
        <v>8.371007614098259</v>
      </c>
      <c r="Q48" s="25">
        <f t="shared" si="4"/>
        <v>45782</v>
      </c>
      <c r="R48" s="13">
        <f t="shared" ca="1" si="2"/>
        <v>3.2767514147044325</v>
      </c>
      <c r="S48" s="45"/>
      <c r="T48" s="15"/>
      <c r="U48" s="15"/>
      <c r="V48" s="51"/>
      <c r="W48" s="47"/>
      <c r="X48" s="47"/>
      <c r="Y48" s="15"/>
      <c r="Z48" s="15"/>
      <c r="AA48" s="15"/>
      <c r="AB48" s="15"/>
    </row>
    <row r="49" spans="3:33" ht="13.5">
      <c r="C49" s="2">
        <v>35</v>
      </c>
      <c r="D49" s="110">
        <f>IF(D48&gt;=豚シート!$G$20+30,"",D48+1)</f>
        <v>45783</v>
      </c>
      <c r="E49" s="103">
        <f ca="1">豚気温!A41</f>
        <v>18.2</v>
      </c>
      <c r="F49" s="104">
        <f ca="1">IF(豚シート!$G$13="独自地温",豚気温!A41,(E49*$AD$34+$AE$34))</f>
        <v>20.009999999999998</v>
      </c>
      <c r="G49" s="39"/>
      <c r="H49" s="26"/>
      <c r="I49" s="3">
        <f t="shared" ca="1" si="0"/>
        <v>0.44810918232615371</v>
      </c>
      <c r="J49" s="3">
        <f t="shared" ca="1" si="5"/>
        <v>10.804550172151586</v>
      </c>
      <c r="L49" s="4">
        <f t="shared" ca="1" si="1"/>
        <v>0.60972052114771835</v>
      </c>
      <c r="M49" s="3">
        <f t="shared" ca="1" si="6"/>
        <v>16.856262194683545</v>
      </c>
      <c r="O49" s="2">
        <v>35</v>
      </c>
      <c r="P49" s="15">
        <f t="shared" ca="1" si="3"/>
        <v>8.4782147520992339</v>
      </c>
      <c r="Q49" s="25">
        <f t="shared" si="4"/>
        <v>45783</v>
      </c>
      <c r="R49" s="13">
        <f t="shared" ca="1" si="2"/>
        <v>3.3187166305190106</v>
      </c>
      <c r="S49" s="45"/>
      <c r="T49" s="15"/>
      <c r="U49" s="15"/>
      <c r="V49" s="51"/>
      <c r="W49" s="47"/>
      <c r="X49" s="47"/>
      <c r="Y49" s="15"/>
      <c r="Z49" s="15"/>
      <c r="AA49" s="15"/>
      <c r="AB49" s="15"/>
      <c r="AD49" s="37"/>
      <c r="AE49" s="37"/>
      <c r="AF49" s="37"/>
      <c r="AG49" s="37"/>
    </row>
    <row r="50" spans="3:33" ht="13.5">
      <c r="C50" s="2">
        <v>36</v>
      </c>
      <c r="D50" s="110">
        <f>IF(D49&gt;=豚シート!$G$20+30,"",D49+1)</f>
        <v>45784</v>
      </c>
      <c r="E50" s="103">
        <f ca="1">豚気温!A42</f>
        <v>18.3</v>
      </c>
      <c r="F50" s="104">
        <f ca="1">IF(豚シート!$G$13="独自地温",豚気温!A42,(E50*$AD$34+$AE$34))</f>
        <v>20.114999999999998</v>
      </c>
      <c r="G50" s="39"/>
      <c r="H50" s="26"/>
      <c r="I50" s="3">
        <f t="shared" ca="1" si="0"/>
        <v>0.45355344236436118</v>
      </c>
      <c r="J50" s="3">
        <f t="shared" ca="1" si="5"/>
        <v>11.252659354477739</v>
      </c>
      <c r="L50" s="4">
        <f t="shared" ca="1" si="1"/>
        <v>0.61427569305692298</v>
      </c>
      <c r="M50" s="3">
        <f t="shared" ca="1" si="6"/>
        <v>17.465982715831263</v>
      </c>
      <c r="O50" s="2">
        <v>36</v>
      </c>
      <c r="P50" s="15">
        <f t="shared" ca="1" si="3"/>
        <v>8.5865126236632712</v>
      </c>
      <c r="Q50" s="25">
        <f t="shared" si="4"/>
        <v>45784</v>
      </c>
      <c r="R50" s="13">
        <f t="shared" ca="1" si="2"/>
        <v>3.3611088036260188</v>
      </c>
      <c r="S50" s="45"/>
      <c r="T50" s="15"/>
      <c r="U50" s="15"/>
      <c r="V50" s="51"/>
      <c r="W50" s="47"/>
      <c r="X50" s="47"/>
      <c r="Y50" s="15"/>
      <c r="Z50" s="15"/>
      <c r="AA50" s="15"/>
      <c r="AB50" s="15"/>
      <c r="AD50" s="37"/>
      <c r="AE50" s="37"/>
      <c r="AF50" s="84"/>
      <c r="AG50" s="37"/>
    </row>
    <row r="51" spans="3:33" ht="13.5">
      <c r="C51" s="2">
        <v>37</v>
      </c>
      <c r="D51" s="110">
        <f>IF(D50&gt;=豚シート!$G$20+30,"",D50+1)</f>
        <v>45785</v>
      </c>
      <c r="E51" s="103">
        <f ca="1">豚気温!A43</f>
        <v>18.399999999999999</v>
      </c>
      <c r="F51" s="104">
        <f ca="1">IF(豚シート!$G$13="独自地温",豚気温!A43,(E51*$AD$34+$AE$34))</f>
        <v>20.22</v>
      </c>
      <c r="G51" s="39"/>
      <c r="H51" s="26"/>
      <c r="I51" s="3">
        <f t="shared" ca="1" si="0"/>
        <v>0.45906004203651035</v>
      </c>
      <c r="J51" s="3">
        <f t="shared" ca="1" si="5"/>
        <v>11.706212796842101</v>
      </c>
      <c r="L51" s="4">
        <f t="shared" ca="1" si="1"/>
        <v>0.61886173479060291</v>
      </c>
      <c r="M51" s="3">
        <f t="shared" ca="1" si="6"/>
        <v>18.080258408888184</v>
      </c>
      <c r="O51" s="2">
        <v>37</v>
      </c>
      <c r="P51" s="15">
        <f t="shared" ca="1" si="3"/>
        <v>8.6950155297786065</v>
      </c>
      <c r="Q51" s="25">
        <f t="shared" si="4"/>
        <v>45785</v>
      </c>
      <c r="R51" s="13">
        <f t="shared" ca="1" si="2"/>
        <v>3.4035812355605186</v>
      </c>
      <c r="S51" s="45"/>
      <c r="T51" s="15"/>
      <c r="U51" s="15"/>
      <c r="V51" s="51"/>
      <c r="W51" s="47"/>
      <c r="X51" s="47"/>
      <c r="Y51" s="15"/>
      <c r="Z51" s="15"/>
      <c r="AA51" s="15"/>
      <c r="AD51" s="37"/>
      <c r="AE51" s="37"/>
      <c r="AF51" s="37"/>
      <c r="AG51" s="37"/>
    </row>
    <row r="52" spans="3:33" ht="13.5">
      <c r="C52" s="2">
        <v>38</v>
      </c>
      <c r="D52" s="110">
        <f>IF(D51&gt;=豚シート!$G$20+30,"",D51+1)</f>
        <v>45786</v>
      </c>
      <c r="E52" s="103">
        <f ca="1">豚気温!A44</f>
        <v>18.5</v>
      </c>
      <c r="F52" s="104">
        <f ca="1">IF(豚シート!$G$13="独自地温",豚気温!A44,(E52*$AD$34+$AE$34))</f>
        <v>20.324999999999999</v>
      </c>
      <c r="G52" s="39"/>
      <c r="H52" s="26"/>
      <c r="I52" s="3">
        <f t="shared" ca="1" si="0"/>
        <v>0.4646296503369256</v>
      </c>
      <c r="J52" s="3">
        <f t="shared" ca="1" si="5"/>
        <v>12.165272838878611</v>
      </c>
      <c r="L52" s="4">
        <f t="shared" ca="1" si="1"/>
        <v>0.62347883306296659</v>
      </c>
      <c r="M52" s="3">
        <f t="shared" ca="1" si="6"/>
        <v>18.699120143678787</v>
      </c>
      <c r="O52" s="2">
        <v>38</v>
      </c>
      <c r="P52" s="15">
        <f t="shared" ca="1" si="3"/>
        <v>8.8036537335498526</v>
      </c>
      <c r="Q52" s="25">
        <f t="shared" si="4"/>
        <v>45786</v>
      </c>
      <c r="R52" s="13">
        <f t="shared" ca="1" si="2"/>
        <v>3.4461066284772381</v>
      </c>
      <c r="S52" s="45"/>
      <c r="T52" s="15"/>
      <c r="U52" s="15"/>
      <c r="V52" s="51"/>
      <c r="W52" s="47"/>
      <c r="X52" s="47"/>
      <c r="Y52" s="15"/>
      <c r="Z52" s="15"/>
      <c r="AA52" s="15"/>
      <c r="AB52" s="15"/>
      <c r="AD52" s="37"/>
      <c r="AE52" s="37"/>
      <c r="AF52" s="37"/>
      <c r="AG52" s="37"/>
    </row>
    <row r="53" spans="3:33" ht="13.5">
      <c r="C53" s="2">
        <v>39</v>
      </c>
      <c r="D53" s="110">
        <f>IF(D52&gt;=豚シート!$G$20+30,"",D52+1)</f>
        <v>45787</v>
      </c>
      <c r="E53" s="103">
        <f ca="1">豚気温!A45</f>
        <v>18.600000000000001</v>
      </c>
      <c r="F53" s="104">
        <f ca="1">IF(豚シート!$G$13="独自地温",豚気温!A45,(E53*$AD$34+$AE$34))</f>
        <v>20.43</v>
      </c>
      <c r="G53" s="39"/>
      <c r="H53" s="26"/>
      <c r="I53" s="3">
        <f t="shared" ca="1" si="0"/>
        <v>0.47026294294188031</v>
      </c>
      <c r="J53" s="3">
        <f t="shared" ca="1" si="5"/>
        <v>12.629902489215537</v>
      </c>
      <c r="L53" s="4">
        <f t="shared" ca="1" si="1"/>
        <v>0.62812717557278219</v>
      </c>
      <c r="M53" s="3">
        <f t="shared" ca="1" si="6"/>
        <v>19.322598976741752</v>
      </c>
      <c r="O53" s="2">
        <v>39</v>
      </c>
      <c r="P53" s="15">
        <f t="shared" ca="1" si="3"/>
        <v>8.9123724845820629</v>
      </c>
      <c r="Q53" s="25">
        <f t="shared" si="4"/>
        <v>45787</v>
      </c>
      <c r="R53" s="13">
        <f t="shared" ca="1" si="2"/>
        <v>3.488663550854147</v>
      </c>
      <c r="S53" s="45"/>
      <c r="T53" s="15"/>
      <c r="U53" s="15"/>
      <c r="W53" s="47"/>
      <c r="X53" s="47"/>
      <c r="Y53" s="15"/>
      <c r="Z53" s="15"/>
      <c r="AA53" s="15"/>
      <c r="AB53" s="15"/>
    </row>
    <row r="54" spans="3:33" ht="13.5">
      <c r="C54" s="2">
        <v>40</v>
      </c>
      <c r="D54" s="110">
        <f>IF(D53&gt;=豚シート!$G$20+30,"",D53+1)</f>
        <v>45788</v>
      </c>
      <c r="E54" s="103">
        <f ca="1">豚気温!A46</f>
        <v>18.7</v>
      </c>
      <c r="F54" s="104">
        <f ca="1">IF(豚シート!$G$13="独自地温",豚気温!A46,(E54*$AD$34+$AE$34))</f>
        <v>20.535</v>
      </c>
      <c r="G54" s="39"/>
      <c r="H54" s="26"/>
      <c r="I54" s="3">
        <f t="shared" ca="1" si="0"/>
        <v>0.47596060227116965</v>
      </c>
      <c r="J54" s="3">
        <f t="shared" ca="1" si="5"/>
        <v>13.100165432157418</v>
      </c>
      <c r="L54" s="4">
        <f t="shared" ca="1" si="1"/>
        <v>0.63280695100773987</v>
      </c>
      <c r="M54" s="3">
        <f t="shared" ca="1" si="6"/>
        <v>19.950726152314534</v>
      </c>
      <c r="O54" s="2">
        <v>40</v>
      </c>
      <c r="P54" s="15">
        <f t="shared" ca="1" si="3"/>
        <v>9.0211285653098727</v>
      </c>
      <c r="Q54" s="25">
        <f t="shared" si="4"/>
        <v>45788</v>
      </c>
      <c r="R54" s="13">
        <f t="shared" ca="1" si="2"/>
        <v>3.5312350855858052</v>
      </c>
      <c r="S54" s="45"/>
      <c r="T54" s="15"/>
      <c r="U54" s="15"/>
      <c r="V54" s="47"/>
      <c r="W54" s="48"/>
      <c r="X54" s="47"/>
      <c r="Y54" s="15"/>
      <c r="Z54" s="15"/>
      <c r="AA54" s="15"/>
      <c r="AB54" s="15"/>
    </row>
    <row r="55" spans="3:33" ht="13.5">
      <c r="C55" s="2">
        <v>41</v>
      </c>
      <c r="D55" s="110">
        <f>IF(D54&gt;=豚シート!$G$20+30,"",D54+1)</f>
        <v>45789</v>
      </c>
      <c r="E55" s="103">
        <f ca="1">豚気温!A47</f>
        <v>18.8</v>
      </c>
      <c r="F55" s="104">
        <f ca="1">IF(豚シート!$G$13="独自地温",豚気温!A47,(E55*$AD$34+$AE$34))</f>
        <v>20.64</v>
      </c>
      <c r="G55" s="39"/>
      <c r="H55" s="26"/>
      <c r="I55" s="3">
        <f t="shared" ca="1" si="0"/>
        <v>0.48172331755020098</v>
      </c>
      <c r="J55" s="3">
        <f t="shared" ca="1" si="5"/>
        <v>13.576126034428588</v>
      </c>
      <c r="L55" s="4">
        <f t="shared" ca="1" si="1"/>
        <v>0.63751834904882765</v>
      </c>
      <c r="M55" s="3">
        <f t="shared" ca="1" si="6"/>
        <v>20.583533103322274</v>
      </c>
      <c r="O55" s="2">
        <v>41</v>
      </c>
      <c r="P55" s="15">
        <f t="shared" ca="1" si="3"/>
        <v>9.1298875975906491</v>
      </c>
      <c r="Q55" s="25">
        <f t="shared" si="4"/>
        <v>45789</v>
      </c>
      <c r="R55" s="13">
        <f t="shared" ca="1" si="2"/>
        <v>3.5738077756748359</v>
      </c>
      <c r="S55" s="45"/>
      <c r="T55" s="15"/>
      <c r="U55" s="15"/>
      <c r="V55" s="47"/>
      <c r="W55" s="47"/>
      <c r="X55" s="47"/>
      <c r="Y55" s="15"/>
      <c r="Z55" s="15"/>
      <c r="AA55" s="15"/>
      <c r="AB55" s="15"/>
    </row>
    <row r="56" spans="3:33" ht="13.5">
      <c r="C56" s="2">
        <v>42</v>
      </c>
      <c r="D56" s="110">
        <f>IF(D55&gt;=豚シート!$G$20+30,"",D55+1)</f>
        <v>45790</v>
      </c>
      <c r="E56" s="103">
        <f ca="1">豚気温!A48</f>
        <v>18.899999999999999</v>
      </c>
      <c r="F56" s="104">
        <f ca="1">IF(豚シート!$G$13="独自地温",豚気温!A48,(E56*$AD$34+$AE$34))</f>
        <v>20.744999999999997</v>
      </c>
      <c r="G56" s="39"/>
      <c r="H56" s="26"/>
      <c r="I56" s="3">
        <f t="shared" ca="1" si="0"/>
        <v>0.48755178487260342</v>
      </c>
      <c r="J56" s="3">
        <f t="shared" ca="1" si="5"/>
        <v>14.05784935197879</v>
      </c>
      <c r="L56" s="4">
        <f t="shared" ca="1" si="1"/>
        <v>0.64226156037472126</v>
      </c>
      <c r="M56" s="3">
        <f t="shared" ca="1" si="6"/>
        <v>21.221051452371103</v>
      </c>
      <c r="O56" s="2">
        <v>42</v>
      </c>
      <c r="P56" s="15">
        <f t="shared" ca="1" si="3"/>
        <v>9.2386219505699323</v>
      </c>
      <c r="Q56" s="25">
        <f t="shared" si="4"/>
        <v>45790</v>
      </c>
      <c r="R56" s="13">
        <f t="shared" ca="1" si="2"/>
        <v>3.6163708052857242</v>
      </c>
      <c r="S56" s="45"/>
      <c r="T56" s="15"/>
      <c r="U56" s="15"/>
      <c r="V56" s="47"/>
      <c r="W56" s="47"/>
      <c r="X56" s="47"/>
      <c r="Y56" s="15"/>
      <c r="Z56" s="15"/>
      <c r="AA56" s="15"/>
      <c r="AB56" s="15"/>
    </row>
    <row r="57" spans="3:33" ht="13.5">
      <c r="C57" s="2">
        <v>43</v>
      </c>
      <c r="D57" s="110">
        <f>IF(D56&gt;=豚シート!$G$20+30,"",D56+1)</f>
        <v>45791</v>
      </c>
      <c r="E57" s="103">
        <f ca="1">豚気温!A49</f>
        <v>19</v>
      </c>
      <c r="F57" s="104">
        <f ca="1">IF(豚シート!$G$13="独自地温",豚気温!A49,(E57*$AD$34+$AE$34))</f>
        <v>20.849999999999998</v>
      </c>
      <c r="G57" s="39"/>
      <c r="H57" s="26"/>
      <c r="I57" s="3">
        <f t="shared" ca="1" si="0"/>
        <v>0.49344670726336509</v>
      </c>
      <c r="J57" s="3">
        <f t="shared" ca="1" si="5"/>
        <v>14.545401136851394</v>
      </c>
      <c r="L57" s="4">
        <f t="shared" ca="1" si="1"/>
        <v>0.64703677666619175</v>
      </c>
      <c r="M57" s="3">
        <f t="shared" ca="1" si="6"/>
        <v>21.863313012745824</v>
      </c>
      <c r="O57" s="2">
        <v>43</v>
      </c>
      <c r="P57" s="15">
        <f t="shared" ca="1" si="3"/>
        <v>9.3473091221512483</v>
      </c>
      <c r="Q57" s="25">
        <f t="shared" si="4"/>
        <v>45791</v>
      </c>
      <c r="R57" s="13">
        <f t="shared" ca="1" si="2"/>
        <v>3.6589153661865526</v>
      </c>
      <c r="S57" s="45"/>
      <c r="T57" s="15"/>
      <c r="U57" s="15"/>
      <c r="V57" s="47"/>
      <c r="W57" s="47"/>
      <c r="X57" s="47"/>
      <c r="Y57" s="15"/>
      <c r="Z57" s="15"/>
      <c r="AA57" s="15"/>
      <c r="AB57" s="15"/>
    </row>
    <row r="58" spans="3:33" ht="13.5">
      <c r="C58" s="2">
        <v>44</v>
      </c>
      <c r="D58" s="110">
        <f>IF(D57&gt;=豚シート!$G$20+30,"",D57+1)</f>
        <v>45792</v>
      </c>
      <c r="E58" s="103">
        <f ca="1">豚気温!A50</f>
        <v>19.100000000000001</v>
      </c>
      <c r="F58" s="104">
        <f ca="1">IF(豚シート!$G$13="独自地温",豚気温!A50,(E58*$AD$34+$AE$34))</f>
        <v>20.955000000000002</v>
      </c>
      <c r="G58" s="39"/>
      <c r="H58" s="26"/>
      <c r="I58" s="3">
        <f t="shared" ca="1" si="0"/>
        <v>0.49940879474249777</v>
      </c>
      <c r="J58" s="3">
        <f t="shared" ca="1" si="5"/>
        <v>15.038847844114759</v>
      </c>
      <c r="L58" s="4">
        <f t="shared" ca="1" si="1"/>
        <v>0.65184419061052601</v>
      </c>
      <c r="M58" s="3">
        <f t="shared" ca="1" si="6"/>
        <v>22.510349789412015</v>
      </c>
      <c r="O58" s="2">
        <v>44</v>
      </c>
      <c r="P58" s="15">
        <f t="shared" ca="1" si="3"/>
        <v>9.4559304919849296</v>
      </c>
      <c r="Q58" s="25">
        <f t="shared" si="4"/>
        <v>45792</v>
      </c>
      <c r="R58" s="13">
        <f t="shared" ca="1" si="2"/>
        <v>3.7014341696183171</v>
      </c>
      <c r="S58" s="45"/>
      <c r="T58" s="15"/>
      <c r="U58" s="15"/>
      <c r="V58" s="47"/>
      <c r="W58" s="47"/>
      <c r="X58" s="47"/>
      <c r="Y58" s="15"/>
      <c r="Z58" s="15"/>
      <c r="AA58" s="15"/>
      <c r="AB58" s="15"/>
    </row>
    <row r="59" spans="3:33" ht="13.5">
      <c r="C59" s="2">
        <v>45</v>
      </c>
      <c r="D59" s="110">
        <f>IF(D58&gt;=豚シート!$G$20+30,"",D58+1)</f>
        <v>45793</v>
      </c>
      <c r="E59" s="103">
        <f ca="1">豚気温!A51</f>
        <v>19.3</v>
      </c>
      <c r="F59" s="104">
        <f ca="1">IF(豚シート!$G$13="独自地温",豚気温!A51,(E59*$AD$34+$AE$34))</f>
        <v>21.164999999999999</v>
      </c>
      <c r="G59" s="39"/>
      <c r="H59" s="26"/>
      <c r="I59" s="3">
        <f t="shared" ca="1" si="0"/>
        <v>0.51153734040677135</v>
      </c>
      <c r="J59" s="3">
        <f t="shared" ca="1" si="5"/>
        <v>15.538256638857257</v>
      </c>
      <c r="L59" s="4">
        <f t="shared" ca="1" si="1"/>
        <v>0.66155638726615063</v>
      </c>
      <c r="M59" s="3">
        <f t="shared" ca="1" si="6"/>
        <v>23.16219398002254</v>
      </c>
      <c r="O59" s="2">
        <v>45</v>
      </c>
      <c r="P59" s="15">
        <f t="shared" ca="1" si="3"/>
        <v>9.5644703646921947</v>
      </c>
      <c r="Q59" s="25">
        <f t="shared" si="4"/>
        <v>45793</v>
      </c>
      <c r="R59" s="13">
        <f t="shared" ca="1" si="2"/>
        <v>3.7439210717740838</v>
      </c>
      <c r="S59" s="45"/>
      <c r="T59" s="15"/>
      <c r="U59" s="15"/>
      <c r="V59" s="47"/>
      <c r="W59" s="47"/>
      <c r="X59" s="47"/>
      <c r="Y59" s="15"/>
      <c r="Z59" s="15"/>
      <c r="AA59" s="15"/>
      <c r="AB59" s="15"/>
    </row>
    <row r="60" spans="3:33" ht="13.5">
      <c r="C60" s="2">
        <v>46</v>
      </c>
      <c r="D60" s="110">
        <f>IF(D59&gt;=豚シート!$G$20+30,"",D59+1)</f>
        <v>45794</v>
      </c>
      <c r="E60" s="103">
        <f ca="1">豚気温!A52</f>
        <v>19.399999999999999</v>
      </c>
      <c r="F60" s="104">
        <f ca="1">IF(豚シート!$G$13="独自地温",豚気温!A52,(E60*$AD$34+$AE$34))</f>
        <v>21.27</v>
      </c>
      <c r="G60" s="39"/>
      <c r="H60" s="26"/>
      <c r="I60" s="3">
        <f t="shared" ca="1" si="0"/>
        <v>0.51770525418753244</v>
      </c>
      <c r="J60" s="3">
        <f t="shared" ca="1" si="5"/>
        <v>16.049793979264027</v>
      </c>
      <c r="L60" s="4">
        <f t="shared" ca="1" si="1"/>
        <v>0.66646156042460347</v>
      </c>
      <c r="M60" s="3">
        <f t="shared" ca="1" si="6"/>
        <v>23.823750367288689</v>
      </c>
      <c r="O60" s="2">
        <v>46</v>
      </c>
      <c r="P60" s="15">
        <f t="shared" ca="1" si="3"/>
        <v>9.6737163257317391</v>
      </c>
      <c r="Q60" s="25">
        <f t="shared" si="4"/>
        <v>45794</v>
      </c>
      <c r="R60" s="13">
        <f t="shared" ca="1" si="2"/>
        <v>3.786684365500419</v>
      </c>
      <c r="S60" s="45"/>
      <c r="T60" s="15"/>
      <c r="U60" s="15"/>
      <c r="V60" s="47"/>
      <c r="W60" s="47"/>
      <c r="X60" s="47"/>
      <c r="Y60" s="15"/>
      <c r="Z60" s="15"/>
      <c r="AA60" s="15"/>
      <c r="AB60" s="15"/>
    </row>
    <row r="61" spans="3:33" ht="13.5">
      <c r="C61" s="2">
        <v>47</v>
      </c>
      <c r="D61" s="110">
        <f>IF(D60&gt;=豚シート!$G$20+30,"",D60+1)</f>
        <v>45795</v>
      </c>
      <c r="E61" s="103">
        <f ca="1">豚気温!A53</f>
        <v>19.600000000000001</v>
      </c>
      <c r="F61" s="104">
        <f ca="1">IF(豚シート!$G$13="独自地温",豚気温!A53,(E61*$AD$34+$AE$34))</f>
        <v>21.48</v>
      </c>
      <c r="G61" s="39"/>
      <c r="H61" s="26"/>
      <c r="I61" s="3">
        <f t="shared" ca="1" si="0"/>
        <v>0.53025205695010069</v>
      </c>
      <c r="J61" s="3">
        <f t="shared" ca="1" si="5"/>
        <v>16.56749923345156</v>
      </c>
      <c r="L61" s="4">
        <f t="shared" ca="1" si="1"/>
        <v>0.67637104019665417</v>
      </c>
      <c r="M61" s="3">
        <f t="shared" ca="1" si="6"/>
        <v>24.490211927713293</v>
      </c>
      <c r="O61" s="2">
        <v>47</v>
      </c>
      <c r="P61" s="15">
        <f t="shared" ca="1" si="3"/>
        <v>9.7828473717554836</v>
      </c>
      <c r="Q61" s="25">
        <f t="shared" si="4"/>
        <v>45795</v>
      </c>
      <c r="R61" s="13">
        <f t="shared" ca="1" si="2"/>
        <v>3.8294026768353921</v>
      </c>
      <c r="S61" s="45"/>
      <c r="T61" s="15"/>
      <c r="U61" s="15"/>
      <c r="V61" s="47"/>
      <c r="W61" s="47"/>
      <c r="X61" s="47"/>
      <c r="Y61" s="15"/>
      <c r="Z61" s="15"/>
      <c r="AA61" s="15"/>
      <c r="AB61" s="15"/>
    </row>
    <row r="62" spans="3:33" ht="13.5">
      <c r="C62" s="2">
        <v>48</v>
      </c>
      <c r="D62" s="110">
        <f>IF(D61&gt;=豚シート!$G$20+30,"",D61+1)</f>
        <v>45796</v>
      </c>
      <c r="E62" s="103">
        <f ca="1">豚気温!A54</f>
        <v>19.8</v>
      </c>
      <c r="F62" s="104">
        <f ca="1">IF(豚シート!$G$13="独自地温",豚気温!A54,(E62*$AD$34+$AE$34))</f>
        <v>21.69</v>
      </c>
      <c r="G62" s="39"/>
      <c r="H62" s="26"/>
      <c r="I62" s="3">
        <f t="shared" ca="1" si="0"/>
        <v>0.54308517011607438</v>
      </c>
      <c r="J62" s="3">
        <f t="shared" ca="1" si="5"/>
        <v>17.097751290401661</v>
      </c>
      <c r="L62" s="4">
        <f t="shared" ca="1" si="1"/>
        <v>0.68641402165844034</v>
      </c>
      <c r="M62" s="3">
        <f t="shared" ca="1" si="6"/>
        <v>25.166582967909946</v>
      </c>
      <c r="O62" s="2">
        <v>48</v>
      </c>
      <c r="P62" s="15">
        <f t="shared" ca="1" si="3"/>
        <v>9.8926562180641575</v>
      </c>
      <c r="Q62" s="25">
        <f t="shared" si="4"/>
        <v>45796</v>
      </c>
      <c r="R62" s="13">
        <f t="shared" ca="1" si="2"/>
        <v>3.8723863066535054</v>
      </c>
      <c r="S62" s="45"/>
      <c r="T62" s="15"/>
      <c r="U62" s="15"/>
      <c r="V62" s="47"/>
      <c r="W62" s="47"/>
      <c r="X62" s="47"/>
      <c r="Y62" s="15"/>
      <c r="Z62" s="15"/>
      <c r="AA62" s="15"/>
      <c r="AB62" s="15"/>
    </row>
    <row r="63" spans="3:33" ht="13.5">
      <c r="C63" s="2">
        <v>49</v>
      </c>
      <c r="D63" s="110">
        <f>IF(D62&gt;=豚シート!$G$20+30,"",D62+1)</f>
        <v>45797</v>
      </c>
      <c r="E63" s="103">
        <f ca="1">豚気温!A55</f>
        <v>19.899999999999999</v>
      </c>
      <c r="F63" s="104">
        <f ca="1">IF(豚シート!$G$13="独自地温",豚気温!A55,(E63*$AD$34+$AE$34))</f>
        <v>21.794999999999998</v>
      </c>
      <c r="G63" s="39"/>
      <c r="H63" s="26"/>
      <c r="I63" s="3">
        <f t="shared" ca="1" si="0"/>
        <v>0.54961099986104156</v>
      </c>
      <c r="J63" s="3">
        <f t="shared" ca="1" si="5"/>
        <v>17.640836460517736</v>
      </c>
      <c r="L63" s="4">
        <f t="shared" ca="1" si="1"/>
        <v>0.69148607582119037</v>
      </c>
      <c r="M63" s="3">
        <f t="shared" ca="1" si="6"/>
        <v>25.852996989568386</v>
      </c>
      <c r="O63" s="2">
        <v>49</v>
      </c>
      <c r="P63" s="15">
        <f t="shared" ca="1" si="3"/>
        <v>10.003128170525919</v>
      </c>
      <c r="Q63" s="25">
        <f t="shared" si="4"/>
        <v>45797</v>
      </c>
      <c r="R63" s="13">
        <f t="shared" ca="1" si="2"/>
        <v>3.915629503076429</v>
      </c>
      <c r="S63" s="45"/>
      <c r="T63" s="15"/>
      <c r="U63" s="15"/>
      <c r="V63" s="47"/>
      <c r="W63" s="47"/>
      <c r="X63" s="47"/>
      <c r="Y63" s="15"/>
      <c r="Z63" s="15"/>
      <c r="AA63" s="15"/>
      <c r="AB63" s="15"/>
    </row>
    <row r="64" spans="3:33" ht="13.5">
      <c r="C64" s="2">
        <v>50</v>
      </c>
      <c r="D64" s="110">
        <f>IF(D63&gt;=豚シート!$G$20+30,"",D63+1)</f>
        <v>45798</v>
      </c>
      <c r="E64" s="103">
        <f ca="1">豚気温!A56</f>
        <v>20.100000000000001</v>
      </c>
      <c r="F64" s="104">
        <f ca="1">IF(豚シート!$G$13="独自地温",豚気温!A56,(E64*$AD$34+$AE$34))</f>
        <v>22.005000000000003</v>
      </c>
      <c r="G64" s="39"/>
      <c r="H64" s="26"/>
      <c r="I64" s="3">
        <f t="shared" ca="1" si="0"/>
        <v>0.56288508539150239</v>
      </c>
      <c r="J64" s="3">
        <f t="shared" ca="1" si="5"/>
        <v>18.190447460378778</v>
      </c>
      <c r="L64" s="4">
        <f t="shared" ca="1" si="1"/>
        <v>0.70173232075214798</v>
      </c>
      <c r="M64" s="3">
        <f t="shared" ca="1" si="6"/>
        <v>26.544483065389574</v>
      </c>
      <c r="O64" s="2">
        <v>50</v>
      </c>
      <c r="P64" s="15">
        <f t="shared" ca="1" si="3"/>
        <v>10.113437804977469</v>
      </c>
      <c r="Q64" s="25">
        <f t="shared" si="4"/>
        <v>45798</v>
      </c>
      <c r="R64" s="13">
        <f t="shared" ca="1" si="2"/>
        <v>3.9588091616561067</v>
      </c>
      <c r="S64" s="45"/>
      <c r="T64" s="15"/>
      <c r="U64" s="15"/>
      <c r="V64" s="47"/>
      <c r="W64" s="47"/>
      <c r="X64" s="47"/>
      <c r="Y64" s="15"/>
      <c r="Z64" s="15"/>
      <c r="AA64" s="15"/>
      <c r="AB64" s="15"/>
    </row>
    <row r="65" spans="3:28" ht="13.5">
      <c r="C65" s="2">
        <v>51</v>
      </c>
      <c r="D65" s="110">
        <f>IF(D64&gt;=豚シート!$G$20+30,"",D64+1)</f>
        <v>45799</v>
      </c>
      <c r="E65" s="103">
        <f ca="1">豚気温!A57</f>
        <v>20.2</v>
      </c>
      <c r="F65" s="104">
        <f ca="1">IF(豚シート!$G$13="独自地温",豚気温!A57,(E65*$AD$34+$AE$34))</f>
        <v>22.11</v>
      </c>
      <c r="G65" s="39"/>
      <c r="H65" s="26"/>
      <c r="I65" s="3">
        <f t="shared" ca="1" si="0"/>
        <v>0.5696349160907207</v>
      </c>
      <c r="J65" s="3">
        <f t="shared" ca="1" si="5"/>
        <v>18.753332545770281</v>
      </c>
      <c r="L65" s="4">
        <f t="shared" ca="1" si="1"/>
        <v>0.70690691857454602</v>
      </c>
      <c r="M65" s="3">
        <f t="shared" ca="1" si="6"/>
        <v>27.246215386141721</v>
      </c>
      <c r="O65" s="2">
        <v>51</v>
      </c>
      <c r="P65" s="15">
        <f t="shared" ca="1" si="3"/>
        <v>10.224385213778501</v>
      </c>
      <c r="Q65" s="25">
        <f t="shared" si="4"/>
        <v>45799</v>
      </c>
      <c r="R65" s="13">
        <f t="shared" ca="1" si="2"/>
        <v>4.0022384709466987</v>
      </c>
      <c r="S65" s="45"/>
      <c r="T65" s="15"/>
      <c r="U65" s="15"/>
      <c r="V65" s="47"/>
      <c r="W65" s="47"/>
      <c r="X65" s="47"/>
      <c r="Y65" s="15"/>
      <c r="Z65" s="15"/>
      <c r="AA65" s="15"/>
      <c r="AB65" s="15"/>
    </row>
    <row r="66" spans="3:28" ht="13.5">
      <c r="C66" s="2">
        <v>52</v>
      </c>
      <c r="D66" s="110">
        <f>IF(D65&gt;=豚シート!$G$20+30,"",D65+1)</f>
        <v>45800</v>
      </c>
      <c r="E66" s="103">
        <f ca="1">豚気温!A58</f>
        <v>20.399999999999999</v>
      </c>
      <c r="F66" s="104">
        <f ca="1">IF(豚シート!$G$13="独自地温",豚気温!A58,(E66*$AD$34+$AE$34))</f>
        <v>22.319999999999997</v>
      </c>
      <c r="G66" s="39"/>
      <c r="H66" s="26"/>
      <c r="I66" s="3">
        <f t="shared" ca="1" si="0"/>
        <v>0.58336414904973433</v>
      </c>
      <c r="J66" s="3">
        <f t="shared" ca="1" si="5"/>
        <v>19.322967461861001</v>
      </c>
      <c r="L66" s="4">
        <f t="shared" ca="1" si="1"/>
        <v>0.71736009051758476</v>
      </c>
      <c r="M66" s="3">
        <f t="shared" ca="1" si="6"/>
        <v>27.953122304716267</v>
      </c>
      <c r="O66" s="2">
        <v>52</v>
      </c>
      <c r="P66" s="15">
        <f t="shared" ca="1" si="3"/>
        <v>10.335143614826855</v>
      </c>
      <c r="Q66" s="25">
        <f t="shared" si="4"/>
        <v>45800</v>
      </c>
      <c r="R66" s="13">
        <f t="shared" ca="1" si="2"/>
        <v>4.0455937949478811</v>
      </c>
      <c r="S66" s="45"/>
      <c r="T66" s="15"/>
      <c r="U66" s="15"/>
      <c r="V66" s="47"/>
      <c r="W66" s="47"/>
      <c r="X66" s="47"/>
      <c r="Y66" s="15"/>
      <c r="Z66" s="15"/>
      <c r="AA66" s="15"/>
      <c r="AB66" s="15"/>
    </row>
    <row r="67" spans="3:28" ht="13.5">
      <c r="C67" s="2">
        <v>53</v>
      </c>
      <c r="D67" s="110">
        <f>IF(D66&gt;=豚シート!$G$20+30,"",D66+1)</f>
        <v>45801</v>
      </c>
      <c r="E67" s="103">
        <f ca="1">豚気温!A59</f>
        <v>20.5</v>
      </c>
      <c r="F67" s="104">
        <f ca="1">IF(豚シート!$G$13="独自地温",豚気温!A59,(E67*$AD$34+$AE$34))</f>
        <v>22.425000000000001</v>
      </c>
      <c r="G67" s="39"/>
      <c r="H67" s="26"/>
      <c r="I67" s="3">
        <f t="shared" ca="1" si="0"/>
        <v>0.59034517324774038</v>
      </c>
      <c r="J67" s="3">
        <f t="shared" ca="1" si="5"/>
        <v>19.906331610910737</v>
      </c>
      <c r="L67" s="4">
        <f t="shared" ca="1" si="1"/>
        <v>0.72263907807097416</v>
      </c>
      <c r="M67" s="3">
        <f t="shared" ca="1" si="6"/>
        <v>28.670482395233851</v>
      </c>
      <c r="O67" s="2">
        <v>53</v>
      </c>
      <c r="P67" s="15">
        <f t="shared" ca="1" si="3"/>
        <v>10.446515051646216</v>
      </c>
      <c r="Q67" s="25">
        <f t="shared" si="4"/>
        <v>45801</v>
      </c>
      <c r="R67" s="13">
        <f t="shared" ca="1" si="2"/>
        <v>4.0891890859784237</v>
      </c>
      <c r="S67" s="45"/>
      <c r="T67" s="15"/>
      <c r="U67" s="15"/>
      <c r="V67" s="47"/>
      <c r="W67" s="47"/>
      <c r="X67" s="47"/>
      <c r="Y67" s="15"/>
      <c r="Z67" s="15"/>
      <c r="AA67" s="15"/>
      <c r="AB67" s="15"/>
    </row>
    <row r="68" spans="3:28" ht="13.5">
      <c r="C68" s="2">
        <v>54</v>
      </c>
      <c r="D68" s="110">
        <f>IF(D67&gt;=豚シート!$G$20+30,"",D67+1)</f>
        <v>45802</v>
      </c>
      <c r="E68" s="103">
        <f ca="1">豚気温!A60</f>
        <v>20.7</v>
      </c>
      <c r="F68" s="104">
        <f ca="1">IF(豚シート!$G$13="独自地温",豚気温!A60,(E68*$AD$34+$AE$34))</f>
        <v>22.634999999999998</v>
      </c>
      <c r="G68" s="39"/>
      <c r="H68" s="26"/>
      <c r="I68" s="3">
        <f t="shared" ca="1" si="0"/>
        <v>0.60454415194081146</v>
      </c>
      <c r="J68" s="3">
        <f t="shared" ca="1" si="5"/>
        <v>20.496676784158478</v>
      </c>
      <c r="L68" s="4">
        <f t="shared" ca="1" si="1"/>
        <v>0.73330289797658943</v>
      </c>
      <c r="M68" s="3">
        <f t="shared" ca="1" si="6"/>
        <v>29.393121473304824</v>
      </c>
      <c r="O68" s="2">
        <v>54</v>
      </c>
      <c r="P68" s="15">
        <f t="shared" ca="1" si="3"/>
        <v>10.557671398051472</v>
      </c>
      <c r="Q68" s="25">
        <f t="shared" si="4"/>
        <v>45802</v>
      </c>
      <c r="R68" s="13">
        <f t="shared" ca="1" si="2"/>
        <v>4.1327001819094997</v>
      </c>
      <c r="S68" s="45"/>
      <c r="T68" s="15"/>
      <c r="U68" s="15"/>
      <c r="V68" s="47"/>
      <c r="W68" s="47"/>
      <c r="X68" s="47"/>
      <c r="Y68" s="15"/>
      <c r="Z68" s="15"/>
      <c r="AA68" s="15"/>
      <c r="AB68" s="15"/>
    </row>
    <row r="69" spans="3:28" ht="13.5">
      <c r="C69" s="2">
        <v>55</v>
      </c>
      <c r="D69" s="110">
        <f>IF(D68&gt;=豚シート!$G$20+30,"",D68+1)</f>
        <v>45803</v>
      </c>
      <c r="E69" s="103">
        <f ca="1">豚気温!A61</f>
        <v>20.8</v>
      </c>
      <c r="F69" s="104">
        <f ca="1">IF(豚シート!$G$13="独自地温",豚気温!A61,(E69*$AD$34+$AE$34))</f>
        <v>22.740000000000002</v>
      </c>
      <c r="G69" s="39"/>
      <c r="H69" s="26"/>
      <c r="I69" s="3">
        <f t="shared" ca="1" si="0"/>
        <v>0.61176377669102566</v>
      </c>
      <c r="J69" s="3">
        <f t="shared" ca="1" si="5"/>
        <v>21.101220936099288</v>
      </c>
      <c r="L69" s="4">
        <f t="shared" ca="1" si="1"/>
        <v>0.73868815022375989</v>
      </c>
      <c r="M69" s="3">
        <f t="shared" ca="1" si="6"/>
        <v>30.126424371281413</v>
      </c>
      <c r="O69" s="2">
        <v>55</v>
      </c>
      <c r="P69" s="15">
        <f t="shared" ca="1" si="3"/>
        <v>10.669415959999121</v>
      </c>
      <c r="Q69" s="25">
        <f t="shared" si="4"/>
        <v>45803</v>
      </c>
      <c r="R69" s="13">
        <f t="shared" ca="1" si="2"/>
        <v>4.1764415292272128</v>
      </c>
      <c r="S69" s="45"/>
      <c r="T69" s="15"/>
      <c r="U69" s="15"/>
      <c r="V69" s="47"/>
      <c r="W69" s="47"/>
      <c r="X69" s="47"/>
      <c r="Y69" s="15"/>
      <c r="Z69" s="15"/>
      <c r="AA69" s="15"/>
      <c r="AB69" s="15"/>
    </row>
    <row r="70" spans="3:28" ht="13.5">
      <c r="C70" s="2">
        <v>56</v>
      </c>
      <c r="D70" s="110">
        <f>IF(D69&gt;=豚シート!$G$20+30,"",D69+1)</f>
        <v>45804</v>
      </c>
      <c r="E70" s="103">
        <f ca="1">豚気温!A62</f>
        <v>20.9</v>
      </c>
      <c r="F70" s="104">
        <f ca="1">IF(豚シート!$G$13="独自地温",豚気温!A62,(E70*$AD$34+$AE$34))</f>
        <v>22.844999999999999</v>
      </c>
      <c r="G70" s="39"/>
      <c r="H70" s="26"/>
      <c r="I70" s="3">
        <f t="shared" ca="1" si="0"/>
        <v>0.6190646188914587</v>
      </c>
      <c r="J70" s="3">
        <f t="shared" ca="1" si="5"/>
        <v>21.712984712790313</v>
      </c>
      <c r="L70" s="4">
        <f t="shared" ca="1" si="1"/>
        <v>0.74410924574191739</v>
      </c>
      <c r="M70" s="3">
        <f t="shared" ca="1" si="6"/>
        <v>30.865112521505171</v>
      </c>
      <c r="O70" s="2">
        <v>56</v>
      </c>
      <c r="P70" s="15">
        <f t="shared" ca="1" si="3"/>
        <v>10.780919441040513</v>
      </c>
      <c r="Q70" s="25">
        <f t="shared" si="4"/>
        <v>45804</v>
      </c>
      <c r="R70" s="13">
        <f t="shared" ca="1" si="2"/>
        <v>4.2200885077141876</v>
      </c>
      <c r="S70" s="45"/>
      <c r="T70" s="15"/>
      <c r="U70" s="15"/>
      <c r="V70" s="47"/>
      <c r="W70" s="47"/>
      <c r="X70" s="47"/>
      <c r="Y70" s="15"/>
      <c r="Z70" s="15"/>
      <c r="AA70" s="15"/>
      <c r="AB70" s="15"/>
    </row>
    <row r="71" spans="3:28" ht="13.5">
      <c r="C71" s="2">
        <v>57</v>
      </c>
      <c r="D71" s="110">
        <f>IF(D70&gt;=豚シート!$G$20+30,"",D70+1)</f>
        <v>45805</v>
      </c>
      <c r="E71" s="103">
        <f ca="1">豚気温!A63</f>
        <v>21.1</v>
      </c>
      <c r="F71" s="104">
        <f ca="1">IF(豚シート!$G$13="独自地温",豚気温!A63,(E71*$AD$34+$AE$34))</f>
        <v>23.055</v>
      </c>
      <c r="G71" s="39"/>
      <c r="H71" s="26"/>
      <c r="I71" s="3">
        <f t="shared" ca="1" si="0"/>
        <v>0.63391338705089584</v>
      </c>
      <c r="J71" s="3">
        <f t="shared" ca="1" si="5"/>
        <v>22.33204933168177</v>
      </c>
      <c r="L71" s="4">
        <f t="shared" ca="1" si="1"/>
        <v>0.7550598183762578</v>
      </c>
      <c r="M71" s="3">
        <f t="shared" ca="1" si="6"/>
        <v>31.609221767247089</v>
      </c>
      <c r="O71" s="2">
        <v>57</v>
      </c>
      <c r="P71" s="15">
        <f t="shared" ca="1" si="3"/>
        <v>10.892173882114033</v>
      </c>
      <c r="Q71" s="25">
        <f t="shared" si="4"/>
        <v>45805</v>
      </c>
      <c r="R71" s="13">
        <f t="shared" ca="1" si="2"/>
        <v>4.2636380018713584</v>
      </c>
      <c r="S71" s="45"/>
      <c r="T71" s="15"/>
      <c r="U71" s="15"/>
      <c r="V71" s="47"/>
      <c r="W71" s="47"/>
      <c r="X71" s="47"/>
      <c r="Y71" s="15"/>
      <c r="Z71" s="15"/>
      <c r="AA71" s="15"/>
      <c r="AB71" s="15"/>
    </row>
    <row r="72" spans="3:28" ht="13.5">
      <c r="C72" s="2">
        <v>58</v>
      </c>
      <c r="D72" s="110">
        <f>IF(D71&gt;=豚シート!$G$20+30,"",D71+1)</f>
        <v>45806</v>
      </c>
      <c r="E72" s="103">
        <f ca="1">豚気温!A64</f>
        <v>21.2</v>
      </c>
      <c r="F72" s="104">
        <f ca="1">IF(豚シート!$G$13="独自地温",豚気温!A64,(E72*$AD$34+$AE$34))</f>
        <v>23.16</v>
      </c>
      <c r="G72" s="39"/>
      <c r="H72" s="26"/>
      <c r="I72" s="3">
        <f t="shared" ca="1" si="0"/>
        <v>0.64146304975406354</v>
      </c>
      <c r="J72" s="3">
        <f t="shared" ca="1" si="5"/>
        <v>22.965962718732666</v>
      </c>
      <c r="L72" s="4">
        <f t="shared" ca="1" si="1"/>
        <v>0.76058972413522674</v>
      </c>
      <c r="M72" s="3">
        <f t="shared" ca="1" si="6"/>
        <v>32.364281585623345</v>
      </c>
      <c r="O72" s="2">
        <v>58</v>
      </c>
      <c r="P72" s="15">
        <f t="shared" ca="1" si="3"/>
        <v>11.003980913288814</v>
      </c>
      <c r="Q72" s="25">
        <f t="shared" si="4"/>
        <v>45806</v>
      </c>
      <c r="R72" s="13">
        <f t="shared" ca="1" si="2"/>
        <v>4.3074038021746395</v>
      </c>
      <c r="S72" s="45"/>
      <c r="T72" s="15"/>
      <c r="V72" s="47"/>
      <c r="W72" s="47"/>
      <c r="X72" s="47"/>
      <c r="Y72" s="15"/>
      <c r="Z72" s="15"/>
      <c r="AA72" s="15"/>
      <c r="AB72" s="15"/>
    </row>
    <row r="73" spans="3:28" ht="13.5">
      <c r="C73" s="2">
        <v>59</v>
      </c>
      <c r="D73" s="110">
        <f>IF(D72&gt;=豚シート!$G$20+30,"",D72+1)</f>
        <v>45807</v>
      </c>
      <c r="E73" s="103">
        <f ca="1">豚気温!A65</f>
        <v>21.3</v>
      </c>
      <c r="F73" s="104">
        <f ca="1">IF(豚シート!$G$13="独自地温",豚気温!A65,(E73*$AD$34+$AE$34))</f>
        <v>23.265000000000001</v>
      </c>
      <c r="G73" s="39"/>
      <c r="H73" s="26"/>
      <c r="I73" s="3">
        <f t="shared" ca="1" si="0"/>
        <v>0.64909740354788026</v>
      </c>
      <c r="J73" s="3">
        <f t="shared" ca="1" si="5"/>
        <v>23.607425768486728</v>
      </c>
      <c r="L73" s="4">
        <f t="shared" ca="1" si="1"/>
        <v>0.76615633046027198</v>
      </c>
      <c r="M73" s="3">
        <f t="shared" ca="1" si="6"/>
        <v>33.124871309758575</v>
      </c>
      <c r="O73" s="2">
        <v>59</v>
      </c>
      <c r="P73" s="15">
        <f t="shared" ca="1" si="3"/>
        <v>11.115512753422852</v>
      </c>
      <c r="Q73" s="25">
        <f t="shared" si="4"/>
        <v>45807</v>
      </c>
      <c r="R73" s="13">
        <f t="shared" ca="1" si="2"/>
        <v>4.3510618815590485</v>
      </c>
      <c r="S73" s="45"/>
      <c r="T73" s="15"/>
      <c r="V73" s="48"/>
      <c r="W73" s="48"/>
      <c r="X73" s="48"/>
      <c r="Y73" s="15"/>
      <c r="Z73" s="15"/>
      <c r="AB73" s="15"/>
    </row>
    <row r="74" spans="3:28" ht="13.5">
      <c r="C74" s="2">
        <v>60</v>
      </c>
      <c r="D74" s="110">
        <f>IF(D73&gt;=豚シート!$G$20+30,"",D73+1)</f>
        <v>45808</v>
      </c>
      <c r="E74" s="103">
        <f ca="1">豚気温!A66</f>
        <v>21.4</v>
      </c>
      <c r="F74" s="104">
        <f ca="1">IF(豚シート!$G$13="独自地温",豚気温!A66,(E74*$AD$34+$AE$34))</f>
        <v>23.369999999999997</v>
      </c>
      <c r="G74" s="39"/>
      <c r="H74" s="26"/>
      <c r="I74" s="3">
        <f t="shared" ca="1" si="0"/>
        <v>0.65681733818795895</v>
      </c>
      <c r="J74" s="3">
        <f t="shared" ca="1" si="5"/>
        <v>24.256523172034608</v>
      </c>
      <c r="L74" s="4">
        <f t="shared" ca="1" si="1"/>
        <v>0.77175985444447948</v>
      </c>
      <c r="M74" s="3">
        <f t="shared" ca="1" si="6"/>
        <v>33.891027640218844</v>
      </c>
      <c r="O74" s="2">
        <v>60</v>
      </c>
      <c r="P74" s="15">
        <f t="shared" ca="1" si="3"/>
        <v>11.2267615180624</v>
      </c>
      <c r="Q74" s="25">
        <f t="shared" si="4"/>
        <v>45808</v>
      </c>
      <c r="R74" s="13">
        <f t="shared" ca="1" si="2"/>
        <v>4.3946091537300616</v>
      </c>
      <c r="S74" s="45"/>
      <c r="T74" s="15"/>
      <c r="V74" s="48"/>
      <c r="W74" s="48"/>
      <c r="X74" s="48"/>
      <c r="AB74" s="15"/>
    </row>
    <row r="75" spans="3:28" ht="13.5">
      <c r="C75" s="2">
        <v>61</v>
      </c>
      <c r="D75" s="110">
        <f>IF(D74&gt;=豚シート!$G$20+30,"",D74+1)</f>
        <v>45809</v>
      </c>
      <c r="E75" s="103">
        <f ca="1">豚気温!A67</f>
        <v>21.5</v>
      </c>
      <c r="F75" s="104">
        <f ca="1">IF(豚シート!$G$13="独自地温",豚気温!A67,(E75*$AD$34+$AE$34))</f>
        <v>23.474999999999998</v>
      </c>
      <c r="G75" s="39"/>
      <c r="H75" s="26"/>
      <c r="I75" s="3">
        <f t="shared" ca="1" si="0"/>
        <v>0.66462375212241487</v>
      </c>
      <c r="J75" s="3">
        <f t="shared" ca="1" si="5"/>
        <v>24.913340510222568</v>
      </c>
      <c r="L75" s="4">
        <f t="shared" ca="1" si="1"/>
        <v>0.7774005142982342</v>
      </c>
      <c r="M75" s="3">
        <f t="shared" ca="1" si="6"/>
        <v>34.662787494663327</v>
      </c>
      <c r="O75" s="2">
        <v>61</v>
      </c>
      <c r="P75" s="15">
        <f t="shared" ca="1" si="3"/>
        <v>11.337719353342916</v>
      </c>
      <c r="Q75" s="25">
        <f t="shared" si="4"/>
        <v>45809</v>
      </c>
      <c r="R75" s="13">
        <f t="shared" ca="1" si="2"/>
        <v>4.4380425443670068</v>
      </c>
      <c r="S75" s="45"/>
      <c r="T75" s="15"/>
      <c r="V75" s="48"/>
      <c r="W75" s="48"/>
      <c r="X75" s="48"/>
      <c r="AB75" s="15"/>
    </row>
    <row r="76" spans="3:28" ht="13.5">
      <c r="C76" s="2">
        <v>62</v>
      </c>
      <c r="D76" s="110">
        <f>IF(D75&gt;=豚シート!$G$20+30,"",D75+1)</f>
        <v>45810</v>
      </c>
      <c r="E76" s="103">
        <f ca="1">豚気温!A68</f>
        <v>21.6</v>
      </c>
      <c r="F76" s="104">
        <f ca="1">IF(豚シート!$G$13="独自地温",豚気温!A68,(E76*$AD$34+$AE$34))</f>
        <v>23.580000000000002</v>
      </c>
      <c r="G76" s="39"/>
      <c r="H76" s="26"/>
      <c r="I76" s="3">
        <f t="shared" ca="1" si="0"/>
        <v>0.67251755257012269</v>
      </c>
      <c r="J76" s="3">
        <f t="shared" ca="1" si="5"/>
        <v>25.577964262344985</v>
      </c>
      <c r="L76" s="4">
        <f t="shared" ca="1" si="1"/>
        <v>0.78307852935403133</v>
      </c>
      <c r="M76" s="3">
        <f t="shared" ca="1" si="6"/>
        <v>35.440188008961563</v>
      </c>
      <c r="O76" s="2">
        <v>62</v>
      </c>
      <c r="P76" s="15">
        <f t="shared" ca="1" si="3"/>
        <v>11.448378431504041</v>
      </c>
      <c r="Q76" s="25">
        <f t="shared" si="4"/>
        <v>45810</v>
      </c>
      <c r="R76" s="13">
        <f t="shared" ca="1" si="2"/>
        <v>4.4813589893674477</v>
      </c>
      <c r="S76" s="45"/>
      <c r="T76" s="15"/>
      <c r="V76" s="48"/>
      <c r="W76" s="48"/>
      <c r="X76" s="48"/>
      <c r="AB76" s="15"/>
    </row>
    <row r="77" spans="3:28" ht="13.5">
      <c r="C77" s="2">
        <v>63</v>
      </c>
      <c r="D77" s="110">
        <f>IF(D76&gt;=豚シート!$G$20+30,"",D76+1)</f>
        <v>45811</v>
      </c>
      <c r="E77" s="103">
        <f ca="1">豚気温!A69</f>
        <v>21.7</v>
      </c>
      <c r="F77" s="104">
        <f ca="1">IF(豚シート!$G$13="独自地温",豚気温!A69,(E77*$AD$34+$AE$34))</f>
        <v>23.684999999999999</v>
      </c>
      <c r="G77" s="39"/>
      <c r="H77" s="26"/>
      <c r="I77" s="3">
        <f t="shared" ca="1" si="0"/>
        <v>0.68049965559961834</v>
      </c>
      <c r="J77" s="3">
        <f t="shared" ca="1" si="5"/>
        <v>26.250481814915108</v>
      </c>
      <c r="L77" s="4">
        <f t="shared" ca="1" si="1"/>
        <v>0.78879412007130856</v>
      </c>
      <c r="M77" s="3">
        <f t="shared" ca="1" si="6"/>
        <v>36.223266538315592</v>
      </c>
      <c r="O77" s="2">
        <v>63</v>
      </c>
      <c r="P77" s="15">
        <f t="shared" ca="1" si="3"/>
        <v>11.558730948435656</v>
      </c>
      <c r="Q77" s="25">
        <f t="shared" si="4"/>
        <v>45811</v>
      </c>
      <c r="R77" s="13">
        <f t="shared" ca="1" si="2"/>
        <v>4.5245554338866079</v>
      </c>
      <c r="S77" s="45"/>
      <c r="T77" s="15"/>
      <c r="V77" s="48"/>
      <c r="W77" s="48"/>
      <c r="X77" s="48"/>
      <c r="AB77" s="15"/>
    </row>
    <row r="78" spans="3:28" ht="13.5">
      <c r="C78" s="2">
        <v>64</v>
      </c>
      <c r="D78" s="110">
        <f>IF(D77&gt;=豚シート!$G$20+30,"",D77+1)</f>
        <v>45812</v>
      </c>
      <c r="E78" s="103">
        <f ca="1">豚気温!A70</f>
        <v>21.8</v>
      </c>
      <c r="F78" s="104">
        <f ca="1">IF(豚シート!$G$13="独自地温",豚気温!A70,(E78*$AD$34+$AE$34))</f>
        <v>23.79</v>
      </c>
      <c r="G78" s="39"/>
      <c r="H78" s="26"/>
      <c r="I78" s="3">
        <f t="shared" ref="I78:I141" ca="1" si="8">EXP($B$3*(E78-25)/(1.987*(273+E78)*298))</f>
        <v>0.6885709862086471</v>
      </c>
      <c r="J78" s="3">
        <f t="shared" ca="1" si="5"/>
        <v>26.930981470514727</v>
      </c>
      <c r="L78" s="4">
        <f t="shared" ref="L78:L141" ca="1" si="9">EXP($B$4*(E78-25)/(1.987*(273+E78)*298))</f>
        <v>0.79454750804129226</v>
      </c>
      <c r="M78" s="3">
        <f t="shared" ca="1" si="6"/>
        <v>37.012060658386901</v>
      </c>
      <c r="O78" s="2">
        <v>64</v>
      </c>
      <c r="P78" s="15">
        <f t="shared" ca="1" si="3"/>
        <v>11.668769122630007</v>
      </c>
      <c r="Q78" s="25">
        <f t="shared" si="4"/>
        <v>45812</v>
      </c>
      <c r="R78" s="13">
        <f t="shared" ref="R78:R141" ca="1" si="10">$H$5/1000*$P78</f>
        <v>4.5676288319271938</v>
      </c>
      <c r="S78" s="45"/>
      <c r="T78" s="15"/>
      <c r="V78" s="48"/>
      <c r="W78" s="48"/>
      <c r="X78" s="48"/>
      <c r="AB78" s="15"/>
    </row>
    <row r="79" spans="3:28" ht="13.5">
      <c r="C79" s="2">
        <v>65</v>
      </c>
      <c r="D79" s="110">
        <f>IF(D78&gt;=豚シート!$G$20+30,"",D78+1)</f>
        <v>45813</v>
      </c>
      <c r="E79" s="103">
        <f ca="1">豚気温!A71</f>
        <v>22</v>
      </c>
      <c r="F79" s="104">
        <f ca="1">IF(豚シート!$G$13="独自地温",豚気温!A71,(E79*$AD$34+$AE$34))</f>
        <v>24</v>
      </c>
      <c r="G79" s="39"/>
      <c r="H79" s="26"/>
      <c r="I79" s="3">
        <f t="shared" ca="1" si="8"/>
        <v>0.70498507528416632</v>
      </c>
      <c r="J79" s="3">
        <f t="shared" ca="1" si="5"/>
        <v>27.619552456723373</v>
      </c>
      <c r="L79" s="4">
        <f t="shared" ca="1" si="9"/>
        <v>0.80616856779241564</v>
      </c>
      <c r="M79" s="3">
        <f t="shared" ca="1" si="6"/>
        <v>37.806608166428191</v>
      </c>
      <c r="O79" s="2">
        <v>65</v>
      </c>
      <c r="P79" s="15">
        <f t="shared" ref="P79:P142" ca="1" si="11">$B$5*(1-EXP(-$B$7*J79))+$B$6*(1-EXP(-$B$8*M79))+$P$6</f>
        <v>11.778485195103173</v>
      </c>
      <c r="Q79" s="25">
        <f t="shared" ref="Q79:Q142" si="12">D79</f>
        <v>45813</v>
      </c>
      <c r="R79" s="13">
        <f t="shared" ca="1" si="10"/>
        <v>4.6105761463086523</v>
      </c>
      <c r="S79" s="45"/>
      <c r="T79" s="15"/>
      <c r="V79" s="48"/>
      <c r="W79" s="48"/>
      <c r="X79" s="48"/>
      <c r="AB79" s="15"/>
    </row>
    <row r="80" spans="3:28" ht="13.5">
      <c r="C80" s="2">
        <v>66</v>
      </c>
      <c r="D80" s="110">
        <f>IF(D79&gt;=豚シート!$G$20+30,"",D79+1)</f>
        <v>45814</v>
      </c>
      <c r="E80" s="103">
        <f ca="1">豚気温!A72</f>
        <v>22.1</v>
      </c>
      <c r="F80" s="104">
        <f ca="1">IF(豚シート!$G$13="独自地温",豚気温!A72,(E80*$AD$34+$AE$34))</f>
        <v>24.105</v>
      </c>
      <c r="G80" s="39"/>
      <c r="H80" s="26"/>
      <c r="I80" s="3">
        <f t="shared" ca="1" si="8"/>
        <v>0.71332972911725434</v>
      </c>
      <c r="J80" s="3">
        <f t="shared" ref="J80:J143" ca="1" si="13">J79+I79</f>
        <v>28.32453753200754</v>
      </c>
      <c r="L80" s="4">
        <f t="shared" ca="1" si="9"/>
        <v>0.81203668845879451</v>
      </c>
      <c r="M80" s="3">
        <f t="shared" ref="M80:M143" ca="1" si="14">M79+L79</f>
        <v>38.61277673422061</v>
      </c>
      <c r="O80" s="2">
        <v>66</v>
      </c>
      <c r="P80" s="15">
        <f t="shared" ca="1" si="11"/>
        <v>11.888664066639532</v>
      </c>
      <c r="Q80" s="25">
        <f t="shared" si="12"/>
        <v>45814</v>
      </c>
      <c r="R80" s="13">
        <f t="shared" ca="1" si="10"/>
        <v>4.6537046189872893</v>
      </c>
      <c r="S80" s="45"/>
      <c r="T80" s="15"/>
      <c r="V80" s="48"/>
      <c r="W80" s="48"/>
      <c r="X80" s="48"/>
      <c r="AB80" s="15"/>
    </row>
    <row r="81" spans="3:28" ht="13.5">
      <c r="C81" s="2">
        <v>67</v>
      </c>
      <c r="D81" s="110">
        <f>IF(D80&gt;=豚シート!$G$20+30,"",D80+1)</f>
        <v>45815</v>
      </c>
      <c r="E81" s="103">
        <f ca="1">豚気温!A73</f>
        <v>22.2</v>
      </c>
      <c r="F81" s="104">
        <f ca="1">IF(豚シート!$G$13="独自地温",豚気温!A73,(E81*$AD$34+$AE$34))</f>
        <v>24.209999999999997</v>
      </c>
      <c r="G81" s="39"/>
      <c r="H81" s="26"/>
      <c r="I81" s="3">
        <f t="shared" ca="1" si="8"/>
        <v>0.72176740142676388</v>
      </c>
      <c r="J81" s="3">
        <f t="shared" ca="1" si="13"/>
        <v>29.037867261124795</v>
      </c>
      <c r="L81" s="4">
        <f t="shared" ca="1" si="9"/>
        <v>0.81794350415816364</v>
      </c>
      <c r="M81" s="3">
        <f t="shared" ca="1" si="14"/>
        <v>39.424813422679406</v>
      </c>
      <c r="O81" s="2">
        <v>67</v>
      </c>
      <c r="P81" s="15">
        <f t="shared" ca="1" si="11"/>
        <v>11.998494126666715</v>
      </c>
      <c r="Q81" s="25">
        <f t="shared" si="12"/>
        <v>45815</v>
      </c>
      <c r="R81" s="13">
        <f t="shared" ca="1" si="10"/>
        <v>4.6966965527140054</v>
      </c>
      <c r="S81" s="45"/>
      <c r="T81" s="15"/>
      <c r="V81" s="48"/>
      <c r="W81" s="48"/>
      <c r="X81" s="48"/>
      <c r="AB81" s="15"/>
    </row>
    <row r="82" spans="3:28" ht="13.5">
      <c r="C82" s="2">
        <v>68</v>
      </c>
      <c r="D82" s="110">
        <f>IF(D81&gt;=豚シート!$G$20+30,"",D81+1)</f>
        <v>45816</v>
      </c>
      <c r="E82" s="103">
        <f ca="1">豚気温!A74</f>
        <v>22.3</v>
      </c>
      <c r="F82" s="104">
        <f ca="1">IF(豚シート!$G$13="独自地温",豚気温!A74,(E82*$AD$34+$AE$34))</f>
        <v>24.315000000000001</v>
      </c>
      <c r="G82" s="39"/>
      <c r="H82" s="26"/>
      <c r="I82" s="3">
        <f t="shared" ca="1" si="8"/>
        <v>0.73029906307264136</v>
      </c>
      <c r="J82" s="3">
        <f t="shared" ca="1" si="13"/>
        <v>29.759634662551559</v>
      </c>
      <c r="L82" s="4">
        <f t="shared" ca="1" si="9"/>
        <v>0.82388924221395687</v>
      </c>
      <c r="M82" s="3">
        <f t="shared" ca="1" si="14"/>
        <v>40.242756926837572</v>
      </c>
      <c r="O82" s="2">
        <v>68</v>
      </c>
      <c r="P82" s="15">
        <f t="shared" ca="1" si="11"/>
        <v>12.107967635895932</v>
      </c>
      <c r="Q82" s="25">
        <f t="shared" si="12"/>
        <v>45816</v>
      </c>
      <c r="R82" s="13">
        <f t="shared" ca="1" si="10"/>
        <v>4.7395489180177179</v>
      </c>
      <c r="S82" s="45"/>
      <c r="T82" s="15"/>
      <c r="V82" s="48"/>
      <c r="W82" s="48"/>
      <c r="X82" s="48"/>
      <c r="AB82" s="15"/>
    </row>
    <row r="83" spans="3:28" ht="13.5">
      <c r="C83" s="2">
        <v>69</v>
      </c>
      <c r="D83" s="110">
        <f>IF(D82&gt;=豚シート!$G$20+30,"",D82+1)</f>
        <v>45817</v>
      </c>
      <c r="E83" s="103">
        <f ca="1">豚気温!A75</f>
        <v>22.4</v>
      </c>
      <c r="F83" s="104">
        <f ca="1">IF(豚シート!$G$13="独自地温",豚気温!A75,(E83*$AD$34+$AE$34))</f>
        <v>24.419999999999998</v>
      </c>
      <c r="G83" s="39"/>
      <c r="H83" s="26"/>
      <c r="I83" s="3">
        <f t="shared" ca="1" si="8"/>
        <v>0.73892569433516286</v>
      </c>
      <c r="J83" s="3">
        <f t="shared" ca="1" si="13"/>
        <v>30.489933725624201</v>
      </c>
      <c r="L83" s="4">
        <f t="shared" ca="1" si="9"/>
        <v>0.82987413111081598</v>
      </c>
      <c r="M83" s="3">
        <f t="shared" ca="1" si="14"/>
        <v>41.066646169051531</v>
      </c>
      <c r="O83" s="2">
        <v>69</v>
      </c>
      <c r="P83" s="15">
        <f t="shared" ca="1" si="11"/>
        <v>12.217076884398548</v>
      </c>
      <c r="Q83" s="25">
        <f t="shared" si="12"/>
        <v>45817</v>
      </c>
      <c r="R83" s="13">
        <f t="shared" ca="1" si="10"/>
        <v>4.7822586969200991</v>
      </c>
      <c r="S83" s="45"/>
      <c r="T83" s="15"/>
      <c r="V83" s="48"/>
      <c r="W83" s="48"/>
      <c r="X83" s="48"/>
      <c r="AB83" s="15"/>
    </row>
    <row r="84" spans="3:28" ht="13.5">
      <c r="C84" s="2">
        <v>70</v>
      </c>
      <c r="D84" s="110">
        <f>IF(D83&gt;=豚シート!$G$20+30,"",D83+1)</f>
        <v>45818</v>
      </c>
      <c r="E84" s="103">
        <f ca="1">豚気温!A76</f>
        <v>22.5</v>
      </c>
      <c r="F84" s="104">
        <f ca="1">IF(豚シート!$G$13="独自地温",豚気温!A76,(E84*$AD$34+$AE$34))</f>
        <v>24.524999999999999</v>
      </c>
      <c r="G84" s="39"/>
      <c r="H84" s="26"/>
      <c r="I84" s="3">
        <f t="shared" ca="1" si="8"/>
        <v>0.74764828499914182</v>
      </c>
      <c r="J84" s="3">
        <f t="shared" ca="1" si="13"/>
        <v>31.228859419959363</v>
      </c>
      <c r="L84" s="4">
        <f t="shared" ca="1" si="9"/>
        <v>0.83589840049955333</v>
      </c>
      <c r="M84" s="3">
        <f t="shared" ca="1" si="14"/>
        <v>41.896520300162344</v>
      </c>
      <c r="O84" s="2">
        <v>70</v>
      </c>
      <c r="P84" s="15">
        <f t="shared" ca="1" si="11"/>
        <v>12.32581419333316</v>
      </c>
      <c r="Q84" s="25">
        <f t="shared" si="12"/>
        <v>45818</v>
      </c>
      <c r="R84" s="13">
        <f t="shared" ca="1" si="10"/>
        <v>4.8248228836116223</v>
      </c>
      <c r="S84" s="45"/>
      <c r="V84" s="48"/>
      <c r="W84" s="48"/>
      <c r="X84" s="48"/>
    </row>
    <row r="85" spans="3:28" ht="13.5">
      <c r="C85" s="2">
        <v>71</v>
      </c>
      <c r="D85" s="110">
        <f>IF(D84&gt;=豚シート!$G$20+30,"",D84+1)</f>
        <v>45819</v>
      </c>
      <c r="E85" s="103">
        <f ca="1">豚気温!A77</f>
        <v>22.6</v>
      </c>
      <c r="F85" s="104">
        <f ca="1">IF(豚シート!$G$13="独自地温",豚気温!A77,(E85*$AD$34+$AE$34))</f>
        <v>24.630000000000003</v>
      </c>
      <c r="G85" s="39"/>
      <c r="H85" s="26"/>
      <c r="I85" s="3">
        <f t="shared" ca="1" si="8"/>
        <v>0.75646783443881749</v>
      </c>
      <c r="J85" s="3">
        <f t="shared" ca="1" si="13"/>
        <v>31.976507704958504</v>
      </c>
      <c r="L85" s="4">
        <f t="shared" ca="1" si="9"/>
        <v>0.84196228120212757</v>
      </c>
      <c r="M85" s="3">
        <f t="shared" ca="1" si="14"/>
        <v>42.732418700661896</v>
      </c>
      <c r="O85" s="2">
        <v>71</v>
      </c>
      <c r="P85" s="15">
        <f t="shared" ca="1" si="11"/>
        <v>12.434171916776162</v>
      </c>
      <c r="Q85" s="25">
        <f t="shared" si="12"/>
        <v>45819</v>
      </c>
      <c r="R85" s="13">
        <f t="shared" ca="1" si="10"/>
        <v>4.8672384851681212</v>
      </c>
      <c r="S85" s="45"/>
      <c r="T85" s="15"/>
      <c r="V85" s="48"/>
      <c r="W85" s="48"/>
      <c r="X85" s="48"/>
    </row>
    <row r="86" spans="3:28" ht="13.5">
      <c r="C86" s="2">
        <v>72</v>
      </c>
      <c r="D86" s="110">
        <f>IF(D85&gt;=豚シート!$G$20+30,"",D85+1)</f>
        <v>45820</v>
      </c>
      <c r="E86" s="103">
        <f ca="1">豚気温!A78</f>
        <v>22.7</v>
      </c>
      <c r="F86" s="104">
        <f ca="1">IF(豚シート!$G$13="独自地温",豚気温!A78,(E86*$AD$34+$AE$34))</f>
        <v>24.734999999999999</v>
      </c>
      <c r="G86" s="39"/>
      <c r="H86" s="26"/>
      <c r="I86" s="3">
        <f t="shared" ca="1" si="8"/>
        <v>0.76538535170343691</v>
      </c>
      <c r="J86" s="3">
        <f t="shared" ca="1" si="13"/>
        <v>32.732975539397323</v>
      </c>
      <c r="L86" s="4">
        <f t="shared" ca="1" si="9"/>
        <v>0.848066005216638</v>
      </c>
      <c r="M86" s="3">
        <f t="shared" ca="1" si="14"/>
        <v>43.574380981864024</v>
      </c>
      <c r="O86" s="2">
        <v>72</v>
      </c>
      <c r="P86" s="15">
        <f t="shared" ca="1" si="11"/>
        <v>12.542142443622543</v>
      </c>
      <c r="Q86" s="25">
        <f t="shared" si="12"/>
        <v>45820</v>
      </c>
      <c r="R86" s="13">
        <f t="shared" ca="1" si="10"/>
        <v>4.9095025222948356</v>
      </c>
      <c r="S86" s="45"/>
      <c r="V86" s="48"/>
      <c r="W86" s="48"/>
      <c r="X86" s="48"/>
    </row>
    <row r="87" spans="3:28" ht="13.5">
      <c r="C87" s="2">
        <v>73</v>
      </c>
      <c r="D87" s="110">
        <f>IF(D86&gt;=豚シート!$G$20+30,"",D86+1)</f>
        <v>45821</v>
      </c>
      <c r="E87" s="103">
        <f ca="1">豚気温!A79</f>
        <v>22.8</v>
      </c>
      <c r="F87" s="104">
        <f ca="1">IF(豚シート!$G$13="独自地温",豚気温!A79,(E87*$AD$34+$AE$34))</f>
        <v>24.84</v>
      </c>
      <c r="G87" s="39"/>
      <c r="H87" s="26"/>
      <c r="I87" s="3">
        <f t="shared" ca="1" si="8"/>
        <v>0.77440185560353181</v>
      </c>
      <c r="J87" s="3">
        <f t="shared" ca="1" si="13"/>
        <v>33.498360891100759</v>
      </c>
      <c r="L87" s="4">
        <f t="shared" ca="1" si="9"/>
        <v>0.85420980572233596</v>
      </c>
      <c r="M87" s="3">
        <f t="shared" ca="1" si="14"/>
        <v>44.422446987080662</v>
      </c>
      <c r="O87" s="2">
        <v>73</v>
      </c>
      <c r="P87" s="15">
        <f t="shared" ca="1" si="11"/>
        <v>12.64971819953454</v>
      </c>
      <c r="Q87" s="25">
        <f t="shared" si="12"/>
        <v>45821</v>
      </c>
      <c r="R87" s="13">
        <f t="shared" ca="1" si="10"/>
        <v>4.9516120300891977</v>
      </c>
      <c r="S87" s="45"/>
      <c r="V87" s="48"/>
      <c r="W87" s="48"/>
      <c r="X87" s="48"/>
    </row>
    <row r="88" spans="3:28" ht="13.5">
      <c r="C88" s="2">
        <v>74</v>
      </c>
      <c r="D88" s="110">
        <f>IF(D87&gt;=豚シート!$G$20+30,"",D87+1)</f>
        <v>45822</v>
      </c>
      <c r="E88" s="103">
        <f ca="1">豚気温!A80</f>
        <v>23</v>
      </c>
      <c r="F88" s="104">
        <f ca="1">IF(豚シート!$G$13="独自地温",豚気温!A80,(E88*$AD$34+$AE$34))</f>
        <v>25.05</v>
      </c>
      <c r="G88" s="39"/>
      <c r="H88" s="26"/>
      <c r="I88" s="3">
        <f t="shared" ca="1" si="8"/>
        <v>0.79273594788125012</v>
      </c>
      <c r="J88" s="3">
        <f t="shared" ca="1" si="13"/>
        <v>34.272762746704288</v>
      </c>
      <c r="L88" s="4">
        <f t="shared" ca="1" si="9"/>
        <v>0.86661857486022897</v>
      </c>
      <c r="M88" s="3">
        <f t="shared" ca="1" si="14"/>
        <v>45.276656792802996</v>
      </c>
      <c r="O88" s="2">
        <v>74</v>
      </c>
      <c r="P88" s="15">
        <f t="shared" ca="1" si="11"/>
        <v>12.756891648923188</v>
      </c>
      <c r="Q88" s="25">
        <f t="shared" si="12"/>
        <v>45822</v>
      </c>
      <c r="R88" s="13">
        <f t="shared" ca="1" si="10"/>
        <v>4.9935640588164869</v>
      </c>
      <c r="S88" s="45"/>
      <c r="V88" s="48"/>
      <c r="W88" s="48"/>
      <c r="X88" s="48"/>
    </row>
    <row r="89" spans="3:28" ht="13.5">
      <c r="C89" s="2">
        <v>75</v>
      </c>
      <c r="D89" s="110">
        <f>IF(D88&gt;=豚シート!$G$20+30,"",D88+1)</f>
        <v>45823</v>
      </c>
      <c r="E89" s="103">
        <f ca="1">豚気温!A81</f>
        <v>23.1</v>
      </c>
      <c r="F89" s="104">
        <f ca="1">IF(豚シート!$G$13="独自地温",豚気温!A81,(E89*$AD$34+$AE$34))</f>
        <v>25.155000000000001</v>
      </c>
      <c r="G89" s="39"/>
      <c r="H89" s="26"/>
      <c r="I89" s="3">
        <f t="shared" ca="1" si="8"/>
        <v>0.80205562347266957</v>
      </c>
      <c r="J89" s="3">
        <f t="shared" ca="1" si="13"/>
        <v>35.065498694585536</v>
      </c>
      <c r="L89" s="4">
        <f t="shared" ca="1" si="9"/>
        <v>0.87288401580200603</v>
      </c>
      <c r="M89" s="3">
        <f t="shared" ca="1" si="14"/>
        <v>46.143275367663222</v>
      </c>
      <c r="O89" s="2">
        <v>75</v>
      </c>
      <c r="P89" s="15">
        <f t="shared" ca="1" si="11"/>
        <v>12.864423391988881</v>
      </c>
      <c r="Q89" s="25">
        <f t="shared" si="12"/>
        <v>45823</v>
      </c>
      <c r="R89" s="13">
        <f t="shared" ca="1" si="10"/>
        <v>5.0356563382002397</v>
      </c>
      <c r="S89" s="45"/>
      <c r="T89" s="15"/>
      <c r="V89" s="48"/>
      <c r="W89" s="48"/>
      <c r="X89" s="48"/>
    </row>
    <row r="90" spans="3:28" ht="13.5">
      <c r="C90" s="2">
        <v>76</v>
      </c>
      <c r="D90" s="110">
        <f>IF(D89&gt;=豚シート!$G$20+30,"",D89+1)</f>
        <v>45824</v>
      </c>
      <c r="E90" s="103">
        <f ca="1">豚気温!A82</f>
        <v>23.2</v>
      </c>
      <c r="F90" s="104">
        <f ca="1">IF(豚シート!$G$13="独自地温",豚気温!A82,(E90*$AD$34+$AE$34))</f>
        <v>25.259999999999998</v>
      </c>
      <c r="G90" s="39"/>
      <c r="H90" s="26"/>
      <c r="I90" s="3">
        <f t="shared" ca="1" si="8"/>
        <v>0.81147846030465387</v>
      </c>
      <c r="J90" s="3">
        <f t="shared" ca="1" si="13"/>
        <v>35.867554318058204</v>
      </c>
      <c r="L90" s="4">
        <f t="shared" ca="1" si="9"/>
        <v>0.8791904778642704</v>
      </c>
      <c r="M90" s="3">
        <f t="shared" ca="1" si="14"/>
        <v>47.016159383465229</v>
      </c>
      <c r="N90" s="27"/>
      <c r="O90" s="2">
        <v>76</v>
      </c>
      <c r="P90" s="15">
        <f t="shared" ca="1" si="11"/>
        <v>12.971525741088744</v>
      </c>
      <c r="Q90" s="25">
        <f t="shared" si="12"/>
        <v>45824</v>
      </c>
      <c r="R90" s="13">
        <f t="shared" ca="1" si="10"/>
        <v>5.077580535394862</v>
      </c>
      <c r="S90" s="45"/>
      <c r="T90" s="15"/>
      <c r="V90" s="48"/>
      <c r="W90" s="48"/>
      <c r="X90" s="48"/>
    </row>
    <row r="91" spans="3:28" ht="13.5">
      <c r="C91" s="2">
        <v>77</v>
      </c>
      <c r="D91" s="110">
        <f>IF(D90&gt;=豚シート!$G$20+30,"",D90+1)</f>
        <v>45825</v>
      </c>
      <c r="E91" s="103">
        <f ca="1">豚気温!A83</f>
        <v>23.3</v>
      </c>
      <c r="F91" s="104">
        <f ca="1">IF(豚シート!$G$13="独自地温",豚気温!A83,(E91*$AD$34+$AE$34))</f>
        <v>25.365000000000002</v>
      </c>
      <c r="G91" s="39"/>
      <c r="H91" s="26"/>
      <c r="I91" s="3">
        <f t="shared" ca="1" si="8"/>
        <v>0.82100552731297494</v>
      </c>
      <c r="J91" s="3">
        <f t="shared" ca="1" si="13"/>
        <v>36.67903277836286</v>
      </c>
      <c r="L91" s="4">
        <f t="shared" ca="1" si="9"/>
        <v>0.88553820020776486</v>
      </c>
      <c r="M91" s="3">
        <f t="shared" ca="1" si="14"/>
        <v>47.8953498613295</v>
      </c>
      <c r="N91" s="27"/>
      <c r="O91" s="2">
        <v>77</v>
      </c>
      <c r="P91" s="15">
        <f t="shared" ca="1" si="11"/>
        <v>13.078191253755664</v>
      </c>
      <c r="Q91" s="25">
        <f t="shared" si="12"/>
        <v>45825</v>
      </c>
      <c r="R91" s="13">
        <f t="shared" ca="1" si="10"/>
        <v>5.1193337371172998</v>
      </c>
      <c r="S91" s="45"/>
      <c r="T91" s="15"/>
      <c r="V91" s="48"/>
      <c r="W91" s="48"/>
      <c r="X91" s="48"/>
    </row>
    <row r="92" spans="3:28" ht="13.5">
      <c r="C92" s="2">
        <v>78</v>
      </c>
      <c r="D92" s="110">
        <f>IF(D91&gt;=豚シート!$G$20+30,"",D91+1)</f>
        <v>45826</v>
      </c>
      <c r="E92" s="103">
        <f ca="1">豚気温!A84</f>
        <v>23.4</v>
      </c>
      <c r="F92" s="104">
        <f ca="1">IF(豚シート!$G$13="独自地温",豚気温!A84,(E92*$AD$34+$AE$34))</f>
        <v>25.47</v>
      </c>
      <c r="G92" s="39"/>
      <c r="H92" s="26"/>
      <c r="I92" s="3">
        <f t="shared" ca="1" si="8"/>
        <v>0.83063790372722457</v>
      </c>
      <c r="J92" s="3">
        <f t="shared" ca="1" si="13"/>
        <v>37.500038305675837</v>
      </c>
      <c r="L92" s="4">
        <f t="shared" ca="1" si="9"/>
        <v>0.89192742320479346</v>
      </c>
      <c r="M92" s="3">
        <f t="shared" ca="1" si="14"/>
        <v>48.780888061537262</v>
      </c>
      <c r="N92" s="27"/>
      <c r="O92" s="2">
        <v>78</v>
      </c>
      <c r="P92" s="15">
        <f t="shared" ca="1" si="11"/>
        <v>13.184412536959407</v>
      </c>
      <c r="Q92" s="25">
        <f t="shared" si="12"/>
        <v>45826</v>
      </c>
      <c r="R92" s="13">
        <f t="shared" ca="1" si="10"/>
        <v>5.1609130494360924</v>
      </c>
      <c r="S92" s="45"/>
      <c r="T92" s="15"/>
      <c r="V92" s="48"/>
      <c r="W92" s="48"/>
      <c r="X92" s="48"/>
    </row>
    <row r="93" spans="3:28" ht="13.5">
      <c r="C93" s="2">
        <v>79</v>
      </c>
      <c r="D93" s="110">
        <f>IF(D92&gt;=豚シート!$G$20+30,"",D92+1)</f>
        <v>45827</v>
      </c>
      <c r="E93" s="103">
        <f ca="1">豚気温!A85</f>
        <v>23.5</v>
      </c>
      <c r="F93" s="104">
        <f ca="1">IF(豚シート!$G$13="独自地温",豚気温!A85,(E93*$AD$34+$AE$34))</f>
        <v>25.574999999999999</v>
      </c>
      <c r="G93" s="39"/>
      <c r="H93" s="26"/>
      <c r="I93" s="3">
        <f t="shared" ca="1" si="8"/>
        <v>0.84037667916210168</v>
      </c>
      <c r="J93" s="3">
        <f t="shared" ca="1" si="13"/>
        <v>38.330676209403059</v>
      </c>
      <c r="L93" s="4">
        <f t="shared" ca="1" si="9"/>
        <v>0.89835838844435045</v>
      </c>
      <c r="M93" s="3">
        <f t="shared" ca="1" si="14"/>
        <v>49.672815484742053</v>
      </c>
      <c r="N93" s="27"/>
      <c r="O93" s="2">
        <v>79</v>
      </c>
      <c r="P93" s="15">
        <f t="shared" ca="1" si="11"/>
        <v>13.290182249174919</v>
      </c>
      <c r="Q93" s="25">
        <f t="shared" si="12"/>
        <v>45827</v>
      </c>
      <c r="R93" s="13">
        <f t="shared" ca="1" si="10"/>
        <v>5.202315598580995</v>
      </c>
      <c r="S93" s="45"/>
      <c r="T93" s="15"/>
      <c r="V93" s="48"/>
      <c r="W93" s="48"/>
      <c r="X93" s="48"/>
    </row>
    <row r="94" spans="3:28" ht="13.5">
      <c r="C94" s="2">
        <v>80</v>
      </c>
      <c r="D94" s="110">
        <f>IF(D93&gt;=豚シート!$G$20+30,"",D93+1)</f>
        <v>45828</v>
      </c>
      <c r="E94" s="103">
        <f ca="1">豚気温!A86</f>
        <v>23.6</v>
      </c>
      <c r="F94" s="104">
        <f ca="1">IF(豚シート!$G$13="独自地温",豚気温!A86,(E94*$AD$34+$AE$34))</f>
        <v>25.68</v>
      </c>
      <c r="G94" s="39"/>
      <c r="H94" s="26"/>
      <c r="I94" s="3">
        <f t="shared" ca="1" si="8"/>
        <v>0.85022295370943179</v>
      </c>
      <c r="J94" s="3">
        <f t="shared" ca="1" si="13"/>
        <v>39.171052888565157</v>
      </c>
      <c r="L94" s="4">
        <f t="shared" ca="1" si="9"/>
        <v>0.90483133873726318</v>
      </c>
      <c r="M94" s="3">
        <f t="shared" ca="1" si="14"/>
        <v>50.571173873186403</v>
      </c>
      <c r="N94" s="27"/>
      <c r="O94" s="2">
        <v>80</v>
      </c>
      <c r="P94" s="15">
        <f t="shared" ca="1" si="11"/>
        <v>13.395493102453091</v>
      </c>
      <c r="Q94" s="25">
        <f t="shared" si="12"/>
        <v>45828</v>
      </c>
      <c r="R94" s="13">
        <f t="shared" ca="1" si="10"/>
        <v>5.2435385317535577</v>
      </c>
      <c r="S94" s="45"/>
      <c r="T94" s="15"/>
      <c r="V94" s="48"/>
      <c r="W94" s="48"/>
      <c r="X94" s="48"/>
    </row>
    <row r="95" spans="3:28" ht="13.5">
      <c r="C95" s="2">
        <v>81</v>
      </c>
      <c r="D95" s="110">
        <f>IF(D94&gt;=豚シート!$G$20+30,"",D94+1)</f>
        <v>45829</v>
      </c>
      <c r="E95" s="103">
        <f ca="1">豚気温!A87</f>
        <v>23.7</v>
      </c>
      <c r="F95" s="104">
        <f ca="1">IF(豚シート!$G$13="独自地温",豚気温!A87,(E95*$AD$34+$AE$34))</f>
        <v>25.785</v>
      </c>
      <c r="G95" s="39"/>
      <c r="H95" s="26"/>
      <c r="I95" s="3">
        <f t="shared" ca="1" si="8"/>
        <v>0.86017783803093051</v>
      </c>
      <c r="J95" s="3">
        <f t="shared" ca="1" si="13"/>
        <v>40.021275842274591</v>
      </c>
      <c r="L95" s="4">
        <f t="shared" ca="1" si="9"/>
        <v>0.91134651812135292</v>
      </c>
      <c r="M95" s="3">
        <f t="shared" ca="1" si="14"/>
        <v>51.476005211923663</v>
      </c>
      <c r="N95" s="27"/>
      <c r="O95" s="2">
        <v>81</v>
      </c>
      <c r="P95" s="15">
        <f t="shared" ca="1" si="11"/>
        <v>13.500337864492439</v>
      </c>
      <c r="Q95" s="25">
        <f t="shared" si="12"/>
        <v>45829</v>
      </c>
      <c r="R95" s="13">
        <f t="shared" ca="1" si="10"/>
        <v>5.2845790179380625</v>
      </c>
      <c r="S95" s="45"/>
      <c r="T95" s="15"/>
      <c r="V95" s="48"/>
      <c r="W95" s="48"/>
      <c r="X95" s="48"/>
    </row>
    <row r="96" spans="3:28" ht="13.5">
      <c r="C96" s="2">
        <v>82</v>
      </c>
      <c r="D96" s="110">
        <f>IF(D95&gt;=豚シート!$G$20+30,"",D95+1)</f>
        <v>45830</v>
      </c>
      <c r="E96" s="103">
        <f ca="1">豚気温!A88</f>
        <v>23.9</v>
      </c>
      <c r="F96" s="104">
        <f ca="1">IF(豚シート!$G$13="独自地温",豚気温!A88,(E96*$AD$34+$AE$34))</f>
        <v>25.994999999999997</v>
      </c>
      <c r="G96" s="39"/>
      <c r="H96" s="26"/>
      <c r="I96" s="3">
        <f t="shared" ca="1" si="8"/>
        <v>0.88041793205456365</v>
      </c>
      <c r="J96" s="3">
        <f t="shared" ca="1" si="13"/>
        <v>40.881453680305519</v>
      </c>
      <c r="L96" s="4">
        <f t="shared" ca="1" si="9"/>
        <v>0.9245045464804057</v>
      </c>
      <c r="M96" s="3">
        <f t="shared" ca="1" si="14"/>
        <v>52.387351730045019</v>
      </c>
      <c r="N96" s="27"/>
      <c r="O96" s="2">
        <v>82</v>
      </c>
      <c r="P96" s="15">
        <f t="shared" ca="1" si="11"/>
        <v>13.604709360710283</v>
      </c>
      <c r="Q96" s="25">
        <f t="shared" si="12"/>
        <v>45830</v>
      </c>
      <c r="R96" s="13">
        <f t="shared" ca="1" si="10"/>
        <v>5.3254342487122708</v>
      </c>
      <c r="S96" s="45"/>
      <c r="T96" s="15"/>
      <c r="V96" s="48"/>
      <c r="W96" s="48"/>
      <c r="X96" s="48"/>
    </row>
    <row r="97" spans="3:24" ht="13.5">
      <c r="C97" s="2">
        <v>83</v>
      </c>
      <c r="D97" s="110">
        <f>IF(D96&gt;=豚シート!$G$20+30,"",D96+1)</f>
        <v>45831</v>
      </c>
      <c r="E97" s="103">
        <f ca="1">豚気温!A89</f>
        <v>24</v>
      </c>
      <c r="F97" s="104">
        <f ca="1">IF(豚シート!$G$13="独自地温",豚気温!A89,(E97*$AD$34+$AE$34))</f>
        <v>26.1</v>
      </c>
      <c r="G97" s="39"/>
      <c r="H97" s="26"/>
      <c r="I97" s="3">
        <f t="shared" ca="1" si="8"/>
        <v>0.89070541677493997</v>
      </c>
      <c r="J97" s="3">
        <f t="shared" ca="1" si="13"/>
        <v>41.761871612360082</v>
      </c>
      <c r="L97" s="4">
        <f t="shared" ca="1" si="9"/>
        <v>0.93114788971266738</v>
      </c>
      <c r="M97" s="3">
        <f t="shared" ca="1" si="14"/>
        <v>53.311856276525425</v>
      </c>
      <c r="N97" s="27"/>
      <c r="O97" s="2">
        <v>83</v>
      </c>
      <c r="P97" s="15">
        <f t="shared" ca="1" si="11"/>
        <v>13.709343086347157</v>
      </c>
      <c r="Q97" s="25">
        <f t="shared" si="12"/>
        <v>45831</v>
      </c>
      <c r="R97" s="13">
        <f t="shared" ca="1" si="10"/>
        <v>5.3663921267016521</v>
      </c>
      <c r="S97" s="45"/>
      <c r="T97" s="15"/>
      <c r="V97" s="48"/>
      <c r="W97" s="48"/>
      <c r="X97" s="48"/>
    </row>
    <row r="98" spans="3:24" ht="13.5">
      <c r="C98" s="2">
        <v>84</v>
      </c>
      <c r="D98" s="110">
        <f>IF(D97&gt;=豚シート!$G$20+30,"",D97+1)</f>
        <v>45832</v>
      </c>
      <c r="E98" s="103">
        <f ca="1">豚気温!A90</f>
        <v>24.1</v>
      </c>
      <c r="F98" s="104">
        <f ca="1">IF(豚シート!$G$13="独自地温",豚気温!A90,(E98*$AD$34+$AE$34))</f>
        <v>26.205000000000002</v>
      </c>
      <c r="G98" s="39"/>
      <c r="H98" s="26"/>
      <c r="I98" s="3">
        <f t="shared" ca="1" si="8"/>
        <v>0.90110606149677364</v>
      </c>
      <c r="J98" s="3">
        <f t="shared" ca="1" si="13"/>
        <v>42.652577029135024</v>
      </c>
      <c r="L98" s="4">
        <f t="shared" ca="1" si="9"/>
        <v>0.9378344505611439</v>
      </c>
      <c r="M98" s="3">
        <f t="shared" ca="1" si="14"/>
        <v>54.243004166238094</v>
      </c>
      <c r="N98" s="27"/>
      <c r="O98" s="2">
        <v>84</v>
      </c>
      <c r="P98" s="15">
        <f t="shared" ca="1" si="11"/>
        <v>13.813476507979171</v>
      </c>
      <c r="Q98" s="25">
        <f t="shared" si="12"/>
        <v>45832</v>
      </c>
      <c r="R98" s="13">
        <f t="shared" ca="1" si="10"/>
        <v>5.4071541654406978</v>
      </c>
      <c r="S98" s="45"/>
      <c r="T98" s="15"/>
      <c r="V98" s="48"/>
      <c r="W98" s="48"/>
      <c r="X98" s="48"/>
    </row>
    <row r="99" spans="3:24" ht="13.5">
      <c r="C99" s="2">
        <v>85</v>
      </c>
      <c r="D99" s="110">
        <f>IF(D98&gt;=豚シート!$G$20+30,"",D98+1)</f>
        <v>45833</v>
      </c>
      <c r="E99" s="103">
        <f ca="1">豚気温!A91</f>
        <v>24.3</v>
      </c>
      <c r="F99" s="104">
        <f ca="1">IF(豚シート!$G$13="独自地温",豚気温!A91,(E99*$AD$34+$AE$34))</f>
        <v>26.414999999999999</v>
      </c>
      <c r="G99" s="39"/>
      <c r="H99" s="26"/>
      <c r="I99" s="3">
        <f t="shared" ca="1" si="8"/>
        <v>0.92225150180295723</v>
      </c>
      <c r="J99" s="3">
        <f t="shared" ca="1" si="13"/>
        <v>43.5536830906318</v>
      </c>
      <c r="L99" s="4">
        <f t="shared" ca="1" si="9"/>
        <v>0.9513382273682478</v>
      </c>
      <c r="M99" s="3">
        <f t="shared" ca="1" si="14"/>
        <v>55.180838616799235</v>
      </c>
      <c r="N99" s="27"/>
      <c r="O99" s="2">
        <v>85</v>
      </c>
      <c r="P99" s="15">
        <f t="shared" ca="1" si="11"/>
        <v>13.917102620206364</v>
      </c>
      <c r="Q99" s="25">
        <f t="shared" si="12"/>
        <v>45833</v>
      </c>
      <c r="R99" s="13">
        <f t="shared" ca="1" si="10"/>
        <v>5.4477176227321351</v>
      </c>
      <c r="S99" s="45"/>
      <c r="T99" s="15"/>
      <c r="V99" s="48"/>
      <c r="W99" s="48"/>
      <c r="X99" s="48"/>
    </row>
    <row r="100" spans="3:24" ht="13.5">
      <c r="C100" s="2">
        <v>86</v>
      </c>
      <c r="D100" s="110">
        <f>IF(D99&gt;=豚シート!$G$20+30,"",D99+1)</f>
        <v>45834</v>
      </c>
      <c r="E100" s="103">
        <f ca="1">豚気温!A92</f>
        <v>24.4</v>
      </c>
      <c r="F100" s="104">
        <f ca="1">IF(豚シート!$G$13="独自地温",豚気温!A92,(E100*$AD$34+$AE$34))</f>
        <v>26.52</v>
      </c>
      <c r="G100" s="39"/>
      <c r="H100" s="26"/>
      <c r="I100" s="3">
        <f t="shared" ca="1" si="8"/>
        <v>0.93299866077035298</v>
      </c>
      <c r="J100" s="3">
        <f t="shared" ca="1" si="13"/>
        <v>44.475934592434754</v>
      </c>
      <c r="L100" s="4">
        <f t="shared" ca="1" si="9"/>
        <v>0.95815594760869638</v>
      </c>
      <c r="M100" s="3">
        <f t="shared" ca="1" si="14"/>
        <v>56.132176844167482</v>
      </c>
      <c r="O100" s="2">
        <v>86</v>
      </c>
      <c r="P100" s="15">
        <f t="shared" ca="1" si="11"/>
        <v>14.02094940977981</v>
      </c>
      <c r="Q100" s="25">
        <f t="shared" si="12"/>
        <v>45834</v>
      </c>
      <c r="R100" s="13">
        <f t="shared" ca="1" si="10"/>
        <v>5.4883674620745593</v>
      </c>
      <c r="S100" s="45"/>
      <c r="T100" s="15"/>
      <c r="V100" s="48"/>
      <c r="W100" s="48"/>
      <c r="X100" s="48"/>
    </row>
    <row r="101" spans="3:24" ht="13.5">
      <c r="C101" s="2">
        <v>87</v>
      </c>
      <c r="D101" s="110">
        <f>IF(D100&gt;=豚シート!$G$20+30,"",D100+1)</f>
        <v>45835</v>
      </c>
      <c r="E101" s="103">
        <f ca="1">豚気温!A93</f>
        <v>24.6</v>
      </c>
      <c r="F101" s="104">
        <f ca="1">IF(豚シート!$G$13="独自地温",豚気温!A93,(E101*$AD$34+$AE$34))</f>
        <v>26.73</v>
      </c>
      <c r="G101" s="39"/>
      <c r="H101" s="26"/>
      <c r="I101" s="3">
        <f t="shared" ca="1" si="8"/>
        <v>0.95484784968891356</v>
      </c>
      <c r="J101" s="3">
        <f t="shared" ca="1" si="13"/>
        <v>45.408933253205106</v>
      </c>
      <c r="L101" s="4">
        <f t="shared" ca="1" si="9"/>
        <v>0.97192432197670331</v>
      </c>
      <c r="M101" s="3">
        <f t="shared" ca="1" si="14"/>
        <v>57.090332791776177</v>
      </c>
      <c r="O101" s="2">
        <v>87</v>
      </c>
      <c r="P101" s="15">
        <f t="shared" ca="1" si="11"/>
        <v>14.124261831819371</v>
      </c>
      <c r="Q101" s="25">
        <f t="shared" si="12"/>
        <v>45835</v>
      </c>
      <c r="R101" s="13">
        <f t="shared" ca="1" si="10"/>
        <v>5.5288081283217778</v>
      </c>
      <c r="S101" s="45"/>
      <c r="T101" s="15"/>
      <c r="V101" s="48"/>
      <c r="W101" s="48"/>
      <c r="X101" s="48"/>
    </row>
    <row r="102" spans="3:24" ht="13.5">
      <c r="C102" s="2">
        <v>88</v>
      </c>
      <c r="D102" s="110">
        <f>IF(D101&gt;=豚シート!$G$20+30,"",D101+1)</f>
        <v>45836</v>
      </c>
      <c r="E102" s="103">
        <f ca="1">豚気温!A94</f>
        <v>24.8</v>
      </c>
      <c r="F102" s="104">
        <f ca="1">IF(豚シート!$G$13="独自地温",豚気温!A94,(E102*$AD$34+$AE$34))</f>
        <v>26.94</v>
      </c>
      <c r="G102" s="39"/>
      <c r="H102" s="26"/>
      <c r="I102" s="3">
        <f t="shared" ca="1" si="8"/>
        <v>0.97717832498548785</v>
      </c>
      <c r="J102" s="3">
        <f t="shared" ca="1" si="13"/>
        <v>46.363781102894016</v>
      </c>
      <c r="L102" s="4">
        <f t="shared" ca="1" si="9"/>
        <v>0.98587165003593669</v>
      </c>
      <c r="M102" s="3">
        <f t="shared" ca="1" si="14"/>
        <v>58.062257113752878</v>
      </c>
      <c r="O102" s="2">
        <v>88</v>
      </c>
      <c r="P102" s="15">
        <f t="shared" ca="1" si="11"/>
        <v>14.227764003325824</v>
      </c>
      <c r="Q102" s="25">
        <f t="shared" si="12"/>
        <v>45836</v>
      </c>
      <c r="R102" s="13">
        <f t="shared" ca="1" si="10"/>
        <v>5.5693230701953889</v>
      </c>
      <c r="S102" s="45"/>
      <c r="T102" s="15"/>
      <c r="V102" s="48"/>
      <c r="W102" s="48"/>
      <c r="X102" s="48"/>
    </row>
    <row r="103" spans="3:24" ht="13.5">
      <c r="C103" s="2">
        <v>89</v>
      </c>
      <c r="D103" s="110">
        <f>IF(D102&gt;=豚シート!$G$20+30,"",D102+1)</f>
        <v>45837</v>
      </c>
      <c r="E103" s="103">
        <f ca="1">豚気温!A95</f>
        <v>24.9</v>
      </c>
      <c r="F103" s="104">
        <f ca="1">IF(豚シート!$G$13="独自地温",豚気温!A95,(E103*$AD$34+$AE$34))</f>
        <v>27.044999999999998</v>
      </c>
      <c r="G103" s="39"/>
      <c r="H103" s="26"/>
      <c r="I103" s="3">
        <f t="shared" ca="1" si="8"/>
        <v>0.98852713557917782</v>
      </c>
      <c r="J103" s="3">
        <f t="shared" ca="1" si="13"/>
        <v>47.340959427879504</v>
      </c>
      <c r="L103" s="4">
        <f t="shared" ca="1" si="9"/>
        <v>0.9929130672087596</v>
      </c>
      <c r="M103" s="3">
        <f t="shared" ca="1" si="14"/>
        <v>59.048128763788817</v>
      </c>
      <c r="O103" s="2">
        <v>89</v>
      </c>
      <c r="P103" s="15">
        <f t="shared" ca="1" si="11"/>
        <v>14.331435775980884</v>
      </c>
      <c r="Q103" s="25">
        <f t="shared" si="12"/>
        <v>45837</v>
      </c>
      <c r="R103" s="13">
        <f t="shared" ca="1" si="10"/>
        <v>5.6099044008275891</v>
      </c>
      <c r="S103" s="45"/>
      <c r="T103" s="15"/>
      <c r="V103" s="48"/>
      <c r="W103" s="48"/>
      <c r="X103" s="48"/>
    </row>
    <row r="104" spans="3:24" ht="13.5">
      <c r="C104" s="2">
        <v>90</v>
      </c>
      <c r="D104" s="110">
        <f>IF(D103&gt;=豚シート!$G$20+30,"",D103+1)</f>
        <v>45838</v>
      </c>
      <c r="E104" s="103">
        <f ca="1">豚気温!A96</f>
        <v>25.1</v>
      </c>
      <c r="F104" s="104">
        <f ca="1">IF(豚シート!$G$13="独自地温",豚気温!A96,(E104*$AD$34+$AE$34))</f>
        <v>27.255000000000003</v>
      </c>
      <c r="G104" s="39"/>
      <c r="H104" s="26"/>
      <c r="I104" s="3">
        <f t="shared" ca="1" si="8"/>
        <v>1.0115981870565591</v>
      </c>
      <c r="J104" s="3">
        <f t="shared" ca="1" si="13"/>
        <v>48.32948656345868</v>
      </c>
      <c r="L104" s="4">
        <f t="shared" ca="1" si="9"/>
        <v>1.0071327101768122</v>
      </c>
      <c r="M104" s="3">
        <f t="shared" ca="1" si="14"/>
        <v>60.041041830997578</v>
      </c>
      <c r="O104" s="2">
        <v>90</v>
      </c>
      <c r="P104" s="15">
        <f t="shared" ca="1" si="11"/>
        <v>14.434525588887903</v>
      </c>
      <c r="Q104" s="25">
        <f t="shared" si="12"/>
        <v>45838</v>
      </c>
      <c r="R104" s="13">
        <f t="shared" ca="1" si="10"/>
        <v>5.6502579288444288</v>
      </c>
      <c r="S104" s="45"/>
      <c r="T104" s="15"/>
      <c r="V104" s="48"/>
      <c r="W104" s="48"/>
      <c r="X104" s="48"/>
    </row>
    <row r="105" spans="3:24" ht="13.5">
      <c r="C105" s="2">
        <v>91</v>
      </c>
      <c r="D105" s="110">
        <f>IF(D104&gt;=豚シート!$G$20+30,"",D104+1)</f>
        <v>45839</v>
      </c>
      <c r="E105" s="103">
        <f ca="1">豚気温!A97</f>
        <v>25.2</v>
      </c>
      <c r="F105" s="104">
        <f ca="1">IF(豚シート!$G$13="独自地温",豚気温!A97,(E105*$AD$34+$AE$34))</f>
        <v>27.36</v>
      </c>
      <c r="G105" s="39"/>
      <c r="H105" s="26"/>
      <c r="I105" s="3">
        <f t="shared" ca="1" si="8"/>
        <v>1.0233229776115211</v>
      </c>
      <c r="J105" s="3">
        <f t="shared" ca="1" si="13"/>
        <v>49.341084750515236</v>
      </c>
      <c r="L105" s="4">
        <f t="shared" ca="1" si="9"/>
        <v>1.0143114608128045</v>
      </c>
      <c r="M105" s="3">
        <f t="shared" ca="1" si="14"/>
        <v>61.04817454117439</v>
      </c>
      <c r="O105" s="2">
        <v>91</v>
      </c>
      <c r="P105" s="15">
        <f t="shared" ca="1" si="11"/>
        <v>14.537753269887652</v>
      </c>
      <c r="Q105" s="25">
        <f t="shared" si="12"/>
        <v>45839</v>
      </c>
      <c r="R105" s="13">
        <f t="shared" ca="1" si="10"/>
        <v>5.6906654240165642</v>
      </c>
      <c r="S105" s="45"/>
      <c r="T105" s="15"/>
      <c r="V105" s="48"/>
      <c r="W105" s="48"/>
      <c r="X105" s="48"/>
    </row>
    <row r="106" spans="3:24" ht="13.5">
      <c r="C106" s="2">
        <v>92</v>
      </c>
      <c r="D106" s="110">
        <f>IF(D105&gt;=豚シート!$G$20+30,"",D105+1)</f>
        <v>45840</v>
      </c>
      <c r="E106" s="103">
        <f ca="1">豚気温!A98</f>
        <v>25.3</v>
      </c>
      <c r="F106" s="104">
        <f ca="1">IF(豚シート!$G$13="独自地温",豚気温!A98,(E106*$AD$34+$AE$34))</f>
        <v>27.465</v>
      </c>
      <c r="G106" s="39"/>
      <c r="H106" s="26"/>
      <c r="I106" s="3">
        <f t="shared" ca="1" si="8"/>
        <v>1.035175664686995</v>
      </c>
      <c r="J106" s="3">
        <f t="shared" ca="1" si="13"/>
        <v>50.364407728126757</v>
      </c>
      <c r="L106" s="4">
        <f t="shared" ca="1" si="9"/>
        <v>1.0215365162934762</v>
      </c>
      <c r="M106" s="3">
        <f t="shared" ca="1" si="14"/>
        <v>62.062486001987196</v>
      </c>
      <c r="O106" s="2">
        <v>92</v>
      </c>
      <c r="P106" s="15">
        <f t="shared" ca="1" si="11"/>
        <v>14.64037181255344</v>
      </c>
      <c r="Q106" s="25">
        <f t="shared" si="12"/>
        <v>45840</v>
      </c>
      <c r="R106" s="13">
        <f t="shared" ca="1" si="10"/>
        <v>5.7308344777740485</v>
      </c>
      <c r="S106" s="45"/>
      <c r="V106" s="48"/>
      <c r="W106" s="48"/>
      <c r="X106" s="48"/>
    </row>
    <row r="107" spans="3:24" ht="13.5">
      <c r="C107" s="2">
        <v>93</v>
      </c>
      <c r="D107" s="110">
        <f>IF(D106&gt;=豚シート!$G$20+30,"",D106+1)</f>
        <v>45841</v>
      </c>
      <c r="E107" s="103">
        <f ca="1">豚気温!A99</f>
        <v>25.5</v>
      </c>
      <c r="F107" s="104">
        <f ca="1">IF(豚シート!$G$13="独自地温",豚気温!A99,(E107*$AD$34+$AE$34))</f>
        <v>27.675000000000001</v>
      </c>
      <c r="G107" s="39"/>
      <c r="H107" s="26"/>
      <c r="I107" s="3">
        <f t="shared" ca="1" si="8"/>
        <v>1.0592699619232777</v>
      </c>
      <c r="J107" s="3">
        <f t="shared" ca="1" si="13"/>
        <v>51.399583392813753</v>
      </c>
      <c r="L107" s="4">
        <f t="shared" ca="1" si="9"/>
        <v>1.0361266059230338</v>
      </c>
      <c r="M107" s="3">
        <f t="shared" ca="1" si="14"/>
        <v>63.084022518280669</v>
      </c>
      <c r="O107" s="2">
        <v>93</v>
      </c>
      <c r="P107" s="15">
        <f t="shared" ca="1" si="11"/>
        <v>14.742374861216819</v>
      </c>
      <c r="Q107" s="25">
        <f t="shared" si="12"/>
        <v>45841</v>
      </c>
      <c r="R107" s="13">
        <f t="shared" ca="1" si="10"/>
        <v>5.7707626022508416</v>
      </c>
      <c r="S107" s="45"/>
      <c r="V107" s="48"/>
      <c r="W107" s="48"/>
      <c r="X107" s="48"/>
    </row>
    <row r="108" spans="3:24" ht="13.5">
      <c r="C108" s="2">
        <v>94</v>
      </c>
      <c r="D108" s="110">
        <f>IF(D107&gt;=豚シート!$G$20+30,"",D107+1)</f>
        <v>45842</v>
      </c>
      <c r="E108" s="103">
        <f ca="1">豚気温!A100</f>
        <v>25.6</v>
      </c>
      <c r="F108" s="104">
        <f ca="1">IF(豚シート!$G$13="独自地温",豚気温!A100,(E108*$AD$34+$AE$34))</f>
        <v>27.78</v>
      </c>
      <c r="G108" s="39"/>
      <c r="H108" s="26"/>
      <c r="I108" s="3">
        <f t="shared" ca="1" si="8"/>
        <v>1.0715142198857053</v>
      </c>
      <c r="J108" s="3">
        <f t="shared" ca="1" si="13"/>
        <v>52.45885335473703</v>
      </c>
      <c r="L108" s="4">
        <f t="shared" ca="1" si="9"/>
        <v>1.0434921754515289</v>
      </c>
      <c r="M108" s="3">
        <f t="shared" ca="1" si="14"/>
        <v>64.120149124203706</v>
      </c>
      <c r="O108" s="2">
        <v>94</v>
      </c>
      <c r="P108" s="15">
        <f t="shared" ca="1" si="11"/>
        <v>14.84447253484408</v>
      </c>
      <c r="Q108" s="25">
        <f t="shared" si="12"/>
        <v>45842</v>
      </c>
      <c r="R108" s="13">
        <f t="shared" ca="1" si="10"/>
        <v>5.8107277667709072</v>
      </c>
      <c r="S108" s="45"/>
      <c r="V108" s="48"/>
      <c r="W108" s="48"/>
      <c r="X108" s="48"/>
    </row>
    <row r="109" spans="3:24" ht="13.5">
      <c r="C109" s="2">
        <v>95</v>
      </c>
      <c r="D109" s="110">
        <f>IF(D108&gt;=豚シート!$G$20+30,"",D108+1)</f>
        <v>45843</v>
      </c>
      <c r="E109" s="103">
        <f ca="1">豚気温!A101</f>
        <v>25.7</v>
      </c>
      <c r="F109" s="104">
        <f ca="1">IF(豚シート!$G$13="独自地温",豚気温!A101,(E109*$AD$34+$AE$34))</f>
        <v>27.884999999999998</v>
      </c>
      <c r="G109" s="39"/>
      <c r="H109" s="26"/>
      <c r="I109" s="3">
        <f t="shared" ca="1" si="8"/>
        <v>1.0838916701885579</v>
      </c>
      <c r="J109" s="3">
        <f t="shared" ca="1" si="13"/>
        <v>53.530367574622737</v>
      </c>
      <c r="L109" s="4">
        <f t="shared" ca="1" si="9"/>
        <v>1.0509051205949145</v>
      </c>
      <c r="M109" s="3">
        <f t="shared" ca="1" si="14"/>
        <v>65.163641299655239</v>
      </c>
      <c r="O109" s="2">
        <v>95</v>
      </c>
      <c r="P109" s="15">
        <f t="shared" ca="1" si="11"/>
        <v>14.945927782801959</v>
      </c>
      <c r="Q109" s="25">
        <f t="shared" si="12"/>
        <v>45843</v>
      </c>
      <c r="R109" s="13">
        <f t="shared" ca="1" si="10"/>
        <v>5.8504414598650669</v>
      </c>
      <c r="S109" s="45"/>
      <c r="V109" s="48"/>
      <c r="W109" s="48"/>
      <c r="X109" s="48"/>
    </row>
    <row r="110" spans="3:24" ht="13.5">
      <c r="C110" s="2">
        <v>96</v>
      </c>
      <c r="D110" s="110">
        <f>IF(D109&gt;=豚シート!$G$20+30,"",D109+1)</f>
        <v>45844</v>
      </c>
      <c r="E110" s="103">
        <f ca="1">豚気温!A102</f>
        <v>25.8</v>
      </c>
      <c r="F110" s="104">
        <f ca="1">IF(豚シート!$G$13="独自地温",豚気温!A102,(E110*$AD$34+$AE$34))</f>
        <v>27.990000000000002</v>
      </c>
      <c r="G110" s="39"/>
      <c r="H110" s="26"/>
      <c r="I110" s="3">
        <f t="shared" ca="1" si="8"/>
        <v>1.0964036682613914</v>
      </c>
      <c r="J110" s="3">
        <f t="shared" ca="1" si="13"/>
        <v>54.614259244811294</v>
      </c>
      <c r="L110" s="4">
        <f t="shared" ca="1" si="9"/>
        <v>1.0583657123802817</v>
      </c>
      <c r="M110" s="3">
        <f t="shared" ca="1" si="14"/>
        <v>66.214546420250159</v>
      </c>
      <c r="O110" s="2">
        <v>96</v>
      </c>
      <c r="P110" s="15">
        <f t="shared" ca="1" si="11"/>
        <v>15.046734572544452</v>
      </c>
      <c r="Q110" s="25">
        <f t="shared" si="12"/>
        <v>45844</v>
      </c>
      <c r="R110" s="13">
        <f t="shared" ca="1" si="10"/>
        <v>5.8899013201504884</v>
      </c>
      <c r="S110" s="45"/>
      <c r="V110" s="48"/>
      <c r="W110" s="48"/>
      <c r="X110" s="48"/>
    </row>
    <row r="111" spans="3:24" ht="13.5">
      <c r="C111" s="2">
        <v>97</v>
      </c>
      <c r="D111" s="110">
        <f>IF(D110&gt;=豚シート!$G$20+30,"",D110+1)</f>
        <v>45845</v>
      </c>
      <c r="E111" s="103">
        <f ca="1">豚気温!A103</f>
        <v>26</v>
      </c>
      <c r="F111" s="104">
        <f ca="1">IF(豚シート!$G$13="独自地温",豚気温!A103,(E111*$AD$34+$AE$34))</f>
        <v>28.2</v>
      </c>
      <c r="G111" s="39"/>
      <c r="H111" s="26"/>
      <c r="I111" s="3">
        <f t="shared" ca="1" si="8"/>
        <v>1.1218367935942011</v>
      </c>
      <c r="J111" s="3">
        <f t="shared" ca="1" si="13"/>
        <v>55.710662913072682</v>
      </c>
      <c r="L111" s="4">
        <f t="shared" ca="1" si="9"/>
        <v>1.0734309267152344</v>
      </c>
      <c r="M111" s="3">
        <f t="shared" ca="1" si="14"/>
        <v>67.272912132630438</v>
      </c>
      <c r="O111" s="2">
        <v>97</v>
      </c>
      <c r="P111" s="15">
        <f t="shared" ca="1" si="11"/>
        <v>15.146886978449521</v>
      </c>
      <c r="Q111" s="25">
        <f t="shared" si="12"/>
        <v>45845</v>
      </c>
      <c r="R111" s="13">
        <f t="shared" ca="1" si="10"/>
        <v>5.9291050280987152</v>
      </c>
      <c r="S111" s="45"/>
      <c r="V111" s="48"/>
      <c r="W111" s="48"/>
      <c r="X111" s="48"/>
    </row>
    <row r="112" spans="3:24" ht="13.5">
      <c r="C112" s="2">
        <v>98</v>
      </c>
      <c r="D112" s="110">
        <f>IF(D111&gt;=豚シート!$G$20+30,"",D111+1)</f>
        <v>45846</v>
      </c>
      <c r="E112" s="103">
        <f ca="1">豚気温!A104</f>
        <v>26.1</v>
      </c>
      <c r="F112" s="104">
        <f ca="1">IF(豚シート!$G$13="独自地温",豚気温!A104,(E112*$AD$34+$AE$34))</f>
        <v>28.305</v>
      </c>
      <c r="G112" s="39"/>
      <c r="H112" s="26"/>
      <c r="I112" s="3">
        <f t="shared" ca="1" si="8"/>
        <v>1.1347606962072572</v>
      </c>
      <c r="J112" s="3">
        <f t="shared" ca="1" si="13"/>
        <v>56.83249970666688</v>
      </c>
      <c r="L112" s="4">
        <f t="shared" ca="1" si="9"/>
        <v>1.0810360980656055</v>
      </c>
      <c r="M112" s="3">
        <f t="shared" ca="1" si="14"/>
        <v>68.346343059345671</v>
      </c>
      <c r="O112" s="2">
        <v>98</v>
      </c>
      <c r="P112" s="15">
        <f t="shared" ca="1" si="11"/>
        <v>15.247079685360035</v>
      </c>
      <c r="Q112" s="25">
        <f t="shared" si="12"/>
        <v>45846</v>
      </c>
      <c r="R112" s="13">
        <f t="shared" ca="1" si="10"/>
        <v>5.9683245114927059</v>
      </c>
      <c r="S112" s="45"/>
      <c r="V112" s="48"/>
      <c r="W112" s="48"/>
      <c r="X112" s="48"/>
    </row>
    <row r="113" spans="3:24" ht="13.5">
      <c r="C113" s="2">
        <v>99</v>
      </c>
      <c r="D113" s="110">
        <f>IF(D112&gt;=豚シート!$G$20+30,"",D112+1)</f>
        <v>45847</v>
      </c>
      <c r="E113" s="103">
        <f ca="1">豚気温!A105</f>
        <v>26.2</v>
      </c>
      <c r="F113" s="104">
        <f ca="1">IF(豚シート!$G$13="独自地温",豚気温!A105,(E113*$AD$34+$AE$34))</f>
        <v>28.41</v>
      </c>
      <c r="G113" s="39"/>
      <c r="H113" s="26"/>
      <c r="I113" s="3">
        <f t="shared" ca="1" si="8"/>
        <v>1.1478246975218347</v>
      </c>
      <c r="J113" s="3">
        <f t="shared" ca="1" si="13"/>
        <v>57.967260402874139</v>
      </c>
      <c r="L113" s="4">
        <f t="shared" ca="1" si="9"/>
        <v>1.0886900136706985</v>
      </c>
      <c r="M113" s="3">
        <f t="shared" ca="1" si="14"/>
        <v>69.427379157411281</v>
      </c>
      <c r="O113" s="2">
        <v>99</v>
      </c>
      <c r="P113" s="15">
        <f t="shared" ca="1" si="11"/>
        <v>15.346591607837697</v>
      </c>
      <c r="Q113" s="25">
        <f t="shared" si="12"/>
        <v>45847</v>
      </c>
      <c r="R113" s="13">
        <f t="shared" ca="1" si="10"/>
        <v>6.0072775082871974</v>
      </c>
      <c r="S113" s="45"/>
      <c r="V113" s="48"/>
      <c r="W113" s="48"/>
      <c r="X113" s="48"/>
    </row>
    <row r="114" spans="3:24" ht="13.5">
      <c r="C114" s="2">
        <v>100</v>
      </c>
      <c r="D114" s="110">
        <f>IF(D113&gt;=豚シート!$G$20+30,"",D113+1)</f>
        <v>45848</v>
      </c>
      <c r="E114" s="103">
        <f ca="1">豚気温!A106</f>
        <v>26.3</v>
      </c>
      <c r="F114" s="104">
        <f ca="1">IF(豚シート!$G$13="独自地温",豚気温!A106,(E114*$AD$34+$AE$34))</f>
        <v>28.515000000000001</v>
      </c>
      <c r="G114" s="39"/>
      <c r="H114" s="26"/>
      <c r="I114" s="3">
        <f t="shared" ca="1" si="8"/>
        <v>1.16103021813762</v>
      </c>
      <c r="J114" s="3">
        <f t="shared" ca="1" si="13"/>
        <v>59.115085100395973</v>
      </c>
      <c r="L114" s="4">
        <f t="shared" ca="1" si="9"/>
        <v>1.0963929513377184</v>
      </c>
      <c r="M114" s="3">
        <f t="shared" ca="1" si="14"/>
        <v>70.51606917108198</v>
      </c>
      <c r="O114" s="2">
        <v>100</v>
      </c>
      <c r="P114" s="15">
        <f t="shared" ca="1" si="11"/>
        <v>15.445417191190538</v>
      </c>
      <c r="Q114" s="25">
        <f t="shared" si="12"/>
        <v>45848</v>
      </c>
      <c r="R114" s="13">
        <f t="shared" ca="1" si="10"/>
        <v>6.0459618441507832</v>
      </c>
      <c r="S114" s="45"/>
      <c r="V114" s="48"/>
      <c r="W114" s="48"/>
      <c r="X114" s="48"/>
    </row>
    <row r="115" spans="3:24" ht="13.5">
      <c r="C115" s="2">
        <v>101</v>
      </c>
      <c r="D115" s="110">
        <f>IF(D114&gt;=豚シート!$G$20+30,"",D114+1)</f>
        <v>45849</v>
      </c>
      <c r="E115" s="103">
        <f ca="1">豚気温!A107</f>
        <v>26.4</v>
      </c>
      <c r="F115" s="104">
        <f ca="1">IF(豚シート!$G$13="独自地温",豚気温!A107,(E115*$AD$34+$AE$34))</f>
        <v>28.619999999999997</v>
      </c>
      <c r="G115" s="39"/>
      <c r="H115" s="26"/>
      <c r="I115" s="3">
        <f t="shared" ca="1" si="8"/>
        <v>1.1743786920295232</v>
      </c>
      <c r="J115" s="3">
        <f t="shared" ca="1" si="13"/>
        <v>60.276115318533591</v>
      </c>
      <c r="L115" s="4">
        <f t="shared" ca="1" si="9"/>
        <v>1.1041451902467094</v>
      </c>
      <c r="M115" s="3">
        <f t="shared" ca="1" si="14"/>
        <v>71.6124621224197</v>
      </c>
      <c r="O115" s="2">
        <v>101</v>
      </c>
      <c r="P115" s="15">
        <f t="shared" ca="1" si="11"/>
        <v>15.543550998606218</v>
      </c>
      <c r="Q115" s="25">
        <f t="shared" si="12"/>
        <v>45849</v>
      </c>
      <c r="R115" s="13">
        <f t="shared" ca="1" si="10"/>
        <v>6.084375390894917</v>
      </c>
      <c r="S115" s="45"/>
      <c r="V115" s="48"/>
      <c r="W115" s="48"/>
      <c r="X115" s="48"/>
    </row>
    <row r="116" spans="3:24" ht="13.5">
      <c r="C116" s="2">
        <v>102</v>
      </c>
      <c r="D116" s="110">
        <f>IF(D115&gt;=豚シート!$G$20+30,"",D115+1)</f>
        <v>45850</v>
      </c>
      <c r="E116" s="103">
        <f ca="1">豚気温!A108</f>
        <v>26.6</v>
      </c>
      <c r="F116" s="104">
        <f ca="1">IF(豚シート!$G$13="独自地温",豚気温!A108,(E116*$AD$34+$AE$34))</f>
        <v>28.830000000000002</v>
      </c>
      <c r="G116" s="39"/>
      <c r="H116" s="26"/>
      <c r="I116" s="3">
        <f t="shared" ca="1" si="8"/>
        <v>1.2015103031133501</v>
      </c>
      <c r="J116" s="3">
        <f t="shared" ca="1" si="13"/>
        <v>61.450494010563112</v>
      </c>
      <c r="L116" s="4">
        <f t="shared" ca="1" si="9"/>
        <v>1.119798695408887</v>
      </c>
      <c r="M116" s="3">
        <f t="shared" ca="1" si="14"/>
        <v>72.716607312666412</v>
      </c>
      <c r="O116" s="2">
        <v>102</v>
      </c>
      <c r="P116" s="15">
        <f t="shared" ca="1" si="11"/>
        <v>15.640987712954486</v>
      </c>
      <c r="Q116" s="25">
        <f t="shared" si="12"/>
        <v>45850</v>
      </c>
      <c r="R116" s="13">
        <f t="shared" ca="1" si="10"/>
        <v>6.1225160671794683</v>
      </c>
      <c r="S116" s="45"/>
      <c r="V116" s="48"/>
      <c r="W116" s="48"/>
      <c r="X116" s="48"/>
    </row>
    <row r="117" spans="3:24" ht="13.5">
      <c r="C117" s="2">
        <v>103</v>
      </c>
      <c r="D117" s="110">
        <f>IF(D116&gt;=豚シート!$G$20+30,"",D116+1)</f>
        <v>45851</v>
      </c>
      <c r="E117" s="103">
        <f ca="1">豚気温!A109</f>
        <v>26.7</v>
      </c>
      <c r="F117" s="104">
        <f ca="1">IF(豚シート!$G$13="独自地温",豚気温!A109,(E117*$AD$34+$AE$34))</f>
        <v>28.934999999999999</v>
      </c>
      <c r="G117" s="39"/>
      <c r="H117" s="26"/>
      <c r="I117" s="3">
        <f t="shared" ca="1" si="8"/>
        <v>1.2152963761782534</v>
      </c>
      <c r="J117" s="3">
        <f t="shared" ca="1" si="13"/>
        <v>62.652004313676464</v>
      </c>
      <c r="L117" s="4">
        <f t="shared" ca="1" si="9"/>
        <v>1.1277005269372788</v>
      </c>
      <c r="M117" s="3">
        <f t="shared" ca="1" si="14"/>
        <v>73.836406008075301</v>
      </c>
      <c r="O117" s="2">
        <v>103</v>
      </c>
      <c r="P117" s="15">
        <f t="shared" ca="1" si="11"/>
        <v>15.738400284932702</v>
      </c>
      <c r="Q117" s="25">
        <f t="shared" si="12"/>
        <v>45851</v>
      </c>
      <c r="R117" s="13">
        <f t="shared" ca="1" si="10"/>
        <v>6.1606472931625911</v>
      </c>
      <c r="S117" s="45"/>
      <c r="V117" s="48"/>
      <c r="W117" s="48"/>
      <c r="X117" s="48"/>
    </row>
    <row r="118" spans="3:24" ht="13.5">
      <c r="C118" s="2">
        <v>104</v>
      </c>
      <c r="D118" s="110">
        <f>IF(D117&gt;=豚シート!$G$20+30,"",D117+1)</f>
        <v>45852</v>
      </c>
      <c r="E118" s="103">
        <f ca="1">豚気温!A110</f>
        <v>26.8</v>
      </c>
      <c r="F118" s="104">
        <f ca="1">IF(豚シート!$G$13="独自地温",豚気温!A110,(E118*$AD$34+$AE$34))</f>
        <v>29.04</v>
      </c>
      <c r="G118" s="39"/>
      <c r="H118" s="26"/>
      <c r="I118" s="3">
        <f t="shared" ca="1" si="8"/>
        <v>1.2292312745014777</v>
      </c>
      <c r="J118" s="3">
        <f t="shared" ca="1" si="13"/>
        <v>63.867300689854716</v>
      </c>
      <c r="L118" s="4">
        <f t="shared" ca="1" si="9"/>
        <v>1.1356527902694378</v>
      </c>
      <c r="M118" s="3">
        <f t="shared" ca="1" si="14"/>
        <v>74.964106535012576</v>
      </c>
      <c r="O118" s="2">
        <v>104</v>
      </c>
      <c r="P118" s="15">
        <f t="shared" ca="1" si="11"/>
        <v>15.835090270647447</v>
      </c>
      <c r="Q118" s="25">
        <f t="shared" si="12"/>
        <v>45852</v>
      </c>
      <c r="R118" s="13">
        <f t="shared" ca="1" si="10"/>
        <v>6.1984956696166922</v>
      </c>
      <c r="S118" s="45"/>
      <c r="V118" s="48"/>
      <c r="W118" s="48"/>
      <c r="X118" s="48"/>
    </row>
    <row r="119" spans="3:24" ht="13.5">
      <c r="C119" s="2">
        <v>105</v>
      </c>
      <c r="D119" s="110">
        <f>IF(D118&gt;=豚シート!$G$20+30,"",D118+1)</f>
        <v>45853</v>
      </c>
      <c r="E119" s="103">
        <f ca="1">豚気温!A111</f>
        <v>26.9</v>
      </c>
      <c r="F119" s="104">
        <f ca="1">IF(豚シート!$G$13="独自地温",豚気温!A111,(E119*$AD$34+$AE$34))</f>
        <v>29.145</v>
      </c>
      <c r="G119" s="39"/>
      <c r="H119" s="26"/>
      <c r="I119" s="3">
        <f t="shared" ca="1" si="8"/>
        <v>1.2433165006898257</v>
      </c>
      <c r="J119" s="3">
        <f t="shared" ca="1" si="13"/>
        <v>65.096531964356188</v>
      </c>
      <c r="L119" s="4">
        <f t="shared" ca="1" si="9"/>
        <v>1.1436557715346773</v>
      </c>
      <c r="M119" s="3">
        <f t="shared" ca="1" si="14"/>
        <v>76.099759325282008</v>
      </c>
      <c r="O119" s="2">
        <v>105</v>
      </c>
      <c r="P119" s="15">
        <f t="shared" ca="1" si="11"/>
        <v>15.93105277946769</v>
      </c>
      <c r="Q119" s="25">
        <f t="shared" si="12"/>
        <v>45853</v>
      </c>
      <c r="R119" s="13">
        <f t="shared" ca="1" si="10"/>
        <v>6.2360592821507126</v>
      </c>
      <c r="S119" s="45"/>
    </row>
    <row r="120" spans="3:24" ht="13.5">
      <c r="C120" s="2">
        <v>106</v>
      </c>
      <c r="D120" s="110">
        <f>IF(D119&gt;=豚シート!$G$20+30,"",D119+1)</f>
        <v>45854</v>
      </c>
      <c r="E120" s="103">
        <f ca="1">豚気温!A112</f>
        <v>27</v>
      </c>
      <c r="F120" s="104">
        <f ca="1">IF(豚シート!$G$13="独自地温",豚気温!A112,(E120*$AD$34+$AE$34))</f>
        <v>29.25</v>
      </c>
      <c r="G120" s="39"/>
      <c r="H120" s="26"/>
      <c r="I120" s="3">
        <f t="shared" ca="1" si="8"/>
        <v>1.2575535714341006</v>
      </c>
      <c r="J120" s="3">
        <f t="shared" ca="1" si="13"/>
        <v>66.339848465046018</v>
      </c>
      <c r="L120" s="4">
        <f t="shared" ca="1" si="9"/>
        <v>1.1517097582693054</v>
      </c>
      <c r="M120" s="3">
        <f t="shared" ca="1" si="14"/>
        <v>77.24341509681669</v>
      </c>
      <c r="O120" s="2">
        <v>106</v>
      </c>
      <c r="P120" s="15">
        <f t="shared" ca="1" si="11"/>
        <v>16.02628305077522</v>
      </c>
      <c r="Q120" s="25">
        <f t="shared" si="12"/>
        <v>45854</v>
      </c>
      <c r="R120" s="13">
        <f t="shared" ca="1" si="10"/>
        <v>6.273336267265873</v>
      </c>
      <c r="S120" s="45"/>
    </row>
    <row r="121" spans="3:24" ht="13.5">
      <c r="C121" s="2">
        <v>107</v>
      </c>
      <c r="D121" s="110">
        <f>IF(D120&gt;=豚シート!$G$20+30,"",D120+1)</f>
        <v>45855</v>
      </c>
      <c r="E121" s="103">
        <f ca="1">豚気温!A113</f>
        <v>27.1</v>
      </c>
      <c r="F121" s="104">
        <f ca="1">IF(豚シート!$G$13="独自地温",豚気温!A113,(E121*$AD$34+$AE$34))</f>
        <v>29.355</v>
      </c>
      <c r="G121" s="39"/>
      <c r="H121" s="26"/>
      <c r="I121" s="3">
        <f t="shared" ca="1" si="8"/>
        <v>1.2719440176304961</v>
      </c>
      <c r="J121" s="3">
        <f t="shared" ca="1" si="13"/>
        <v>67.597402036480119</v>
      </c>
      <c r="L121" s="4">
        <f t="shared" ca="1" si="9"/>
        <v>1.1598150394223778</v>
      </c>
      <c r="M121" s="3">
        <f t="shared" ca="1" si="14"/>
        <v>78.395124855085996</v>
      </c>
      <c r="O121" s="2">
        <v>107</v>
      </c>
      <c r="P121" s="15">
        <f t="shared" ca="1" si="11"/>
        <v>16.120776455569377</v>
      </c>
      <c r="Q121" s="25">
        <f t="shared" si="12"/>
        <v>45855</v>
      </c>
      <c r="R121" s="13">
        <f t="shared" ca="1" si="10"/>
        <v>6.3103248129838363</v>
      </c>
      <c r="S121" s="45"/>
    </row>
    <row r="122" spans="3:24" ht="13.5">
      <c r="C122" s="2">
        <v>108</v>
      </c>
      <c r="D122" s="110">
        <f>IF(D121&gt;=豚シート!$G$20+30,"",D121+1)</f>
        <v>45856</v>
      </c>
      <c r="E122" s="103">
        <f ca="1">豚気温!A114</f>
        <v>27.3</v>
      </c>
      <c r="F122" s="104">
        <f ca="1">IF(豚シート!$G$13="独自地温",豚気温!A114,(E122*$AD$34+$AE$34))</f>
        <v>29.565000000000001</v>
      </c>
      <c r="G122" s="39"/>
      <c r="H122" s="26"/>
      <c r="I122" s="3">
        <f t="shared" ca="1" si="8"/>
        <v>1.3011912317263992</v>
      </c>
      <c r="J122" s="3">
        <f t="shared" ca="1" si="13"/>
        <v>68.869346054110622</v>
      </c>
      <c r="L122" s="4">
        <f t="shared" ca="1" si="9"/>
        <v>1.1761806478784811</v>
      </c>
      <c r="M122" s="3">
        <f t="shared" ca="1" si="14"/>
        <v>79.554939894508379</v>
      </c>
      <c r="O122" s="2">
        <v>108</v>
      </c>
      <c r="P122" s="15">
        <f t="shared" ca="1" si="11"/>
        <v>16.214528498030411</v>
      </c>
      <c r="Q122" s="25">
        <f t="shared" si="12"/>
        <v>45856</v>
      </c>
      <c r="R122" s="13">
        <f t="shared" ca="1" si="10"/>
        <v>6.3470231594586668</v>
      </c>
      <c r="S122" s="45"/>
    </row>
    <row r="123" spans="3:24" ht="13.5">
      <c r="C123" s="2">
        <v>109</v>
      </c>
      <c r="D123" s="110">
        <f>IF(D122&gt;=豚シート!$G$20+30,"",D122+1)</f>
        <v>45857</v>
      </c>
      <c r="E123" s="103">
        <f ca="1">豚気温!A115</f>
        <v>27.4</v>
      </c>
      <c r="F123" s="104">
        <f ca="1">IF(豚シート!$G$13="独自地温",豚気温!A115,(E123*$AD$34+$AE$34))</f>
        <v>29.669999999999998</v>
      </c>
      <c r="G123" s="39"/>
      <c r="H123" s="26"/>
      <c r="I123" s="3">
        <f t="shared" ca="1" si="8"/>
        <v>1.316051133551132</v>
      </c>
      <c r="J123" s="3">
        <f t="shared" ca="1" si="13"/>
        <v>70.170537285837014</v>
      </c>
      <c r="L123" s="4">
        <f t="shared" ca="1" si="9"/>
        <v>1.1844415601954179</v>
      </c>
      <c r="M123" s="3">
        <f t="shared" ca="1" si="14"/>
        <v>80.731120542386861</v>
      </c>
      <c r="O123" s="2">
        <v>109</v>
      </c>
      <c r="P123" s="15">
        <f t="shared" ca="1" si="11"/>
        <v>16.308183544413531</v>
      </c>
      <c r="Q123" s="25">
        <f t="shared" si="12"/>
        <v>45857</v>
      </c>
      <c r="R123" s="13">
        <f t="shared" ca="1" si="10"/>
        <v>6.3836835377401595</v>
      </c>
      <c r="S123" s="45"/>
    </row>
    <row r="124" spans="3:24" ht="13.5">
      <c r="C124" s="2">
        <v>110</v>
      </c>
      <c r="D124" s="110">
        <f>IF(D123&gt;=豚シート!$G$20+30,"",D123+1)</f>
        <v>45858</v>
      </c>
      <c r="E124" s="103">
        <f ca="1">豚気温!A116</f>
        <v>27.5</v>
      </c>
      <c r="F124" s="104">
        <f ca="1">IF(豚シート!$G$13="独自地温",豚気温!A116,(E124*$AD$34+$AE$34))</f>
        <v>29.774999999999999</v>
      </c>
      <c r="G124" s="39"/>
      <c r="H124" s="26"/>
      <c r="I124" s="3">
        <f t="shared" ca="1" si="8"/>
        <v>1.3310706789279323</v>
      </c>
      <c r="J124" s="3">
        <f t="shared" ca="1" si="13"/>
        <v>71.486588419388141</v>
      </c>
      <c r="L124" s="4">
        <f t="shared" ca="1" si="9"/>
        <v>1.192754936970249</v>
      </c>
      <c r="M124" s="3">
        <f t="shared" ca="1" si="14"/>
        <v>81.915562102582285</v>
      </c>
      <c r="O124" s="2">
        <v>110</v>
      </c>
      <c r="P124" s="15">
        <f t="shared" ca="1" si="11"/>
        <v>16.401073123330317</v>
      </c>
      <c r="Q124" s="25">
        <f t="shared" si="12"/>
        <v>45858</v>
      </c>
      <c r="R124" s="13">
        <f t="shared" ca="1" si="10"/>
        <v>6.420044281053098</v>
      </c>
      <c r="S124" s="45"/>
    </row>
    <row r="125" spans="3:24" ht="13.5">
      <c r="C125" s="2">
        <v>111</v>
      </c>
      <c r="D125" s="110">
        <f>IF(D124&gt;=豚シート!$G$20+30,"",D124+1)</f>
        <v>45859</v>
      </c>
      <c r="E125" s="103">
        <f ca="1">豚気温!A117</f>
        <v>27.6</v>
      </c>
      <c r="F125" s="104">
        <f ca="1">IF(豚シート!$G$13="独自地温",豚気温!A117,(E125*$AD$34+$AE$34))</f>
        <v>29.880000000000003</v>
      </c>
      <c r="G125" s="39"/>
      <c r="H125" s="26"/>
      <c r="I125" s="3">
        <f t="shared" ca="1" si="8"/>
        <v>1.3462514716343335</v>
      </c>
      <c r="J125" s="3">
        <f t="shared" ca="1" si="13"/>
        <v>72.817659098316071</v>
      </c>
      <c r="L125" s="4">
        <f t="shared" ca="1" si="9"/>
        <v>1.2011210743027367</v>
      </c>
      <c r="M125" s="3">
        <f t="shared" ca="1" si="14"/>
        <v>83.108317039552531</v>
      </c>
      <c r="O125" s="2">
        <v>111</v>
      </c>
      <c r="P125" s="15">
        <f t="shared" ca="1" si="11"/>
        <v>16.493193226589568</v>
      </c>
      <c r="Q125" s="25">
        <f t="shared" si="12"/>
        <v>45859</v>
      </c>
      <c r="R125" s="13">
        <f t="shared" ca="1" si="10"/>
        <v>6.4561038204291092</v>
      </c>
      <c r="S125" s="45"/>
    </row>
    <row r="126" spans="3:24" ht="13.5">
      <c r="C126" s="2">
        <v>112</v>
      </c>
      <c r="D126" s="110">
        <f>IF(D125&gt;=豚シート!$G$20+30,"",D125+1)</f>
        <v>45860</v>
      </c>
      <c r="E126" s="103">
        <f ca="1">豚気温!A118</f>
        <v>27.7</v>
      </c>
      <c r="F126" s="104">
        <f ca="1">IF(豚シート!$G$13="独自地温",豚気温!A118,(E126*$AD$34+$AE$34))</f>
        <v>29.984999999999999</v>
      </c>
      <c r="G126" s="39"/>
      <c r="H126" s="26"/>
      <c r="I126" s="3">
        <f t="shared" ca="1" si="8"/>
        <v>1.3615951304018032</v>
      </c>
      <c r="J126" s="3">
        <f t="shared" ca="1" si="13"/>
        <v>74.163910569950403</v>
      </c>
      <c r="L126" s="4">
        <f t="shared" ca="1" si="9"/>
        <v>1.2095402697403048</v>
      </c>
      <c r="M126" s="3">
        <f t="shared" ca="1" si="14"/>
        <v>84.309438113855265</v>
      </c>
      <c r="O126" s="2">
        <v>112</v>
      </c>
      <c r="P126" s="15">
        <f t="shared" ca="1" si="11"/>
        <v>16.58453998846398</v>
      </c>
      <c r="Q126" s="25">
        <f t="shared" si="12"/>
        <v>45860</v>
      </c>
      <c r="R126" s="13">
        <f t="shared" ca="1" si="10"/>
        <v>6.4918606426659622</v>
      </c>
      <c r="S126" s="45"/>
    </row>
    <row r="127" spans="3:24" ht="13.5">
      <c r="C127" s="2">
        <v>113</v>
      </c>
      <c r="D127" s="110">
        <f>IF(D126&gt;=豚シート!$G$20+30,"",D126+1)</f>
        <v>45861</v>
      </c>
      <c r="E127" s="103">
        <f ca="1">豚気温!A119</f>
        <v>27.9</v>
      </c>
      <c r="F127" s="104">
        <f ca="1">IF(豚シート!$G$13="独自地温",豚気温!A119,(E127*$AD$34+$AE$34))</f>
        <v>30.194999999999997</v>
      </c>
      <c r="G127" s="39"/>
      <c r="H127" s="9"/>
      <c r="I127" s="3">
        <f t="shared" ca="1" si="8"/>
        <v>1.3927775965856011</v>
      </c>
      <c r="J127" s="3">
        <f t="shared" ca="1" si="13"/>
        <v>75.525505700352213</v>
      </c>
      <c r="L127" s="4">
        <f t="shared" ca="1" si="9"/>
        <v>1.2265390323940031</v>
      </c>
      <c r="M127" s="3">
        <f t="shared" ca="1" si="14"/>
        <v>85.518978383595567</v>
      </c>
      <c r="O127" s="2">
        <v>113</v>
      </c>
      <c r="P127" s="15">
        <f t="shared" ca="1" si="11"/>
        <v>16.675109687000798</v>
      </c>
      <c r="Q127" s="25">
        <f t="shared" si="12"/>
        <v>45861</v>
      </c>
      <c r="R127" s="13">
        <f t="shared" ca="1" si="10"/>
        <v>6.5273132908406035</v>
      </c>
      <c r="S127" s="45"/>
    </row>
    <row r="128" spans="3:24" ht="13.5">
      <c r="C128" s="2">
        <v>114</v>
      </c>
      <c r="D128" s="110">
        <f>IF(D127&gt;=豚シート!$G$20+30,"",D127+1)</f>
        <v>45862</v>
      </c>
      <c r="E128" s="103">
        <f ca="1">豚気温!A120</f>
        <v>28</v>
      </c>
      <c r="F128" s="104">
        <f ca="1">IF(豚シート!$G$13="独自地温",豚気温!A120,(E128*$AD$34+$AE$34))</f>
        <v>30.3</v>
      </c>
      <c r="G128" s="39"/>
      <c r="H128" s="9"/>
      <c r="I128" s="3">
        <f t="shared" ca="1" si="8"/>
        <v>1.4086197173931914</v>
      </c>
      <c r="J128" s="3">
        <f t="shared" ca="1" si="13"/>
        <v>76.918283296937815</v>
      </c>
      <c r="L128" s="4">
        <f t="shared" ca="1" si="9"/>
        <v>1.2351192019963249</v>
      </c>
      <c r="M128" s="3">
        <f t="shared" ca="1" si="14"/>
        <v>86.745517415989568</v>
      </c>
      <c r="O128" s="2">
        <v>114</v>
      </c>
      <c r="P128" s="15">
        <f t="shared" ca="1" si="11"/>
        <v>16.765522324856306</v>
      </c>
      <c r="Q128" s="25">
        <f t="shared" si="12"/>
        <v>45862</v>
      </c>
      <c r="R128" s="13">
        <f t="shared" ca="1" si="10"/>
        <v>6.5627044591034585</v>
      </c>
      <c r="S128" s="45"/>
    </row>
    <row r="129" spans="3:21" ht="13.5">
      <c r="C129" s="2">
        <v>115</v>
      </c>
      <c r="D129" s="110">
        <f>IF(D128&gt;=豚シート!$G$20+30,"",D128+1)</f>
        <v>45863</v>
      </c>
      <c r="E129" s="103">
        <f ca="1">豚気温!A121</f>
        <v>28.1</v>
      </c>
      <c r="F129" s="104">
        <f ca="1">IF(豚シート!$G$13="独自地温",豚気温!A121,(E129*$AD$34+$AE$34))</f>
        <v>30.405000000000001</v>
      </c>
      <c r="G129" s="39"/>
      <c r="H129" s="9"/>
      <c r="I129" s="3">
        <f t="shared" ca="1" si="8"/>
        <v>1.4246313313057586</v>
      </c>
      <c r="J129" s="3">
        <f t="shared" ca="1" si="13"/>
        <v>78.326903014331009</v>
      </c>
      <c r="L129" s="4">
        <f t="shared" ca="1" si="9"/>
        <v>1.2437536344879689</v>
      </c>
      <c r="M129" s="3">
        <f t="shared" ca="1" si="14"/>
        <v>87.980636617985894</v>
      </c>
      <c r="O129" s="2">
        <v>115</v>
      </c>
      <c r="P129" s="15">
        <f t="shared" ca="1" si="11"/>
        <v>16.855135156183842</v>
      </c>
      <c r="Q129" s="25">
        <f t="shared" si="12"/>
        <v>45863</v>
      </c>
      <c r="R129" s="13">
        <f t="shared" ca="1" si="10"/>
        <v>6.5977825506982661</v>
      </c>
      <c r="S129" s="45"/>
    </row>
    <row r="130" spans="3:21" ht="13.5">
      <c r="C130" s="2">
        <v>116</v>
      </c>
      <c r="D130" s="110">
        <f>IF(D129&gt;=豚シート!$G$20+30,"",D129+1)</f>
        <v>45864</v>
      </c>
      <c r="E130" s="103">
        <f ca="1">豚気温!A122</f>
        <v>28.2</v>
      </c>
      <c r="F130" s="104">
        <f ca="1">IF(豚シート!$G$13="独自地温",豚気温!A122,(E130*$AD$34+$AE$34))</f>
        <v>30.509999999999998</v>
      </c>
      <c r="G130" s="39"/>
      <c r="H130" s="9"/>
      <c r="I130" s="3">
        <f t="shared" ca="1" si="8"/>
        <v>1.4408141337672586</v>
      </c>
      <c r="J130" s="3">
        <f t="shared" ca="1" si="13"/>
        <v>79.75153434563677</v>
      </c>
      <c r="L130" s="4">
        <f t="shared" ca="1" si="9"/>
        <v>1.2524426347432747</v>
      </c>
      <c r="M130" s="3">
        <f t="shared" ca="1" si="14"/>
        <v>89.224390252473867</v>
      </c>
      <c r="O130" s="2">
        <v>116</v>
      </c>
      <c r="P130" s="15">
        <f t="shared" ca="1" si="11"/>
        <v>16.943944996643538</v>
      </c>
      <c r="Q130" s="25">
        <f t="shared" si="12"/>
        <v>45864</v>
      </c>
      <c r="R130" s="13">
        <f t="shared" ca="1" si="10"/>
        <v>6.6325463191454332</v>
      </c>
      <c r="S130" s="45"/>
    </row>
    <row r="131" spans="3:21" ht="13.5">
      <c r="C131" s="2">
        <v>117</v>
      </c>
      <c r="D131" s="110">
        <f>IF(D130&gt;=豚シート!$G$20+30,"",D130+1)</f>
        <v>45865</v>
      </c>
      <c r="E131" s="103">
        <f ca="1">豚気温!A123</f>
        <v>28.3</v>
      </c>
      <c r="F131" s="104">
        <f ca="1">IF(豚シート!$G$13="独自地温",豚気温!A123,(E131*$AD$34+$AE$34))</f>
        <v>30.615000000000002</v>
      </c>
      <c r="G131" s="39"/>
      <c r="H131" s="9"/>
      <c r="I131" s="3">
        <f t="shared" ca="1" si="8"/>
        <v>1.4571698359597889</v>
      </c>
      <c r="J131" s="3">
        <f t="shared" ca="1" si="13"/>
        <v>81.192348479404032</v>
      </c>
      <c r="L131" s="4">
        <f t="shared" ca="1" si="9"/>
        <v>1.261186509119816</v>
      </c>
      <c r="M131" s="3">
        <f t="shared" ca="1" si="14"/>
        <v>90.476832887217142</v>
      </c>
      <c r="O131" s="2">
        <v>117</v>
      </c>
      <c r="P131" s="15">
        <f t="shared" ca="1" si="11"/>
        <v>17.031948813819014</v>
      </c>
      <c r="Q131" s="25">
        <f t="shared" si="12"/>
        <v>45865</v>
      </c>
      <c r="R131" s="13">
        <f t="shared" ca="1" si="10"/>
        <v>6.6669945774343722</v>
      </c>
      <c r="S131" s="45"/>
      <c r="U131" s="13"/>
    </row>
    <row r="132" spans="3:21" ht="13.5">
      <c r="C132" s="2">
        <v>118</v>
      </c>
      <c r="D132" s="110">
        <f>IF(D131&gt;=豚シート!$G$20+30,"",D131+1)</f>
        <v>45866</v>
      </c>
      <c r="E132" s="103">
        <f ca="1">豚気温!A124</f>
        <v>28.4</v>
      </c>
      <c r="F132" s="104">
        <f ca="1">IF(豚シート!$G$13="独自地温",豚気温!A124,(E132*$AD$34+$AE$34))</f>
        <v>30.72</v>
      </c>
      <c r="G132" s="39"/>
      <c r="H132" s="9"/>
      <c r="I132" s="3">
        <f t="shared" ca="1" si="8"/>
        <v>1.4737001649378565</v>
      </c>
      <c r="J132" s="3">
        <f t="shared" ca="1" si="13"/>
        <v>82.649518315363821</v>
      </c>
      <c r="L132" s="4">
        <f t="shared" ca="1" si="9"/>
        <v>1.2699855654643935</v>
      </c>
      <c r="M132" s="3">
        <f t="shared" ca="1" si="14"/>
        <v>91.738019396336952</v>
      </c>
      <c r="O132" s="2">
        <v>118</v>
      </c>
      <c r="P132" s="15">
        <f t="shared" ca="1" si="11"/>
        <v>17.119143728228831</v>
      </c>
      <c r="Q132" s="25">
        <f t="shared" si="12"/>
        <v>45866</v>
      </c>
      <c r="R132" s="13">
        <f t="shared" ca="1" si="10"/>
        <v>6.7011261984194261</v>
      </c>
      <c r="S132" s="45"/>
    </row>
    <row r="133" spans="3:21" ht="13.5">
      <c r="C133" s="2">
        <v>119</v>
      </c>
      <c r="D133" s="110">
        <f>IF(D132&gt;=豚シート!$G$20+30,"",D132+1)</f>
        <v>45867</v>
      </c>
      <c r="E133" s="103">
        <f ca="1">豚気温!A125</f>
        <v>28.5</v>
      </c>
      <c r="F133" s="104">
        <f ca="1">IF(豚シート!$G$13="独自地温",豚気温!A125,(E133*$AD$34+$AE$34))</f>
        <v>30.824999999999999</v>
      </c>
      <c r="G133" s="39"/>
      <c r="H133" s="9"/>
      <c r="I133" s="3">
        <f t="shared" ca="1" si="8"/>
        <v>1.4904068637636954</v>
      </c>
      <c r="J133" s="3">
        <f t="shared" ca="1" si="13"/>
        <v>84.123218480301674</v>
      </c>
      <c r="L133" s="4">
        <f t="shared" ca="1" si="9"/>
        <v>1.278840113119047</v>
      </c>
      <c r="M133" s="3">
        <f t="shared" ca="1" si="14"/>
        <v>93.008004961801348</v>
      </c>
      <c r="O133" s="2">
        <v>119</v>
      </c>
      <c r="P133" s="15">
        <f t="shared" ca="1" si="11"/>
        <v>17.205527014281188</v>
      </c>
      <c r="Q133" s="25">
        <f t="shared" si="12"/>
        <v>45867</v>
      </c>
      <c r="R133" s="13">
        <f t="shared" ca="1" si="10"/>
        <v>6.7349401151935746</v>
      </c>
      <c r="S133" s="45"/>
    </row>
    <row r="134" spans="3:21" ht="13.5">
      <c r="C134" s="2">
        <v>120</v>
      </c>
      <c r="D134" s="110">
        <f>IF(D133&gt;=豚シート!$G$20+30,"",D133+1)</f>
        <v>45868</v>
      </c>
      <c r="E134" s="103">
        <f ca="1">豚気温!A126</f>
        <v>28.6</v>
      </c>
      <c r="F134" s="104">
        <f ca="1">IF(豚シート!$G$13="独自地温",豚気温!A126,(E134*$AD$34+$AE$34))</f>
        <v>30.93</v>
      </c>
      <c r="G134" s="39"/>
      <c r="H134" s="9"/>
      <c r="I134" s="3">
        <f t="shared" ca="1" si="8"/>
        <v>1.5072916916436219</v>
      </c>
      <c r="J134" s="3">
        <f t="shared" ca="1" si="13"/>
        <v>85.613625344065369</v>
      </c>
      <c r="L134" s="4">
        <f t="shared" ca="1" si="9"/>
        <v>1.2877504629270853</v>
      </c>
      <c r="M134" s="3">
        <f t="shared" ca="1" si="14"/>
        <v>94.286845074920393</v>
      </c>
      <c r="O134" s="2">
        <v>120</v>
      </c>
      <c r="P134" s="15">
        <f t="shared" ca="1" si="11"/>
        <v>17.291096101170872</v>
      </c>
      <c r="Q134" s="25">
        <f t="shared" si="12"/>
        <v>45868</v>
      </c>
      <c r="R134" s="13">
        <f t="shared" ca="1" si="10"/>
        <v>6.7684353214395365</v>
      </c>
      <c r="S134" s="45"/>
    </row>
    <row r="135" spans="3:21" ht="13.5">
      <c r="C135" s="2">
        <v>121</v>
      </c>
      <c r="D135" s="110">
        <f>IF(D134&gt;=豚シート!$G$20+30,"",D134+1)</f>
        <v>45869</v>
      </c>
      <c r="E135" s="103">
        <f ca="1">豚気温!A127</f>
        <v>28.7</v>
      </c>
      <c r="F135" s="104">
        <f ca="1">IF(豚シート!$G$13="独自地温",豚気温!A127,(E135*$AD$34+$AE$34))</f>
        <v>31.035</v>
      </c>
      <c r="G135" s="39"/>
      <c r="H135" s="9"/>
      <c r="I135" s="3">
        <f t="shared" ca="1" si="8"/>
        <v>1.5243564240654492</v>
      </c>
      <c r="J135" s="3">
        <f t="shared" ca="1" si="13"/>
        <v>87.120917035708985</v>
      </c>
      <c r="L135" s="4">
        <f t="shared" ca="1" si="9"/>
        <v>1.2967169272391357</v>
      </c>
      <c r="M135" s="3">
        <f t="shared" ca="1" si="14"/>
        <v>95.574595537847472</v>
      </c>
      <c r="O135" s="2">
        <v>121</v>
      </c>
      <c r="P135" s="15">
        <f t="shared" ca="1" si="11"/>
        <v>17.375848573717597</v>
      </c>
      <c r="Q135" s="25">
        <f t="shared" si="12"/>
        <v>45869</v>
      </c>
      <c r="R135" s="13">
        <f t="shared" ca="1" si="10"/>
        <v>6.8016108717579309</v>
      </c>
      <c r="S135" s="45"/>
    </row>
    <row r="136" spans="3:21" ht="13.5">
      <c r="C136" s="2">
        <v>122</v>
      </c>
      <c r="D136" s="110">
        <f>IF(D135&gt;=豚シート!$G$20+30,"",D135+1)</f>
        <v>45870</v>
      </c>
      <c r="E136" s="103">
        <f ca="1">豚気温!A128</f>
        <v>28.7</v>
      </c>
      <c r="F136" s="104">
        <f ca="1">IF(豚シート!$G$13="独自地温",豚気温!A128,(E136*$AD$34+$AE$34))</f>
        <v>31.035</v>
      </c>
      <c r="G136" s="39"/>
      <c r="H136" s="9"/>
      <c r="I136" s="3">
        <f t="shared" ca="1" si="8"/>
        <v>1.5243564240654492</v>
      </c>
      <c r="J136" s="3">
        <f t="shared" ca="1" si="13"/>
        <v>88.64527345977443</v>
      </c>
      <c r="L136" s="4">
        <f t="shared" ca="1" si="9"/>
        <v>1.2967169272391357</v>
      </c>
      <c r="M136" s="3">
        <f t="shared" ca="1" si="14"/>
        <v>96.871312465086604</v>
      </c>
      <c r="O136" s="2">
        <v>122</v>
      </c>
      <c r="P136" s="15">
        <f t="shared" ca="1" si="11"/>
        <v>17.45978217314487</v>
      </c>
      <c r="Q136" s="25">
        <f t="shared" si="12"/>
        <v>45870</v>
      </c>
      <c r="R136" s="13">
        <f t="shared" ca="1" si="10"/>
        <v>6.8344658819721555</v>
      </c>
      <c r="S136" s="45"/>
    </row>
    <row r="137" spans="3:21" ht="13.5">
      <c r="C137" s="2">
        <v>123</v>
      </c>
      <c r="D137" s="110">
        <f>IF(D136&gt;=豚シート!$G$20+30,"",D136+1)</f>
        <v>45871</v>
      </c>
      <c r="E137" s="103">
        <f ca="1">豚気温!A129</f>
        <v>28.8</v>
      </c>
      <c r="F137" s="104">
        <f ca="1">IF(豚シート!$G$13="独自地温",豚気温!A129,(E137*$AD$34+$AE$34))</f>
        <v>31.14</v>
      </c>
      <c r="G137" s="39"/>
      <c r="H137" s="9"/>
      <c r="I137" s="3">
        <f t="shared" ca="1" si="8"/>
        <v>1.5416028529369628</v>
      </c>
      <c r="J137" s="3">
        <f t="shared" ca="1" si="13"/>
        <v>90.169629883839875</v>
      </c>
      <c r="L137" s="4">
        <f t="shared" ca="1" si="9"/>
        <v>1.3057398199192132</v>
      </c>
      <c r="M137" s="3">
        <f t="shared" ca="1" si="14"/>
        <v>98.168029392325735</v>
      </c>
      <c r="O137" s="2">
        <v>123</v>
      </c>
      <c r="P137" s="15">
        <f t="shared" ca="1" si="11"/>
        <v>17.542325258827542</v>
      </c>
      <c r="Q137" s="25">
        <f t="shared" si="12"/>
        <v>45871</v>
      </c>
      <c r="R137" s="13">
        <f t="shared" ca="1" si="10"/>
        <v>6.8667765887894854</v>
      </c>
      <c r="S137" s="45"/>
    </row>
    <row r="138" spans="3:21" ht="13.5">
      <c r="C138" s="2">
        <v>124</v>
      </c>
      <c r="D138" s="110">
        <f>IF(D137&gt;=豚シート!$G$20+30,"",D137+1)</f>
        <v>45872</v>
      </c>
      <c r="E138" s="103">
        <f ca="1">豚気温!A130</f>
        <v>28.8</v>
      </c>
      <c r="F138" s="104">
        <f ca="1">IF(豚シート!$G$13="独自地温",豚気温!A130,(E138*$AD$34+$AE$34))</f>
        <v>31.14</v>
      </c>
      <c r="G138" s="39"/>
      <c r="H138" s="9"/>
      <c r="I138" s="3">
        <f t="shared" ca="1" si="8"/>
        <v>1.5416028529369628</v>
      </c>
      <c r="J138" s="3">
        <f t="shared" ca="1" si="13"/>
        <v>91.711232736776836</v>
      </c>
      <c r="L138" s="4">
        <f t="shared" ca="1" si="9"/>
        <v>1.3057398199192132</v>
      </c>
      <c r="M138" s="3">
        <f t="shared" ca="1" si="14"/>
        <v>99.473769212244946</v>
      </c>
      <c r="O138" s="2">
        <v>124</v>
      </c>
      <c r="P138" s="15">
        <f t="shared" ca="1" si="11"/>
        <v>17.624060970686806</v>
      </c>
      <c r="Q138" s="25">
        <f t="shared" si="12"/>
        <v>45872</v>
      </c>
      <c r="R138" s="13">
        <f t="shared" ca="1" si="10"/>
        <v>6.898771256792851</v>
      </c>
      <c r="S138" s="45"/>
    </row>
    <row r="139" spans="3:21" ht="13.5">
      <c r="C139" s="2">
        <v>125</v>
      </c>
      <c r="D139" s="110">
        <f>IF(D138&gt;=豚シート!$G$20+30,"",D138+1)</f>
        <v>45873</v>
      </c>
      <c r="E139" s="103">
        <f ca="1">豚気温!A131</f>
        <v>28.8</v>
      </c>
      <c r="F139" s="104">
        <f ca="1">IF(豚シート!$G$13="独自地温",豚気温!A131,(E139*$AD$34+$AE$34))</f>
        <v>31.14</v>
      </c>
      <c r="G139" s="39"/>
      <c r="H139" s="9"/>
      <c r="I139" s="3">
        <f t="shared" ca="1" si="8"/>
        <v>1.5416028529369628</v>
      </c>
      <c r="J139" s="3">
        <f t="shared" ca="1" si="13"/>
        <v>93.252835589713797</v>
      </c>
      <c r="L139" s="4">
        <f t="shared" ca="1" si="9"/>
        <v>1.3057398199192132</v>
      </c>
      <c r="M139" s="3">
        <f t="shared" ca="1" si="14"/>
        <v>100.77950903216416</v>
      </c>
      <c r="O139" s="2">
        <v>125</v>
      </c>
      <c r="P139" s="15">
        <f t="shared" ca="1" si="11"/>
        <v>17.704433237667715</v>
      </c>
      <c r="Q139" s="25">
        <f t="shared" si="12"/>
        <v>45873</v>
      </c>
      <c r="R139" s="13">
        <f t="shared" ca="1" si="10"/>
        <v>6.9302322172498867</v>
      </c>
      <c r="S139" s="45"/>
    </row>
    <row r="140" spans="3:21" ht="13.5">
      <c r="C140" s="2">
        <v>126</v>
      </c>
      <c r="D140" s="110">
        <f>IF(D139&gt;=豚シート!$G$20+30,"",D139+1)</f>
        <v>45874</v>
      </c>
      <c r="E140" s="103">
        <f ca="1">豚気温!A132</f>
        <v>28.9</v>
      </c>
      <c r="F140" s="104">
        <f ca="1">IF(豚シート!$G$13="独自地温",豚気温!A132,(E140*$AD$34+$AE$34))</f>
        <v>31.244999999999997</v>
      </c>
      <c r="G140" s="39"/>
      <c r="H140" s="9"/>
      <c r="I140" s="3">
        <f t="shared" ca="1" si="8"/>
        <v>1.5590327867254599</v>
      </c>
      <c r="J140" s="3">
        <f t="shared" ca="1" si="13"/>
        <v>94.794438442650758</v>
      </c>
      <c r="L140" s="4">
        <f t="shared" ca="1" si="9"/>
        <v>1.3148194563508038</v>
      </c>
      <c r="M140" s="3">
        <f t="shared" ca="1" si="14"/>
        <v>102.08524885208337</v>
      </c>
      <c r="O140" s="2">
        <v>126</v>
      </c>
      <c r="P140" s="15">
        <f t="shared" ca="1" si="11"/>
        <v>17.783464803585591</v>
      </c>
      <c r="Q140" s="25">
        <f t="shared" si="12"/>
        <v>45874</v>
      </c>
      <c r="R140" s="13">
        <f t="shared" ca="1" si="10"/>
        <v>6.9611683730110601</v>
      </c>
      <c r="S140" s="45"/>
    </row>
    <row r="141" spans="3:21" ht="13.5">
      <c r="C141" s="2">
        <v>127</v>
      </c>
      <c r="D141" s="110">
        <f>IF(D140&gt;=豚シート!$G$20+30,"",D140+1)</f>
        <v>45875</v>
      </c>
      <c r="E141" s="103">
        <f ca="1">豚気温!A133</f>
        <v>28.8</v>
      </c>
      <c r="F141" s="104">
        <f ca="1">IF(豚シート!$G$13="独自地温",豚気温!A133,(E141*$AD$34+$AE$34))</f>
        <v>31.14</v>
      </c>
      <c r="G141" s="39"/>
      <c r="H141" s="9"/>
      <c r="I141" s="3">
        <f t="shared" ca="1" si="8"/>
        <v>1.5416028529369628</v>
      </c>
      <c r="J141" s="3">
        <f t="shared" ca="1" si="13"/>
        <v>96.353471229376211</v>
      </c>
      <c r="L141" s="4">
        <f t="shared" ca="1" si="9"/>
        <v>1.3057398199192132</v>
      </c>
      <c r="M141" s="3">
        <f t="shared" ca="1" si="14"/>
        <v>103.40006830843417</v>
      </c>
      <c r="O141" s="2">
        <v>127</v>
      </c>
      <c r="P141" s="15">
        <f t="shared" ca="1" si="11"/>
        <v>17.861713858427098</v>
      </c>
      <c r="Q141" s="25">
        <f t="shared" si="12"/>
        <v>45875</v>
      </c>
      <c r="R141" s="13">
        <f t="shared" ca="1" si="10"/>
        <v>6.9917982222444266</v>
      </c>
      <c r="S141" s="45"/>
    </row>
    <row r="142" spans="3:21" ht="13.5">
      <c r="C142" s="2">
        <v>128</v>
      </c>
      <c r="D142" s="110">
        <f>IF(D141&gt;=豚シート!$G$20+30,"",D141+1)</f>
        <v>45876</v>
      </c>
      <c r="E142" s="103">
        <f ca="1">豚気温!A134</f>
        <v>28.8</v>
      </c>
      <c r="F142" s="104">
        <f ca="1">IF(豚シート!$G$13="独自地温",豚気温!A134,(E142*$AD$34+$AE$34))</f>
        <v>31.14</v>
      </c>
      <c r="G142" s="39"/>
      <c r="H142" s="28"/>
      <c r="I142" s="3">
        <f t="shared" ref="I142:I205" ca="1" si="15">EXP($B$3*(E142-25)/(1.987*(273+E142)*298))</f>
        <v>1.5416028529369628</v>
      </c>
      <c r="J142" s="3">
        <f t="shared" ca="1" si="13"/>
        <v>97.895074082313172</v>
      </c>
      <c r="L142" s="4">
        <f t="shared" ref="L142:L205" ca="1" si="16">EXP($B$4*(E142-25)/(1.987*(273+E142)*298))</f>
        <v>1.3057398199192132</v>
      </c>
      <c r="M142" s="3">
        <f t="shared" ca="1" si="14"/>
        <v>104.70580812835338</v>
      </c>
      <c r="O142" s="2">
        <v>128</v>
      </c>
      <c r="P142" s="15">
        <f t="shared" ca="1" si="11"/>
        <v>17.938121804241092</v>
      </c>
      <c r="Q142" s="25">
        <f t="shared" si="12"/>
        <v>45876</v>
      </c>
      <c r="R142" s="13">
        <f t="shared" ref="R142:R205" ca="1" si="17">$H$5/1000*$P142</f>
        <v>7.021707386837587</v>
      </c>
      <c r="S142" s="45"/>
    </row>
    <row r="143" spans="3:21" ht="13.5">
      <c r="C143" s="2">
        <v>129</v>
      </c>
      <c r="D143" s="110">
        <f>IF(D142&gt;=豚シート!$G$20+30,"",D142+1)</f>
        <v>45877</v>
      </c>
      <c r="E143" s="103">
        <f ca="1">豚気温!A135</f>
        <v>28.8</v>
      </c>
      <c r="F143" s="104">
        <f ca="1">IF(豚シート!$G$13="独自地温",豚気温!A135,(E143*$AD$34+$AE$34))</f>
        <v>31.14</v>
      </c>
      <c r="G143" s="39"/>
      <c r="H143" s="28"/>
      <c r="I143" s="3">
        <f t="shared" ca="1" si="15"/>
        <v>1.5416028529369628</v>
      </c>
      <c r="J143" s="3">
        <f t="shared" ca="1" si="13"/>
        <v>99.436676935250134</v>
      </c>
      <c r="L143" s="4">
        <f t="shared" ca="1" si="16"/>
        <v>1.3057398199192132</v>
      </c>
      <c r="M143" s="3">
        <f t="shared" ca="1" si="14"/>
        <v>106.01154794827259</v>
      </c>
      <c r="O143" s="2">
        <v>129</v>
      </c>
      <c r="P143" s="15">
        <f t="shared" ref="P143:P206" ca="1" si="18">$B$5*(1-EXP(-$B$7*J143))+$B$6*(1-EXP(-$B$8*M143))+$P$6</f>
        <v>18.013255178389699</v>
      </c>
      <c r="Q143" s="25">
        <f t="shared" ref="Q143:Q206" si="19">D143</f>
        <v>45877</v>
      </c>
      <c r="R143" s="13">
        <f t="shared" ca="1" si="17"/>
        <v>7.051117632459432</v>
      </c>
      <c r="S143" s="45"/>
    </row>
    <row r="144" spans="3:21" ht="13.5">
      <c r="C144" s="2">
        <v>130</v>
      </c>
      <c r="D144" s="110">
        <f>IF(D143&gt;=豚シート!$G$20+30,"",D143+1)</f>
        <v>45878</v>
      </c>
      <c r="E144" s="103">
        <f ca="1">豚気温!A136</f>
        <v>28.8</v>
      </c>
      <c r="F144" s="104">
        <f ca="1">IF(豚シート!$G$13="独自地温",豚気温!A136,(E144*$AD$34+$AE$34))</f>
        <v>31.14</v>
      </c>
      <c r="G144" s="39"/>
      <c r="H144" s="28"/>
      <c r="I144" s="3">
        <f t="shared" ca="1" si="15"/>
        <v>1.5416028529369628</v>
      </c>
      <c r="J144" s="3">
        <f t="shared" ref="J144:J207" ca="1" si="20">J143+I143</f>
        <v>100.97827978818709</v>
      </c>
      <c r="L144" s="4">
        <f t="shared" ca="1" si="16"/>
        <v>1.3057398199192132</v>
      </c>
      <c r="M144" s="3">
        <f t="shared" ref="M144:M207" ca="1" si="21">M143+L143</f>
        <v>107.3172877681918</v>
      </c>
      <c r="O144" s="2">
        <v>130</v>
      </c>
      <c r="P144" s="15">
        <f t="shared" ca="1" si="18"/>
        <v>18.087135242181716</v>
      </c>
      <c r="Q144" s="25">
        <f t="shared" si="19"/>
        <v>45878</v>
      </c>
      <c r="R144" s="13">
        <f t="shared" ca="1" si="17"/>
        <v>7.0800372816473303</v>
      </c>
      <c r="S144" s="45"/>
    </row>
    <row r="145" spans="3:19" ht="13.5">
      <c r="C145" s="2">
        <v>131</v>
      </c>
      <c r="D145" s="110">
        <f>IF(D144&gt;=豚シート!$G$20+30,"",D144+1)</f>
        <v>45879</v>
      </c>
      <c r="E145" s="103">
        <f ca="1">豚気温!A137</f>
        <v>28.7</v>
      </c>
      <c r="F145" s="104">
        <f ca="1">IF(豚シート!$G$13="独自地温",豚気温!A137,(E145*$AD$34+$AE$34))</f>
        <v>31.035</v>
      </c>
      <c r="G145" s="39"/>
      <c r="H145" s="28"/>
      <c r="I145" s="3">
        <f t="shared" ca="1" si="15"/>
        <v>1.5243564240654492</v>
      </c>
      <c r="J145" s="3">
        <f t="shared" ca="1" si="20"/>
        <v>102.51988264112406</v>
      </c>
      <c r="L145" s="4">
        <f t="shared" ca="1" si="16"/>
        <v>1.2967169272391357</v>
      </c>
      <c r="M145" s="3">
        <f t="shared" ca="1" si="21"/>
        <v>108.62302758811101</v>
      </c>
      <c r="O145" s="2">
        <v>131</v>
      </c>
      <c r="P145" s="15">
        <f t="shared" ca="1" si="18"/>
        <v>18.159782902263053</v>
      </c>
      <c r="Q145" s="25">
        <f t="shared" si="19"/>
        <v>45879</v>
      </c>
      <c r="R145" s="13">
        <f t="shared" ca="1" si="17"/>
        <v>7.1084745181092313</v>
      </c>
      <c r="S145" s="45"/>
    </row>
    <row r="146" spans="3:19" ht="13.5">
      <c r="C146" s="2">
        <v>132</v>
      </c>
      <c r="D146" s="110">
        <f>IF(D145&gt;=豚シート!$G$20+30,"",D145+1)</f>
        <v>45880</v>
      </c>
      <c r="E146" s="103">
        <f ca="1">豚気温!A138</f>
        <v>28.7</v>
      </c>
      <c r="F146" s="104">
        <f ca="1">IF(豚シート!$G$13="独自地温",豚気温!A138,(E146*$AD$34+$AE$34))</f>
        <v>31.035</v>
      </c>
      <c r="G146" s="39"/>
      <c r="H146" s="28"/>
      <c r="I146" s="3">
        <f t="shared" ca="1" si="15"/>
        <v>1.5243564240654492</v>
      </c>
      <c r="J146" s="3">
        <f t="shared" ca="1" si="20"/>
        <v>104.0442390651895</v>
      </c>
      <c r="L146" s="4">
        <f t="shared" ca="1" si="16"/>
        <v>1.2967169272391357</v>
      </c>
      <c r="M146" s="3">
        <f t="shared" ca="1" si="21"/>
        <v>109.91974451535015</v>
      </c>
      <c r="O146" s="2">
        <v>132</v>
      </c>
      <c r="P146" s="15">
        <f t="shared" ca="1" si="18"/>
        <v>18.230729194269383</v>
      </c>
      <c r="Q146" s="25">
        <f t="shared" si="19"/>
        <v>45880</v>
      </c>
      <c r="R146" s="13">
        <f t="shared" ca="1" si="17"/>
        <v>7.136245770199392</v>
      </c>
      <c r="S146" s="45"/>
    </row>
    <row r="147" spans="3:19" ht="13.5">
      <c r="C147" s="2">
        <v>133</v>
      </c>
      <c r="D147" s="110">
        <f>IF(D146&gt;=豚シート!$G$20+30,"",D146+1)</f>
        <v>45881</v>
      </c>
      <c r="E147" s="103">
        <f ca="1">豚気温!A139</f>
        <v>28.6</v>
      </c>
      <c r="F147" s="104">
        <f ca="1">IF(豚シート!$G$13="独自地温",豚気温!A139,(E147*$AD$34+$AE$34))</f>
        <v>30.93</v>
      </c>
      <c r="G147" s="39"/>
      <c r="H147" s="28"/>
      <c r="I147" s="3">
        <f t="shared" ca="1" si="15"/>
        <v>1.5072916916436219</v>
      </c>
      <c r="J147" s="3">
        <f t="shared" ca="1" si="20"/>
        <v>105.56859548925495</v>
      </c>
      <c r="L147" s="4">
        <f t="shared" ca="1" si="16"/>
        <v>1.2877504629270853</v>
      </c>
      <c r="M147" s="3">
        <f t="shared" ca="1" si="21"/>
        <v>111.21646144258928</v>
      </c>
      <c r="O147" s="2">
        <v>133</v>
      </c>
      <c r="P147" s="15">
        <f t="shared" ca="1" si="18"/>
        <v>18.300500131056388</v>
      </c>
      <c r="Q147" s="25">
        <f t="shared" si="19"/>
        <v>45881</v>
      </c>
      <c r="R147" s="13">
        <f t="shared" ca="1" si="17"/>
        <v>7.1635569406535957</v>
      </c>
      <c r="S147" s="45"/>
    </row>
    <row r="148" spans="3:19" ht="13.5">
      <c r="C148" s="2">
        <v>134</v>
      </c>
      <c r="D148" s="110">
        <f>IF(D147&gt;=豚シート!$G$20+30,"",D147+1)</f>
        <v>45882</v>
      </c>
      <c r="E148" s="103">
        <f ca="1">豚気温!A140</f>
        <v>28.6</v>
      </c>
      <c r="F148" s="104">
        <f ca="1">IF(豚シート!$G$13="独自地温",豚気温!A140,(E148*$AD$34+$AE$34))</f>
        <v>30.93</v>
      </c>
      <c r="G148" s="39"/>
      <c r="H148" s="28"/>
      <c r="I148" s="3">
        <f t="shared" ca="1" si="15"/>
        <v>1.5072916916436219</v>
      </c>
      <c r="J148" s="3">
        <f t="shared" ca="1" si="20"/>
        <v>107.07588718089856</v>
      </c>
      <c r="L148" s="4">
        <f t="shared" ca="1" si="16"/>
        <v>1.2877504629270853</v>
      </c>
      <c r="M148" s="3">
        <f t="shared" ca="1" si="21"/>
        <v>112.50421190551636</v>
      </c>
      <c r="O148" s="2">
        <v>134</v>
      </c>
      <c r="P148" s="15">
        <f t="shared" ca="1" si="18"/>
        <v>18.368644653893888</v>
      </c>
      <c r="Q148" s="25">
        <f t="shared" si="19"/>
        <v>45882</v>
      </c>
      <c r="R148" s="13">
        <f t="shared" ca="1" si="17"/>
        <v>7.1902314668164999</v>
      </c>
      <c r="S148" s="45"/>
    </row>
    <row r="149" spans="3:19" ht="13.5">
      <c r="C149" s="2">
        <v>135</v>
      </c>
      <c r="D149" s="110">
        <f>IF(D148&gt;=豚シート!$G$20+30,"",D148+1)</f>
        <v>45883</v>
      </c>
      <c r="E149" s="103">
        <f ca="1">豚気温!A141</f>
        <v>28.5</v>
      </c>
      <c r="F149" s="104">
        <f ca="1">IF(豚シート!$G$13="独自地温",豚気温!A141,(E149*$AD$34+$AE$34))</f>
        <v>30.824999999999999</v>
      </c>
      <c r="G149" s="39"/>
      <c r="H149" s="28"/>
      <c r="I149" s="3">
        <f t="shared" ca="1" si="15"/>
        <v>1.4904068637636954</v>
      </c>
      <c r="J149" s="3">
        <f t="shared" ca="1" si="20"/>
        <v>108.58317887254218</v>
      </c>
      <c r="L149" s="4">
        <f t="shared" ca="1" si="16"/>
        <v>1.278840113119047</v>
      </c>
      <c r="M149" s="3">
        <f t="shared" ca="1" si="21"/>
        <v>113.79196236844344</v>
      </c>
      <c r="O149" s="2">
        <v>135</v>
      </c>
      <c r="P149" s="15">
        <f t="shared" ca="1" si="18"/>
        <v>18.435667979693591</v>
      </c>
      <c r="Q149" s="25">
        <f t="shared" si="19"/>
        <v>45883</v>
      </c>
      <c r="R149" s="13">
        <f t="shared" ca="1" si="17"/>
        <v>7.2164671110491598</v>
      </c>
      <c r="S149" s="45"/>
    </row>
    <row r="150" spans="3:19" ht="13.5">
      <c r="C150" s="2">
        <v>136</v>
      </c>
      <c r="D150" s="110">
        <f>IF(D149&gt;=豚シート!$G$20+30,"",D149+1)</f>
        <v>45884</v>
      </c>
      <c r="E150" s="103">
        <f ca="1">豚気温!A142</f>
        <v>28.5</v>
      </c>
      <c r="F150" s="104">
        <f ca="1">IF(豚シート!$G$13="独自地温",豚気温!A142,(E150*$AD$34+$AE$34))</f>
        <v>30.824999999999999</v>
      </c>
      <c r="G150" s="39"/>
      <c r="H150" s="28"/>
      <c r="I150" s="3">
        <f t="shared" ca="1" si="15"/>
        <v>1.4904068637636954</v>
      </c>
      <c r="J150" s="3">
        <f t="shared" ca="1" si="20"/>
        <v>110.07358573630587</v>
      </c>
      <c r="L150" s="4">
        <f t="shared" ca="1" si="16"/>
        <v>1.278840113119047</v>
      </c>
      <c r="M150" s="3">
        <f t="shared" ca="1" si="21"/>
        <v>115.07080248156248</v>
      </c>
      <c r="O150" s="2">
        <v>136</v>
      </c>
      <c r="P150" s="15">
        <f t="shared" ca="1" si="18"/>
        <v>18.501136177746424</v>
      </c>
      <c r="Q150" s="25">
        <f t="shared" si="19"/>
        <v>45884</v>
      </c>
      <c r="R150" s="13">
        <f t="shared" ca="1" si="17"/>
        <v>7.2420940152973987</v>
      </c>
      <c r="S150" s="45"/>
    </row>
    <row r="151" spans="3:19" ht="13.5">
      <c r="C151" s="2">
        <v>137</v>
      </c>
      <c r="D151" s="110">
        <f>IF(D150&gt;=豚シート!$G$20+30,"",D150+1)</f>
        <v>45885</v>
      </c>
      <c r="E151" s="103">
        <f ca="1">豚気温!A143</f>
        <v>28.4</v>
      </c>
      <c r="F151" s="104">
        <f ca="1">IF(豚シート!$G$13="独自地温",豚気温!A143,(E151*$AD$34+$AE$34))</f>
        <v>30.72</v>
      </c>
      <c r="G151" s="39"/>
      <c r="H151" s="28"/>
      <c r="I151" s="3">
        <f t="shared" ca="1" si="15"/>
        <v>1.4737001649378565</v>
      </c>
      <c r="J151" s="3">
        <f t="shared" ca="1" si="20"/>
        <v>111.56399260006957</v>
      </c>
      <c r="L151" s="4">
        <f t="shared" ca="1" si="16"/>
        <v>1.2699855654643935</v>
      </c>
      <c r="M151" s="3">
        <f t="shared" ca="1" si="21"/>
        <v>116.34964259468153</v>
      </c>
      <c r="O151" s="2">
        <v>137</v>
      </c>
      <c r="P151" s="15">
        <f t="shared" ca="1" si="18"/>
        <v>18.565534604928754</v>
      </c>
      <c r="Q151" s="25">
        <f t="shared" si="19"/>
        <v>45885</v>
      </c>
      <c r="R151" s="13">
        <f t="shared" ca="1" si="17"/>
        <v>7.2673021679000849</v>
      </c>
      <c r="S151" s="45"/>
    </row>
    <row r="152" spans="3:19" ht="13.5">
      <c r="C152" s="2">
        <v>138</v>
      </c>
      <c r="D152" s="110">
        <f>IF(D151&gt;=豚シート!$G$20+30,"",D151+1)</f>
        <v>45886</v>
      </c>
      <c r="E152" s="103">
        <f ca="1">豚気温!A144</f>
        <v>28.4</v>
      </c>
      <c r="F152" s="104">
        <f ca="1">IF(豚シート!$G$13="独自地温",豚気温!A144,(E152*$AD$34+$AE$34))</f>
        <v>30.72</v>
      </c>
      <c r="G152" s="39"/>
      <c r="H152" s="28"/>
      <c r="I152" s="3">
        <f t="shared" ca="1" si="15"/>
        <v>1.4737001649378565</v>
      </c>
      <c r="J152" s="3">
        <f t="shared" ca="1" si="20"/>
        <v>113.03769276500742</v>
      </c>
      <c r="L152" s="4">
        <f t="shared" ca="1" si="16"/>
        <v>1.2699855654643935</v>
      </c>
      <c r="M152" s="3">
        <f t="shared" ca="1" si="21"/>
        <v>117.61962816014592</v>
      </c>
      <c r="O152" s="2">
        <v>138</v>
      </c>
      <c r="P152" s="15">
        <f t="shared" ca="1" si="18"/>
        <v>18.628445718291591</v>
      </c>
      <c r="Q152" s="25">
        <f t="shared" si="19"/>
        <v>45886</v>
      </c>
      <c r="R152" s="13">
        <f t="shared" ca="1" si="17"/>
        <v>7.2919281256360593</v>
      </c>
      <c r="S152" s="45"/>
    </row>
    <row r="153" spans="3:19" ht="13.5">
      <c r="C153" s="2">
        <v>139</v>
      </c>
      <c r="D153" s="110">
        <f>IF(D152&gt;=豚シート!$G$20+30,"",D152+1)</f>
        <v>45887</v>
      </c>
      <c r="E153" s="103">
        <f ca="1">豚気温!A145</f>
        <v>28.3</v>
      </c>
      <c r="F153" s="104">
        <f ca="1">IF(豚シート!$G$13="独自地温",豚気温!A145,(E153*$AD$34+$AE$34))</f>
        <v>30.615000000000002</v>
      </c>
      <c r="G153" s="39"/>
      <c r="H153" s="28"/>
      <c r="I153" s="3">
        <f t="shared" ca="1" si="15"/>
        <v>1.4571698359597889</v>
      </c>
      <c r="J153" s="3">
        <f t="shared" ca="1" si="20"/>
        <v>114.51139292994527</v>
      </c>
      <c r="L153" s="4">
        <f t="shared" ca="1" si="16"/>
        <v>1.261186509119816</v>
      </c>
      <c r="M153" s="3">
        <f t="shared" ca="1" si="21"/>
        <v>118.88961372561032</v>
      </c>
      <c r="O153" s="2">
        <v>139</v>
      </c>
      <c r="P153" s="15">
        <f t="shared" ca="1" si="18"/>
        <v>18.690335903950356</v>
      </c>
      <c r="Q153" s="25">
        <f t="shared" si="19"/>
        <v>45887</v>
      </c>
      <c r="R153" s="13">
        <f t="shared" ca="1" si="17"/>
        <v>7.3161544509200231</v>
      </c>
      <c r="S153" s="45"/>
    </row>
    <row r="154" spans="3:19" ht="13.5">
      <c r="C154" s="2">
        <v>140</v>
      </c>
      <c r="D154" s="110">
        <f>IF(D153&gt;=豚シート!$G$20+30,"",D153+1)</f>
        <v>45888</v>
      </c>
      <c r="E154" s="103">
        <f ca="1">豚気温!A146</f>
        <v>28.2</v>
      </c>
      <c r="F154" s="104">
        <f ca="1">IF(豚シート!$G$13="独自地温",豚気温!A146,(E154*$AD$34+$AE$34))</f>
        <v>30.509999999999998</v>
      </c>
      <c r="G154" s="39"/>
      <c r="H154" s="28"/>
      <c r="I154" s="3">
        <f t="shared" ca="1" si="15"/>
        <v>1.4408141337672586</v>
      </c>
      <c r="J154" s="3">
        <f t="shared" ca="1" si="20"/>
        <v>115.96856276590506</v>
      </c>
      <c r="L154" s="4">
        <f t="shared" ca="1" si="16"/>
        <v>1.2524426347432747</v>
      </c>
      <c r="M154" s="3">
        <f t="shared" ca="1" si="21"/>
        <v>120.15080023473013</v>
      </c>
      <c r="O154" s="2">
        <v>140</v>
      </c>
      <c r="P154" s="15">
        <f t="shared" ca="1" si="18"/>
        <v>18.750803301856749</v>
      </c>
      <c r="Q154" s="25">
        <f t="shared" si="19"/>
        <v>45888</v>
      </c>
      <c r="R154" s="13">
        <f t="shared" ca="1" si="17"/>
        <v>7.3398238394533184</v>
      </c>
      <c r="S154" s="45"/>
    </row>
    <row r="155" spans="3:19" ht="13.5">
      <c r="C155" s="2">
        <v>141</v>
      </c>
      <c r="D155" s="110">
        <f>IF(D154&gt;=豚シート!$G$20+30,"",D154+1)</f>
        <v>45889</v>
      </c>
      <c r="E155" s="103">
        <f ca="1">豚気温!A147</f>
        <v>28.2</v>
      </c>
      <c r="F155" s="104">
        <f ca="1">IF(豚シート!$G$13="独自地温",豚気温!A147,(E155*$AD$34+$AE$34))</f>
        <v>30.509999999999998</v>
      </c>
      <c r="G155" s="39"/>
      <c r="H155" s="28"/>
      <c r="I155" s="3">
        <f t="shared" ca="1" si="15"/>
        <v>1.4408141337672586</v>
      </c>
      <c r="J155" s="3">
        <f t="shared" ca="1" si="20"/>
        <v>117.40937689967232</v>
      </c>
      <c r="L155" s="4">
        <f t="shared" ca="1" si="16"/>
        <v>1.2524426347432747</v>
      </c>
      <c r="M155" s="3">
        <f t="shared" ca="1" si="21"/>
        <v>121.4032428694734</v>
      </c>
      <c r="O155" s="2">
        <v>141</v>
      </c>
      <c r="P155" s="15">
        <f t="shared" ca="1" si="18"/>
        <v>18.80988702397611</v>
      </c>
      <c r="Q155" s="25">
        <f t="shared" si="19"/>
        <v>45889</v>
      </c>
      <c r="R155" s="13">
        <f t="shared" ca="1" si="17"/>
        <v>7.3629516012432568</v>
      </c>
      <c r="S155" s="45"/>
    </row>
    <row r="156" spans="3:19" ht="13.5">
      <c r="C156" s="2">
        <v>142</v>
      </c>
      <c r="D156" s="110">
        <f>IF(D155&gt;=豚シート!$G$20+30,"",D155+1)</f>
        <v>45890</v>
      </c>
      <c r="E156" s="103">
        <f ca="1">豚気温!A148</f>
        <v>28.1</v>
      </c>
      <c r="F156" s="104">
        <f ca="1">IF(豚シート!$G$13="独自地温",豚気温!A148,(E156*$AD$34+$AE$34))</f>
        <v>30.405000000000001</v>
      </c>
      <c r="G156" s="39"/>
      <c r="H156" s="28"/>
      <c r="I156" s="3">
        <f t="shared" ca="1" si="15"/>
        <v>1.4246313313057586</v>
      </c>
      <c r="J156" s="3">
        <f t="shared" ca="1" si="20"/>
        <v>118.85019103343959</v>
      </c>
      <c r="L156" s="4">
        <f t="shared" ca="1" si="16"/>
        <v>1.2437536344879689</v>
      </c>
      <c r="M156" s="3">
        <f t="shared" ca="1" si="21"/>
        <v>122.65568550421668</v>
      </c>
      <c r="O156" s="2">
        <v>142</v>
      </c>
      <c r="P156" s="15">
        <f t="shared" ca="1" si="18"/>
        <v>18.868025067701637</v>
      </c>
      <c r="Q156" s="25">
        <f t="shared" si="19"/>
        <v>45890</v>
      </c>
      <c r="R156" s="13">
        <f t="shared" ca="1" si="17"/>
        <v>7.3857091862088859</v>
      </c>
      <c r="S156" s="45"/>
    </row>
    <row r="157" spans="3:19" ht="13.5">
      <c r="C157" s="2">
        <v>143</v>
      </c>
      <c r="D157" s="110">
        <f>IF(D156&gt;=豚シート!$G$20+30,"",D156+1)</f>
        <v>45891</v>
      </c>
      <c r="E157" s="103">
        <f ca="1">豚気温!A149</f>
        <v>28</v>
      </c>
      <c r="F157" s="104">
        <f ca="1">IF(豚シート!$G$13="独自地温",豚気温!A149,(E157*$AD$34+$AE$34))</f>
        <v>30.3</v>
      </c>
      <c r="G157" s="39"/>
      <c r="H157" s="28"/>
      <c r="I157" s="3">
        <f t="shared" ca="1" si="15"/>
        <v>1.4086197173931914</v>
      </c>
      <c r="J157" s="3">
        <f t="shared" ca="1" si="20"/>
        <v>120.27482236474535</v>
      </c>
      <c r="L157" s="4">
        <f t="shared" ca="1" si="16"/>
        <v>1.2351192019963249</v>
      </c>
      <c r="M157" s="3">
        <f t="shared" ca="1" si="21"/>
        <v>123.89943913870465</v>
      </c>
      <c r="O157" s="2">
        <v>143</v>
      </c>
      <c r="P157" s="15">
        <f t="shared" ca="1" si="18"/>
        <v>18.924838855337676</v>
      </c>
      <c r="Q157" s="25">
        <f t="shared" si="19"/>
        <v>45891</v>
      </c>
      <c r="R157" s="13">
        <f t="shared" ca="1" si="17"/>
        <v>7.4079484037073353</v>
      </c>
      <c r="S157" s="45"/>
    </row>
    <row r="158" spans="3:19" ht="13.5">
      <c r="C158" s="2">
        <v>144</v>
      </c>
      <c r="D158" s="110">
        <f>IF(D157&gt;=豚シート!$G$20+30,"",D157+1)</f>
        <v>45892</v>
      </c>
      <c r="E158" s="103">
        <f ca="1">豚気温!A150</f>
        <v>27.9</v>
      </c>
      <c r="F158" s="104">
        <f ca="1">IF(豚シート!$G$13="独自地温",豚気温!A150,(E158*$AD$34+$AE$34))</f>
        <v>30.194999999999997</v>
      </c>
      <c r="G158" s="39"/>
      <c r="H158" s="28"/>
      <c r="I158" s="3">
        <f t="shared" ca="1" si="15"/>
        <v>1.3927775965856011</v>
      </c>
      <c r="J158" s="3">
        <f t="shared" ca="1" si="20"/>
        <v>121.68344208213854</v>
      </c>
      <c r="L158" s="4">
        <f t="shared" ca="1" si="16"/>
        <v>1.2265390323940031</v>
      </c>
      <c r="M158" s="3">
        <f t="shared" ca="1" si="21"/>
        <v>125.13455834070098</v>
      </c>
      <c r="O158" s="2">
        <v>144</v>
      </c>
      <c r="P158" s="15">
        <f t="shared" ca="1" si="18"/>
        <v>18.980364489492651</v>
      </c>
      <c r="Q158" s="25">
        <f t="shared" si="19"/>
        <v>45892</v>
      </c>
      <c r="R158" s="13">
        <f t="shared" ca="1" si="17"/>
        <v>7.4296833857617353</v>
      </c>
      <c r="S158" s="45"/>
    </row>
    <row r="159" spans="3:19" ht="13.5">
      <c r="C159" s="2">
        <v>145</v>
      </c>
      <c r="D159" s="110">
        <f>IF(D158&gt;=豚シート!$G$20+30,"",D158+1)</f>
        <v>45893</v>
      </c>
      <c r="E159" s="103">
        <f ca="1">豚気温!A151</f>
        <v>27.8</v>
      </c>
      <c r="F159" s="104">
        <f ca="1">IF(豚シート!$G$13="独自地温",豚気温!A151,(E159*$AD$34+$AE$34))</f>
        <v>30.09</v>
      </c>
      <c r="G159" s="39"/>
      <c r="H159" s="28"/>
      <c r="I159" s="3">
        <f t="shared" ca="1" si="15"/>
        <v>1.3771032890439301</v>
      </c>
      <c r="J159" s="3">
        <f t="shared" ca="1" si="20"/>
        <v>123.07621967872414</v>
      </c>
      <c r="L159" s="4">
        <f t="shared" ca="1" si="16"/>
        <v>1.2180128222839226</v>
      </c>
      <c r="M159" s="3">
        <f t="shared" ca="1" si="21"/>
        <v>126.36109737309498</v>
      </c>
      <c r="O159" s="2">
        <v>145</v>
      </c>
      <c r="P159" s="15">
        <f t="shared" ca="1" si="18"/>
        <v>19.034636943447765</v>
      </c>
      <c r="Q159" s="25">
        <f t="shared" si="19"/>
        <v>45893</v>
      </c>
      <c r="R159" s="13">
        <f t="shared" ca="1" si="17"/>
        <v>7.4509278223308044</v>
      </c>
      <c r="S159" s="45"/>
    </row>
    <row r="160" spans="3:19" ht="13.5">
      <c r="C160" s="2">
        <v>146</v>
      </c>
      <c r="D160" s="110">
        <f>IF(D159&gt;=豚シート!$G$20+30,"",D159+1)</f>
        <v>45894</v>
      </c>
      <c r="E160" s="103">
        <f ca="1">豚気温!A152</f>
        <v>27.7</v>
      </c>
      <c r="F160" s="104">
        <f ca="1">IF(豚シート!$G$13="独自地温",豚気温!A152,(E160*$AD$34+$AE$34))</f>
        <v>29.984999999999999</v>
      </c>
      <c r="G160" s="39"/>
      <c r="H160" s="28"/>
      <c r="I160" s="3">
        <f t="shared" ca="1" si="15"/>
        <v>1.3615951304018032</v>
      </c>
      <c r="J160" s="3">
        <f t="shared" ca="1" si="20"/>
        <v>124.45332296776807</v>
      </c>
      <c r="L160" s="4">
        <f t="shared" ca="1" si="16"/>
        <v>1.2095402697403048</v>
      </c>
      <c r="M160" s="3">
        <f t="shared" ca="1" si="21"/>
        <v>127.5791101953789</v>
      </c>
      <c r="O160" s="2">
        <v>146</v>
      </c>
      <c r="P160" s="15">
        <f t="shared" ca="1" si="18"/>
        <v>19.087690100595015</v>
      </c>
      <c r="Q160" s="25">
        <f t="shared" si="19"/>
        <v>45894</v>
      </c>
      <c r="R160" s="13">
        <f t="shared" ca="1" si="17"/>
        <v>7.4716949767464813</v>
      </c>
      <c r="S160" s="45"/>
    </row>
    <row r="161" spans="3:19" ht="13.5">
      <c r="C161" s="2">
        <v>147</v>
      </c>
      <c r="D161" s="110">
        <f>IF(D160&gt;=豚シート!$G$20+30,"",D160+1)</f>
        <v>45895</v>
      </c>
      <c r="E161" s="103">
        <f ca="1">豚気温!A153</f>
        <v>27.6</v>
      </c>
      <c r="F161" s="104">
        <f ca="1">IF(豚シート!$G$13="独自地温",豚気温!A153,(E161*$AD$34+$AE$34))</f>
        <v>29.880000000000003</v>
      </c>
      <c r="G161" s="39"/>
      <c r="H161" s="28"/>
      <c r="I161" s="3">
        <f t="shared" ca="1" si="15"/>
        <v>1.3462514716343335</v>
      </c>
      <c r="J161" s="3">
        <f t="shared" ca="1" si="20"/>
        <v>125.81491809816988</v>
      </c>
      <c r="L161" s="4">
        <f t="shared" ca="1" si="16"/>
        <v>1.2011210743027367</v>
      </c>
      <c r="M161" s="3">
        <f t="shared" ca="1" si="21"/>
        <v>128.78865046511922</v>
      </c>
      <c r="O161" s="2">
        <v>147</v>
      </c>
      <c r="P161" s="15">
        <f t="shared" ca="1" si="18"/>
        <v>19.139556792364896</v>
      </c>
      <c r="Q161" s="25">
        <f t="shared" si="19"/>
        <v>45895</v>
      </c>
      <c r="R161" s="13">
        <f t="shared" ca="1" si="17"/>
        <v>7.4919977005603702</v>
      </c>
      <c r="S161" s="45"/>
    </row>
    <row r="162" spans="3:19" ht="13.5">
      <c r="C162" s="2">
        <v>148</v>
      </c>
      <c r="D162" s="110">
        <f>IF(D161&gt;=豚シート!$G$20+30,"",D161+1)</f>
        <v>45896</v>
      </c>
      <c r="E162" s="103">
        <f ca="1">豚気温!A154</f>
        <v>27.5</v>
      </c>
      <c r="F162" s="104">
        <f ca="1">IF(豚シート!$G$13="独自地温",豚気温!A154,(E162*$AD$34+$AE$34))</f>
        <v>29.774999999999999</v>
      </c>
      <c r="G162" s="39"/>
      <c r="H162" s="28"/>
      <c r="I162" s="3">
        <f t="shared" ca="1" si="15"/>
        <v>1.3310706789279323</v>
      </c>
      <c r="J162" s="3">
        <f t="shared" ca="1" si="20"/>
        <v>127.16116956980422</v>
      </c>
      <c r="L162" s="4">
        <f t="shared" ca="1" si="16"/>
        <v>1.192754936970249</v>
      </c>
      <c r="M162" s="3">
        <f t="shared" ca="1" si="21"/>
        <v>129.98977153942195</v>
      </c>
      <c r="O162" s="2">
        <v>148</v>
      </c>
      <c r="P162" s="15">
        <f t="shared" ca="1" si="18"/>
        <v>19.190268834706274</v>
      </c>
      <c r="Q162" s="25">
        <f t="shared" si="19"/>
        <v>45896</v>
      </c>
      <c r="R162" s="13">
        <f t="shared" ca="1" si="17"/>
        <v>7.5118484478234357</v>
      </c>
      <c r="S162" s="45"/>
    </row>
    <row r="163" spans="3:19" ht="13.5">
      <c r="C163" s="2">
        <v>149</v>
      </c>
      <c r="D163" s="110">
        <f>IF(D162&gt;=豚シート!$G$20+30,"",D162+1)</f>
        <v>45897</v>
      </c>
      <c r="E163" s="103">
        <f ca="1">豚気温!A155</f>
        <v>27.4</v>
      </c>
      <c r="F163" s="104">
        <f ca="1">IF(豚シート!$G$13="独自地温",豚気温!A155,(E163*$AD$34+$AE$34))</f>
        <v>29.669999999999998</v>
      </c>
      <c r="G163" s="39"/>
      <c r="H163" s="28"/>
      <c r="I163" s="3">
        <f t="shared" ca="1" si="15"/>
        <v>1.316051133551132</v>
      </c>
      <c r="J163" s="3">
        <f t="shared" ca="1" si="20"/>
        <v>128.49224024873214</v>
      </c>
      <c r="L163" s="4">
        <f t="shared" ca="1" si="16"/>
        <v>1.1844415601954179</v>
      </c>
      <c r="M163" s="3">
        <f t="shared" ca="1" si="21"/>
        <v>131.18252647639221</v>
      </c>
      <c r="O163" s="2">
        <v>149</v>
      </c>
      <c r="P163" s="15">
        <f t="shared" ca="1" si="18"/>
        <v>19.239857063178402</v>
      </c>
      <c r="Q163" s="25">
        <f t="shared" si="19"/>
        <v>45897</v>
      </c>
      <c r="R163" s="13">
        <f t="shared" ca="1" si="17"/>
        <v>7.5312592888224419</v>
      </c>
      <c r="S163" s="45"/>
    </row>
    <row r="164" spans="3:19" ht="13.5">
      <c r="C164" s="2">
        <v>150</v>
      </c>
      <c r="D164" s="110">
        <f>IF(D163&gt;=豚シート!$G$20+30,"",D163+1)</f>
        <v>45898</v>
      </c>
      <c r="E164" s="103">
        <f ca="1">豚気温!A156</f>
        <v>27.2</v>
      </c>
      <c r="F164" s="104">
        <f ca="1">IF(豚シート!$G$13="独自地温",豚気温!A156,(E164*$AD$34+$AE$34))</f>
        <v>29.459999999999997</v>
      </c>
      <c r="G164" s="39"/>
      <c r="H164" s="28"/>
      <c r="I164" s="3">
        <f t="shared" ca="1" si="15"/>
        <v>1.2864893845029408</v>
      </c>
      <c r="J164" s="3">
        <f t="shared" ca="1" si="20"/>
        <v>129.80829138228327</v>
      </c>
      <c r="L164" s="4">
        <f t="shared" ca="1" si="16"/>
        <v>1.1679719053614726</v>
      </c>
      <c r="M164" s="3">
        <f t="shared" ca="1" si="21"/>
        <v>132.36696803658762</v>
      </c>
      <c r="O164" s="2">
        <v>150</v>
      </c>
      <c r="P164" s="15">
        <f t="shared" ca="1" si="18"/>
        <v>19.288351366712238</v>
      </c>
      <c r="Q164" s="25">
        <f t="shared" si="19"/>
        <v>45898</v>
      </c>
      <c r="R164" s="13">
        <f t="shared" ca="1" si="17"/>
        <v>7.5502419232954985</v>
      </c>
      <c r="S164" s="45"/>
    </row>
    <row r="165" spans="3:19" ht="13.5">
      <c r="C165" s="2">
        <v>151</v>
      </c>
      <c r="D165" s="110">
        <f>IF(D164&gt;=豚シート!$G$20+30,"",D164+1)</f>
        <v>45899</v>
      </c>
      <c r="E165" s="103">
        <f ca="1">豚気温!A157</f>
        <v>27.1</v>
      </c>
      <c r="F165" s="104">
        <f ca="1">IF(豚シート!$G$13="独自地温",豚気温!A157,(E165*$AD$34+$AE$34))</f>
        <v>29.355</v>
      </c>
      <c r="G165" s="39"/>
      <c r="H165" s="28"/>
      <c r="I165" s="3">
        <f t="shared" ca="1" si="15"/>
        <v>1.2719440176304961</v>
      </c>
      <c r="J165" s="3">
        <f t="shared" ca="1" si="20"/>
        <v>131.09478076678622</v>
      </c>
      <c r="L165" s="4">
        <f t="shared" ca="1" si="16"/>
        <v>1.1598150394223778</v>
      </c>
      <c r="M165" s="3">
        <f t="shared" ca="1" si="21"/>
        <v>133.53493994194909</v>
      </c>
      <c r="O165" s="2">
        <v>151</v>
      </c>
      <c r="P165" s="15">
        <f t="shared" ca="1" si="18"/>
        <v>19.335452187667101</v>
      </c>
      <c r="Q165" s="25">
        <f t="shared" si="19"/>
        <v>45899</v>
      </c>
      <c r="R165" s="13">
        <f t="shared" ca="1" si="17"/>
        <v>7.5686790922496465</v>
      </c>
      <c r="S165" s="45"/>
    </row>
    <row r="166" spans="3:19" ht="13.5">
      <c r="C166" s="2">
        <v>152</v>
      </c>
      <c r="D166" s="110">
        <f>IF(D165&gt;=豚シート!$G$20+30,"",D165+1)</f>
        <v>45900</v>
      </c>
      <c r="E166" s="103">
        <f ca="1">豚気温!A158</f>
        <v>27</v>
      </c>
      <c r="F166" s="104">
        <f ca="1">IF(豚シート!$G$13="独自地温",豚気温!A158,(E166*$AD$34+$AE$34))</f>
        <v>29.25</v>
      </c>
      <c r="G166" s="39"/>
      <c r="H166" s="28"/>
      <c r="I166" s="3">
        <f t="shared" ca="1" si="15"/>
        <v>1.2575535714341006</v>
      </c>
      <c r="J166" s="3">
        <f t="shared" ca="1" si="20"/>
        <v>132.3667247844167</v>
      </c>
      <c r="L166" s="4">
        <f t="shared" ca="1" si="16"/>
        <v>1.1517097582693054</v>
      </c>
      <c r="M166" s="3">
        <f t="shared" ca="1" si="21"/>
        <v>134.69475498137146</v>
      </c>
      <c r="O166" s="2">
        <v>152</v>
      </c>
      <c r="P166" s="15">
        <f t="shared" ca="1" si="18"/>
        <v>19.3815279745127</v>
      </c>
      <c r="Q166" s="25">
        <f t="shared" si="19"/>
        <v>45900</v>
      </c>
      <c r="R166" s="13">
        <f t="shared" ca="1" si="17"/>
        <v>7.5867150213384775</v>
      </c>
      <c r="S166" s="45"/>
    </row>
    <row r="167" spans="3:19" ht="13.5">
      <c r="C167" s="2">
        <v>153</v>
      </c>
      <c r="D167" s="110">
        <f>IF(D166&gt;=豚シート!$G$20+30,"",D166+1)</f>
        <v>45901</v>
      </c>
      <c r="E167" s="103">
        <f ca="1">豚気温!A159</f>
        <v>26.9</v>
      </c>
      <c r="F167" s="104">
        <f ca="1">IF(豚シート!$G$13="独自地温",豚気温!A159,(E167*$AD$34+$AE$34))</f>
        <v>29.145</v>
      </c>
      <c r="G167" s="39"/>
      <c r="H167" s="28"/>
      <c r="I167" s="3">
        <f t="shared" ca="1" si="15"/>
        <v>1.2433165006898257</v>
      </c>
      <c r="J167" s="3">
        <f t="shared" ca="1" si="20"/>
        <v>133.62427835585081</v>
      </c>
      <c r="L167" s="4">
        <f t="shared" ca="1" si="16"/>
        <v>1.1436557715346773</v>
      </c>
      <c r="M167" s="3">
        <f t="shared" ca="1" si="21"/>
        <v>135.84646473964077</v>
      </c>
      <c r="O167" s="2">
        <v>153</v>
      </c>
      <c r="P167" s="15">
        <f t="shared" ca="1" si="18"/>
        <v>19.426605545841102</v>
      </c>
      <c r="Q167" s="25">
        <f t="shared" si="19"/>
        <v>45901</v>
      </c>
      <c r="R167" s="13">
        <f t="shared" ca="1" si="17"/>
        <v>7.6043602084451063</v>
      </c>
      <c r="S167" s="45"/>
    </row>
    <row r="168" spans="3:19" ht="13.5">
      <c r="C168" s="2">
        <v>154</v>
      </c>
      <c r="D168" s="110">
        <f>IF(D167&gt;=豚シート!$G$20+30,"",D167+1)</f>
        <v>45902</v>
      </c>
      <c r="E168" s="103">
        <f ca="1">豚気温!A160</f>
        <v>26.8</v>
      </c>
      <c r="F168" s="104">
        <f ca="1">IF(豚シート!$G$13="独自地温",豚気温!A160,(E168*$AD$34+$AE$34))</f>
        <v>29.04</v>
      </c>
      <c r="G168" s="39"/>
      <c r="H168" s="26"/>
      <c r="I168" s="3">
        <f t="shared" ca="1" si="15"/>
        <v>1.2292312745014777</v>
      </c>
      <c r="J168" s="3">
        <f t="shared" ca="1" si="20"/>
        <v>134.86759485654062</v>
      </c>
      <c r="L168" s="4">
        <f t="shared" ca="1" si="16"/>
        <v>1.1356527902694378</v>
      </c>
      <c r="M168" s="3">
        <f t="shared" ca="1" si="21"/>
        <v>136.99012051117543</v>
      </c>
      <c r="O168" s="2">
        <v>154</v>
      </c>
      <c r="P168" s="15">
        <f t="shared" ca="1" si="18"/>
        <v>19.470710912141012</v>
      </c>
      <c r="Q168" s="25">
        <f t="shared" si="19"/>
        <v>45902</v>
      </c>
      <c r="R168" s="13">
        <f t="shared" ca="1" si="17"/>
        <v>7.6216248351282649</v>
      </c>
      <c r="S168" s="45"/>
    </row>
    <row r="169" spans="3:19" ht="13.5">
      <c r="C169" s="2">
        <v>155</v>
      </c>
      <c r="D169" s="110">
        <f>IF(D168&gt;=豚シート!$G$20+30,"",D168+1)</f>
        <v>45903</v>
      </c>
      <c r="E169" s="103">
        <f ca="1">豚気温!A161</f>
        <v>26.6</v>
      </c>
      <c r="F169" s="104">
        <f ca="1">IF(豚シート!$G$13="独自地温",豚気温!A161,(E169*$AD$34+$AE$34))</f>
        <v>28.830000000000002</v>
      </c>
      <c r="G169" s="39"/>
      <c r="H169" s="26"/>
      <c r="I169" s="3">
        <f t="shared" ca="1" si="15"/>
        <v>1.2015103031133501</v>
      </c>
      <c r="J169" s="3">
        <f t="shared" ca="1" si="20"/>
        <v>136.09682613104209</v>
      </c>
      <c r="L169" s="4">
        <f t="shared" ca="1" si="16"/>
        <v>1.119798695408887</v>
      </c>
      <c r="M169" s="3">
        <f t="shared" ca="1" si="21"/>
        <v>138.12577330144487</v>
      </c>
      <c r="O169" s="2">
        <v>155</v>
      </c>
      <c r="P169" s="15">
        <f t="shared" ca="1" si="18"/>
        <v>19.513869303052338</v>
      </c>
      <c r="Q169" s="25">
        <f t="shared" si="19"/>
        <v>45903</v>
      </c>
      <c r="R169" s="13">
        <f t="shared" ca="1" si="17"/>
        <v>7.6385187772908409</v>
      </c>
      <c r="S169" s="45"/>
    </row>
    <row r="170" spans="3:19" ht="13.5">
      <c r="C170" s="2">
        <v>156</v>
      </c>
      <c r="D170" s="110">
        <f>IF(D169&gt;=豚シート!$G$20+30,"",D169+1)</f>
        <v>45904</v>
      </c>
      <c r="E170" s="103">
        <f ca="1">豚気温!A162</f>
        <v>26.5</v>
      </c>
      <c r="F170" s="104">
        <f ca="1">IF(豚シート!$G$13="独自地温",豚気温!A162,(E170*$AD$34+$AE$34))</f>
        <v>28.725000000000001</v>
      </c>
      <c r="G170" s="39"/>
      <c r="H170" s="26"/>
      <c r="I170" s="3">
        <f t="shared" ca="1" si="15"/>
        <v>1.1878715666635125</v>
      </c>
      <c r="J170" s="3">
        <f t="shared" ca="1" si="20"/>
        <v>137.29833643415543</v>
      </c>
      <c r="L170" s="4">
        <f t="shared" ca="1" si="16"/>
        <v>1.111947010956204</v>
      </c>
      <c r="M170" s="3">
        <f t="shared" ca="1" si="21"/>
        <v>139.24557199685376</v>
      </c>
      <c r="O170" s="2">
        <v>156</v>
      </c>
      <c r="P170" s="15">
        <f t="shared" ca="1" si="18"/>
        <v>19.555811375085028</v>
      </c>
      <c r="Q170" s="25">
        <f t="shared" si="19"/>
        <v>45904</v>
      </c>
      <c r="R170" s="13">
        <f t="shared" ca="1" si="17"/>
        <v>7.6549366029821337</v>
      </c>
      <c r="S170" s="45"/>
    </row>
    <row r="171" spans="3:19" ht="13.5">
      <c r="C171" s="2">
        <v>157</v>
      </c>
      <c r="D171" s="110">
        <f>IF(D170&gt;=豚シート!$G$20+30,"",D170+1)</f>
        <v>45905</v>
      </c>
      <c r="E171" s="103">
        <f ca="1">豚気温!A163</f>
        <v>26.4</v>
      </c>
      <c r="F171" s="104">
        <f ca="1">IF(豚シート!$G$13="独自地温",豚気温!A163,(E171*$AD$34+$AE$34))</f>
        <v>28.619999999999997</v>
      </c>
      <c r="G171" s="39"/>
      <c r="H171" s="26"/>
      <c r="I171" s="3">
        <f t="shared" ca="1" si="15"/>
        <v>1.1743786920295232</v>
      </c>
      <c r="J171" s="3">
        <f t="shared" ca="1" si="20"/>
        <v>138.48620800081895</v>
      </c>
      <c r="L171" s="4">
        <f t="shared" ca="1" si="16"/>
        <v>1.1041451902467094</v>
      </c>
      <c r="M171" s="3">
        <f t="shared" ca="1" si="21"/>
        <v>140.35751900780997</v>
      </c>
      <c r="O171" s="2">
        <v>157</v>
      </c>
      <c r="P171" s="15">
        <f t="shared" ca="1" si="18"/>
        <v>19.596864917816195</v>
      </c>
      <c r="Q171" s="25">
        <f t="shared" si="19"/>
        <v>45905</v>
      </c>
      <c r="R171" s="13">
        <f t="shared" ca="1" si="17"/>
        <v>7.6710066223184459</v>
      </c>
      <c r="S171" s="45"/>
    </row>
    <row r="172" spans="3:19" ht="13.5">
      <c r="C172" s="2">
        <v>158</v>
      </c>
      <c r="D172" s="110">
        <f>IF(D171&gt;=豚シート!$G$20+30,"",D171+1)</f>
        <v>45906</v>
      </c>
      <c r="E172" s="103">
        <f ca="1">豚気温!A164</f>
        <v>26.2</v>
      </c>
      <c r="F172" s="104">
        <f ca="1">IF(豚シート!$G$13="独自地温",豚気温!A164,(E172*$AD$34+$AE$34))</f>
        <v>28.41</v>
      </c>
      <c r="G172" s="39"/>
      <c r="H172" s="26"/>
      <c r="I172" s="3">
        <f t="shared" ca="1" si="15"/>
        <v>1.1478246975218347</v>
      </c>
      <c r="J172" s="3">
        <f t="shared" ca="1" si="20"/>
        <v>139.66058669284848</v>
      </c>
      <c r="L172" s="4">
        <f t="shared" ca="1" si="16"/>
        <v>1.0886900136706985</v>
      </c>
      <c r="M172" s="3">
        <f t="shared" ca="1" si="21"/>
        <v>141.46166419805667</v>
      </c>
      <c r="O172" s="2">
        <v>158</v>
      </c>
      <c r="P172" s="15">
        <f t="shared" ca="1" si="18"/>
        <v>19.637052617643239</v>
      </c>
      <c r="Q172" s="25">
        <f t="shared" si="19"/>
        <v>45906</v>
      </c>
      <c r="R172" s="13">
        <f t="shared" ca="1" si="17"/>
        <v>7.6867377156745436</v>
      </c>
      <c r="S172" s="45"/>
    </row>
    <row r="173" spans="3:19" ht="13.5">
      <c r="C173" s="2">
        <v>159</v>
      </c>
      <c r="D173" s="110">
        <f>IF(D172&gt;=豚シート!$G$20+30,"",D172+1)</f>
        <v>45907</v>
      </c>
      <c r="E173" s="103">
        <f ca="1">豚気温!A165</f>
        <v>26.1</v>
      </c>
      <c r="F173" s="104">
        <f ca="1">IF(豚シート!$G$13="独自地温",豚気温!A165,(E173*$AD$34+$AE$34))</f>
        <v>28.305</v>
      </c>
      <c r="G173" s="39"/>
      <c r="H173" s="26"/>
      <c r="I173" s="3">
        <f t="shared" ca="1" si="15"/>
        <v>1.1347606962072572</v>
      </c>
      <c r="J173" s="3">
        <f t="shared" ca="1" si="20"/>
        <v>140.80841139037031</v>
      </c>
      <c r="L173" s="4">
        <f t="shared" ca="1" si="16"/>
        <v>1.0810360980656055</v>
      </c>
      <c r="M173" s="3">
        <f t="shared" ca="1" si="21"/>
        <v>142.55035421172735</v>
      </c>
      <c r="O173" s="2">
        <v>159</v>
      </c>
      <c r="P173" s="15">
        <f t="shared" ca="1" si="18"/>
        <v>19.676122007738158</v>
      </c>
      <c r="Q173" s="25">
        <f t="shared" si="19"/>
        <v>45907</v>
      </c>
      <c r="R173" s="13">
        <f t="shared" ca="1" si="17"/>
        <v>7.7020310573087762</v>
      </c>
      <c r="S173" s="45"/>
    </row>
    <row r="174" spans="3:19" ht="13.5">
      <c r="C174" s="2">
        <v>160</v>
      </c>
      <c r="D174" s="110">
        <f>IF(D173&gt;=豚シート!$G$20+30,"",D173+1)</f>
        <v>45908</v>
      </c>
      <c r="E174" s="103">
        <f ca="1">豚気温!A166</f>
        <v>26</v>
      </c>
      <c r="F174" s="104">
        <f ca="1">IF(豚シート!$G$13="独自地温",豚気温!A166,(E174*$AD$34+$AE$34))</f>
        <v>28.2</v>
      </c>
      <c r="G174" s="39"/>
      <c r="H174" s="26"/>
      <c r="I174" s="3">
        <f t="shared" ca="1" si="15"/>
        <v>1.1218367935942011</v>
      </c>
      <c r="J174" s="3">
        <f t="shared" ca="1" si="20"/>
        <v>141.94317208657756</v>
      </c>
      <c r="L174" s="4">
        <f t="shared" ca="1" si="16"/>
        <v>1.0734309267152344</v>
      </c>
      <c r="M174" s="3">
        <f t="shared" ca="1" si="21"/>
        <v>143.63139030979295</v>
      </c>
      <c r="O174" s="2">
        <v>160</v>
      </c>
      <c r="P174" s="15">
        <f t="shared" ca="1" si="18"/>
        <v>19.714378285839693</v>
      </c>
      <c r="Q174" s="25">
        <f t="shared" si="19"/>
        <v>45908</v>
      </c>
      <c r="R174" s="13">
        <f t="shared" ca="1" si="17"/>
        <v>7.7170061139769137</v>
      </c>
      <c r="S174" s="45"/>
    </row>
    <row r="175" spans="3:19" ht="13.5">
      <c r="C175" s="2">
        <v>161</v>
      </c>
      <c r="D175" s="110">
        <f>IF(D174&gt;=豚シート!$G$20+30,"",D174+1)</f>
        <v>45909</v>
      </c>
      <c r="E175" s="103">
        <f ca="1">豚気温!A167</f>
        <v>25.8</v>
      </c>
      <c r="F175" s="104">
        <f ca="1">IF(豚シート!$G$13="独自地温",豚気温!A167,(E175*$AD$34+$AE$34))</f>
        <v>27.990000000000002</v>
      </c>
      <c r="G175" s="39"/>
      <c r="H175" s="26"/>
      <c r="I175" s="3">
        <f t="shared" ca="1" si="15"/>
        <v>1.0964036682613914</v>
      </c>
      <c r="J175" s="3">
        <f t="shared" ca="1" si="20"/>
        <v>143.06500888017177</v>
      </c>
      <c r="L175" s="4">
        <f t="shared" ca="1" si="16"/>
        <v>1.0583657123802817</v>
      </c>
      <c r="M175" s="3">
        <f t="shared" ca="1" si="21"/>
        <v>144.7048212365082</v>
      </c>
      <c r="O175" s="2">
        <v>161</v>
      </c>
      <c r="P175" s="15">
        <f t="shared" ca="1" si="18"/>
        <v>19.751841879873837</v>
      </c>
      <c r="Q175" s="25">
        <f t="shared" si="19"/>
        <v>45909</v>
      </c>
      <c r="R175" s="13">
        <f t="shared" ca="1" si="17"/>
        <v>7.7316708819965418</v>
      </c>
      <c r="S175" s="45"/>
    </row>
    <row r="176" spans="3:19" ht="13.5">
      <c r="C176" s="2">
        <v>162</v>
      </c>
      <c r="D176" s="110">
        <f>IF(D175&gt;=豚シート!$G$20+30,"",D175+1)</f>
        <v>45910</v>
      </c>
      <c r="E176" s="103">
        <f ca="1">豚気温!A168</f>
        <v>25.6</v>
      </c>
      <c r="F176" s="104">
        <f ca="1">IF(豚シート!$G$13="独自地温",豚気温!A168,(E176*$AD$34+$AE$34))</f>
        <v>27.78</v>
      </c>
      <c r="G176" s="39"/>
      <c r="H176" s="26"/>
      <c r="I176" s="3">
        <f t="shared" ca="1" si="15"/>
        <v>1.0715142198857053</v>
      </c>
      <c r="J176" s="3">
        <f t="shared" ca="1" si="20"/>
        <v>144.16141254843316</v>
      </c>
      <c r="L176" s="4">
        <f t="shared" ca="1" si="16"/>
        <v>1.0434921754515289</v>
      </c>
      <c r="M176" s="3">
        <f t="shared" ca="1" si="21"/>
        <v>145.76318694888849</v>
      </c>
      <c r="O176" s="2">
        <v>162</v>
      </c>
      <c r="P176" s="15">
        <f t="shared" ca="1" si="18"/>
        <v>19.788275916065036</v>
      </c>
      <c r="Q176" s="25">
        <f t="shared" si="19"/>
        <v>45910</v>
      </c>
      <c r="R176" s="13">
        <f t="shared" ca="1" si="17"/>
        <v>7.7459326393782746</v>
      </c>
      <c r="S176" s="45"/>
    </row>
    <row r="177" spans="3:19" ht="13.5">
      <c r="C177" s="2">
        <v>163</v>
      </c>
      <c r="D177" s="110">
        <f>IF(D176&gt;=豚シート!$G$20+30,"",D176+1)</f>
        <v>45911</v>
      </c>
      <c r="E177" s="103">
        <f ca="1">豚気温!A169</f>
        <v>25.5</v>
      </c>
      <c r="F177" s="104">
        <f ca="1">IF(豚シート!$G$13="独自地温",豚気温!A169,(E177*$AD$34+$AE$34))</f>
        <v>27.675000000000001</v>
      </c>
      <c r="G177" s="39"/>
      <c r="H177" s="26"/>
      <c r="I177" s="3">
        <f t="shared" ca="1" si="15"/>
        <v>1.0592699619232777</v>
      </c>
      <c r="J177" s="3">
        <f t="shared" ca="1" si="20"/>
        <v>145.23292676831886</v>
      </c>
      <c r="L177" s="4">
        <f t="shared" ca="1" si="16"/>
        <v>1.0361266059230338</v>
      </c>
      <c r="M177" s="3">
        <f t="shared" ca="1" si="21"/>
        <v>146.80667912434001</v>
      </c>
      <c r="O177" s="2">
        <v>163</v>
      </c>
      <c r="P177" s="15">
        <f t="shared" ca="1" si="18"/>
        <v>19.823714851356943</v>
      </c>
      <c r="Q177" s="25">
        <f t="shared" si="19"/>
        <v>45911</v>
      </c>
      <c r="R177" s="13">
        <f t="shared" ca="1" si="17"/>
        <v>7.7598048739653986</v>
      </c>
      <c r="S177" s="45"/>
    </row>
    <row r="178" spans="3:19" ht="13.5">
      <c r="C178" s="2">
        <v>164</v>
      </c>
      <c r="D178" s="110">
        <f>IF(D177&gt;=豚シート!$G$20+30,"",D177+1)</f>
        <v>45912</v>
      </c>
      <c r="E178" s="103">
        <f ca="1">豚気温!A170</f>
        <v>25.3</v>
      </c>
      <c r="F178" s="104">
        <f ca="1">IF(豚シート!$G$13="独自地温",豚気温!A170,(E178*$AD$34+$AE$34))</f>
        <v>27.465</v>
      </c>
      <c r="G178" s="39"/>
      <c r="H178" s="26"/>
      <c r="I178" s="3">
        <f t="shared" ca="1" si="15"/>
        <v>1.035175664686995</v>
      </c>
      <c r="J178" s="3">
        <f t="shared" ca="1" si="20"/>
        <v>146.29219673024215</v>
      </c>
      <c r="L178" s="4">
        <f t="shared" ca="1" si="16"/>
        <v>1.0215365162934762</v>
      </c>
      <c r="M178" s="3">
        <f t="shared" ca="1" si="21"/>
        <v>147.84280573026305</v>
      </c>
      <c r="O178" s="2">
        <v>164</v>
      </c>
      <c r="P178" s="15">
        <f t="shared" ca="1" si="18"/>
        <v>19.858435393801816</v>
      </c>
      <c r="Q178" s="25">
        <f t="shared" si="19"/>
        <v>45912</v>
      </c>
      <c r="R178" s="13">
        <f t="shared" ca="1" si="17"/>
        <v>7.7733959004965341</v>
      </c>
      <c r="S178" s="45"/>
    </row>
    <row r="179" spans="3:19" ht="13.5">
      <c r="C179" s="2">
        <v>165</v>
      </c>
      <c r="D179" s="110">
        <f>IF(D178&gt;=豚シート!$G$20+30,"",D178+1)</f>
        <v>45913</v>
      </c>
      <c r="E179" s="103">
        <f ca="1">豚気温!A171</f>
        <v>25.1</v>
      </c>
      <c r="F179" s="104">
        <f ca="1">IF(豚シート!$G$13="独自地温",豚気温!A171,(E179*$AD$34+$AE$34))</f>
        <v>27.255000000000003</v>
      </c>
      <c r="G179" s="39"/>
      <c r="H179" s="26"/>
      <c r="I179" s="3">
        <f t="shared" ca="1" si="15"/>
        <v>1.0115981870565591</v>
      </c>
      <c r="J179" s="3">
        <f t="shared" ca="1" si="20"/>
        <v>147.32737239492914</v>
      </c>
      <c r="L179" s="4">
        <f t="shared" ca="1" si="16"/>
        <v>1.0071327101768122</v>
      </c>
      <c r="M179" s="3">
        <f t="shared" ca="1" si="21"/>
        <v>148.86434224655653</v>
      </c>
      <c r="O179" s="2">
        <v>165</v>
      </c>
      <c r="P179" s="15">
        <f t="shared" ca="1" si="18"/>
        <v>19.892216289100062</v>
      </c>
      <c r="Q179" s="25">
        <f t="shared" si="19"/>
        <v>45913</v>
      </c>
      <c r="R179" s="13">
        <f t="shared" ca="1" si="17"/>
        <v>7.7866191110777887</v>
      </c>
      <c r="S179" s="45"/>
    </row>
    <row r="180" spans="3:19" ht="13.5">
      <c r="C180" s="2">
        <v>166</v>
      </c>
      <c r="D180" s="110">
        <f>IF(D179&gt;=豚シート!$G$20+30,"",D179+1)</f>
        <v>45914</v>
      </c>
      <c r="E180" s="103">
        <f ca="1">豚気温!A172</f>
        <v>24.9</v>
      </c>
      <c r="F180" s="104">
        <f ca="1">IF(豚シート!$G$13="独自地温",豚気温!A172,(E180*$AD$34+$AE$34))</f>
        <v>27.044999999999998</v>
      </c>
      <c r="G180" s="39"/>
      <c r="H180" s="26"/>
      <c r="I180" s="3">
        <f t="shared" ca="1" si="15"/>
        <v>0.98852713557917782</v>
      </c>
      <c r="J180" s="3">
        <f t="shared" ca="1" si="20"/>
        <v>148.33897058198571</v>
      </c>
      <c r="L180" s="4">
        <f t="shared" ca="1" si="16"/>
        <v>0.9929130672087596</v>
      </c>
      <c r="M180" s="3">
        <f t="shared" ca="1" si="21"/>
        <v>149.87147495673335</v>
      </c>
      <c r="O180" s="2">
        <v>166</v>
      </c>
      <c r="P180" s="15">
        <f t="shared" ca="1" si="18"/>
        <v>19.925088480595676</v>
      </c>
      <c r="Q180" s="25">
        <f t="shared" si="19"/>
        <v>45914</v>
      </c>
      <c r="R180" s="13">
        <f t="shared" ca="1" si="17"/>
        <v>7.7994866181872409</v>
      </c>
      <c r="S180" s="45"/>
    </row>
    <row r="181" spans="3:19" ht="13.5">
      <c r="C181" s="2">
        <v>167</v>
      </c>
      <c r="D181" s="110">
        <f>IF(D180&gt;=豚シート!$G$20+30,"",D180+1)</f>
        <v>45915</v>
      </c>
      <c r="E181" s="103">
        <f ca="1">豚気温!A173</f>
        <v>24.7</v>
      </c>
      <c r="F181" s="104">
        <f ca="1">IF(豚シート!$G$13="独自地温",豚気温!A173,(E181*$AD$34+$AE$34))</f>
        <v>26.834999999999997</v>
      </c>
      <c r="G181" s="39"/>
      <c r="H181" s="26"/>
      <c r="I181" s="3">
        <f t="shared" ca="1" si="15"/>
        <v>0.96595231135983528</v>
      </c>
      <c r="J181" s="3">
        <f t="shared" ca="1" si="20"/>
        <v>149.32749771756488</v>
      </c>
      <c r="L181" s="4">
        <f t="shared" ca="1" si="16"/>
        <v>0.97887548801541202</v>
      </c>
      <c r="M181" s="3">
        <f t="shared" ca="1" si="21"/>
        <v>150.8643880239421</v>
      </c>
      <c r="O181" s="2">
        <v>167</v>
      </c>
      <c r="P181" s="15">
        <f t="shared" ca="1" si="18"/>
        <v>19.957081700906976</v>
      </c>
      <c r="Q181" s="25">
        <f t="shared" si="19"/>
        <v>45915</v>
      </c>
      <c r="R181" s="13">
        <f t="shared" ca="1" si="17"/>
        <v>7.8120100603759024</v>
      </c>
      <c r="S181" s="45"/>
    </row>
    <row r="182" spans="3:19" ht="13.5">
      <c r="C182" s="2">
        <v>168</v>
      </c>
      <c r="D182" s="110">
        <f>IF(D181&gt;=豚シート!$G$20+30,"",D181+1)</f>
        <v>45916</v>
      </c>
      <c r="E182" s="103">
        <f ca="1">豚気温!A174</f>
        <v>24.5</v>
      </c>
      <c r="F182" s="104">
        <f ca="1">IF(豚シート!$G$13="独自地温",豚気温!A174,(E182*$AD$34+$AE$34))</f>
        <v>26.625</v>
      </c>
      <c r="G182" s="39"/>
      <c r="H182" s="26"/>
      <c r="I182" s="3">
        <f t="shared" ca="1" si="15"/>
        <v>0.94386370670229713</v>
      </c>
      <c r="J182" s="3">
        <f t="shared" ca="1" si="20"/>
        <v>150.29345002892472</v>
      </c>
      <c r="L182" s="4">
        <f t="shared" ca="1" si="16"/>
        <v>0.96501789403957949</v>
      </c>
      <c r="M182" s="3">
        <f t="shared" ca="1" si="21"/>
        <v>151.8432635119575</v>
      </c>
      <c r="O182" s="2">
        <v>168</v>
      </c>
      <c r="P182" s="15">
        <f t="shared" ca="1" si="18"/>
        <v>19.988224526207752</v>
      </c>
      <c r="Q182" s="25">
        <f t="shared" si="19"/>
        <v>45916</v>
      </c>
      <c r="R182" s="13">
        <f t="shared" ca="1" si="17"/>
        <v>7.8242006235155586</v>
      </c>
      <c r="S182" s="45"/>
    </row>
    <row r="183" spans="3:19" ht="13.5">
      <c r="C183" s="2">
        <v>169</v>
      </c>
      <c r="D183" s="110">
        <f>IF(D182&gt;=豚シート!$G$20+30,"",D182+1)</f>
        <v>45917</v>
      </c>
      <c r="E183" s="103">
        <f ca="1">豚気温!A175</f>
        <v>24.3</v>
      </c>
      <c r="F183" s="104">
        <f ca="1">IF(豚シート!$G$13="独自地温",豚気温!A175,(E183*$AD$34+$AE$34))</f>
        <v>26.414999999999999</v>
      </c>
      <c r="G183" s="39"/>
      <c r="H183" s="26"/>
      <c r="I183" s="3">
        <f t="shared" ca="1" si="15"/>
        <v>0.92225150180295723</v>
      </c>
      <c r="J183" s="3">
        <f t="shared" ca="1" si="20"/>
        <v>151.23731373562703</v>
      </c>
      <c r="L183" s="4">
        <f t="shared" ca="1" si="16"/>
        <v>0.9513382273682478</v>
      </c>
      <c r="M183" s="3">
        <f t="shared" ca="1" si="21"/>
        <v>152.80828140599709</v>
      </c>
      <c r="O183" s="2">
        <v>169</v>
      </c>
      <c r="P183" s="15">
        <f t="shared" ca="1" si="18"/>
        <v>20.018544427791564</v>
      </c>
      <c r="Q183" s="25">
        <f t="shared" si="19"/>
        <v>45917</v>
      </c>
      <c r="R183" s="13">
        <f t="shared" ca="1" si="17"/>
        <v>7.8360690609831263</v>
      </c>
      <c r="S183" s="45"/>
    </row>
    <row r="184" spans="3:19" ht="13.5">
      <c r="C184" s="2">
        <v>170</v>
      </c>
      <c r="D184" s="110">
        <f>IF(D183&gt;=豚シート!$G$20+30,"",D183+1)</f>
        <v>45918</v>
      </c>
      <c r="E184" s="103">
        <f ca="1">豚気温!A176</f>
        <v>24.1</v>
      </c>
      <c r="F184" s="104">
        <f ca="1">IF(豚シート!$G$13="独自地温",豚気温!A176,(E184*$AD$34+$AE$34))</f>
        <v>26.205000000000002</v>
      </c>
      <c r="G184" s="39"/>
      <c r="H184" s="26"/>
      <c r="I184" s="3">
        <f t="shared" ca="1" si="15"/>
        <v>0.90110606149677364</v>
      </c>
      <c r="J184" s="3">
        <f t="shared" ca="1" si="20"/>
        <v>152.15956523742997</v>
      </c>
      <c r="L184" s="4">
        <f t="shared" ca="1" si="16"/>
        <v>0.9378344505611439</v>
      </c>
      <c r="M184" s="3">
        <f t="shared" ca="1" si="21"/>
        <v>153.75961963336533</v>
      </c>
      <c r="O184" s="2">
        <v>170</v>
      </c>
      <c r="P184" s="15">
        <f t="shared" ca="1" si="18"/>
        <v>20.048067821068614</v>
      </c>
      <c r="Q184" s="25">
        <f t="shared" si="19"/>
        <v>45918</v>
      </c>
      <c r="R184" s="13">
        <f t="shared" ca="1" si="17"/>
        <v>7.8476257128400091</v>
      </c>
      <c r="S184" s="45"/>
    </row>
    <row r="185" spans="3:19" ht="13.5">
      <c r="C185" s="2">
        <v>171</v>
      </c>
      <c r="D185" s="110">
        <f>IF(D184&gt;=豚シート!$G$20+30,"",D184+1)</f>
        <v>45919</v>
      </c>
      <c r="E185" s="103">
        <f ca="1">豚気温!A177</f>
        <v>23.9</v>
      </c>
      <c r="F185" s="104">
        <f ca="1">IF(豚シート!$G$13="独自地温",豚気温!A177,(E185*$AD$34+$AE$34))</f>
        <v>25.994999999999997</v>
      </c>
      <c r="G185" s="39"/>
      <c r="H185" s="26"/>
      <c r="I185" s="3">
        <f t="shared" ca="1" si="15"/>
        <v>0.88041793205456365</v>
      </c>
      <c r="J185" s="3">
        <f t="shared" ca="1" si="20"/>
        <v>153.06067129892674</v>
      </c>
      <c r="L185" s="4">
        <f t="shared" ca="1" si="16"/>
        <v>0.9245045464804057</v>
      </c>
      <c r="M185" s="3">
        <f t="shared" ca="1" si="21"/>
        <v>154.69745408392649</v>
      </c>
      <c r="O185" s="2">
        <v>171</v>
      </c>
      <c r="P185" s="15">
        <f t="shared" ca="1" si="18"/>
        <v>20.076820112135501</v>
      </c>
      <c r="Q185" s="25">
        <f t="shared" si="19"/>
        <v>45919</v>
      </c>
      <c r="R185" s="13">
        <f t="shared" ca="1" si="17"/>
        <v>7.8588805240613899</v>
      </c>
      <c r="S185" s="45"/>
    </row>
    <row r="186" spans="3:19" ht="13.5">
      <c r="C186" s="2">
        <v>172</v>
      </c>
      <c r="D186" s="110">
        <f>IF(D185&gt;=豚シート!$G$20+30,"",D185+1)</f>
        <v>45920</v>
      </c>
      <c r="E186" s="103">
        <f ca="1">豚気温!A178</f>
        <v>23.7</v>
      </c>
      <c r="F186" s="104">
        <f ca="1">IF(豚シート!$G$13="独自地温",豚気温!A178,(E186*$AD$34+$AE$34))</f>
        <v>25.785</v>
      </c>
      <c r="G186" s="39"/>
      <c r="H186" s="26"/>
      <c r="I186" s="3">
        <f t="shared" ca="1" si="15"/>
        <v>0.86017783803093051</v>
      </c>
      <c r="J186" s="3">
        <f t="shared" ca="1" si="20"/>
        <v>153.94108923098131</v>
      </c>
      <c r="L186" s="4">
        <f t="shared" ca="1" si="16"/>
        <v>0.91134651812135292</v>
      </c>
      <c r="M186" s="3">
        <f t="shared" ca="1" si="21"/>
        <v>155.62195863040688</v>
      </c>
      <c r="O186" s="2">
        <v>172</v>
      </c>
      <c r="P186" s="15">
        <f t="shared" ca="1" si="18"/>
        <v>20.104825742049893</v>
      </c>
      <c r="Q186" s="25">
        <f t="shared" si="19"/>
        <v>45920</v>
      </c>
      <c r="R186" s="13">
        <f t="shared" ca="1" si="17"/>
        <v>7.8698430618671278</v>
      </c>
      <c r="S186" s="45"/>
    </row>
    <row r="187" spans="3:19" ht="13.5">
      <c r="C187" s="2">
        <v>173</v>
      </c>
      <c r="D187" s="110">
        <f>IF(D186&gt;=豚シート!$G$20+30,"",D186+1)</f>
        <v>45921</v>
      </c>
      <c r="E187" s="103">
        <f ca="1">豚気温!A179</f>
        <v>23.5</v>
      </c>
      <c r="F187" s="104">
        <f ca="1">IF(豚シート!$G$13="独自地温",豚気温!A179,(E187*$AD$34+$AE$34))</f>
        <v>25.574999999999999</v>
      </c>
      <c r="G187" s="39"/>
      <c r="H187" s="26"/>
      <c r="I187" s="3">
        <f t="shared" ca="1" si="15"/>
        <v>0.84037667916210168</v>
      </c>
      <c r="J187" s="3">
        <f t="shared" ca="1" si="20"/>
        <v>154.80126706901223</v>
      </c>
      <c r="L187" s="4">
        <f t="shared" ca="1" si="16"/>
        <v>0.89835838844435045</v>
      </c>
      <c r="M187" s="3">
        <f t="shared" ca="1" si="21"/>
        <v>156.53330514852823</v>
      </c>
      <c r="O187" s="2">
        <v>173</v>
      </c>
      <c r="P187" s="15">
        <f t="shared" ca="1" si="18"/>
        <v>20.132108228934456</v>
      </c>
      <c r="Q187" s="25">
        <f t="shared" si="19"/>
        <v>45921</v>
      </c>
      <c r="R187" s="13">
        <f t="shared" ca="1" si="17"/>
        <v>7.8805225322029431</v>
      </c>
      <c r="S187" s="45"/>
    </row>
    <row r="188" spans="3:19" ht="13.5">
      <c r="C188" s="2">
        <v>174</v>
      </c>
      <c r="D188" s="110">
        <f>IF(D187&gt;=豚シート!$G$20+30,"",D187+1)</f>
        <v>45922</v>
      </c>
      <c r="E188" s="103">
        <f ca="1">豚気温!A180</f>
        <v>23.3</v>
      </c>
      <c r="F188" s="104">
        <f ca="1">IF(豚シート!$G$13="独自地温",豚気温!A180,(E188*$AD$34+$AE$34))</f>
        <v>25.365000000000002</v>
      </c>
      <c r="G188" s="39"/>
      <c r="H188" s="26"/>
      <c r="I188" s="3">
        <f t="shared" ca="1" si="15"/>
        <v>0.82100552731297494</v>
      </c>
      <c r="J188" s="3">
        <f t="shared" ca="1" si="20"/>
        <v>155.64164374817432</v>
      </c>
      <c r="L188" s="4">
        <f t="shared" ca="1" si="16"/>
        <v>0.88553820020776486</v>
      </c>
      <c r="M188" s="3">
        <f t="shared" ca="1" si="21"/>
        <v>157.43166353697256</v>
      </c>
      <c r="O188" s="2">
        <v>174</v>
      </c>
      <c r="P188" s="15">
        <f t="shared" ca="1" si="18"/>
        <v>20.158690208026908</v>
      </c>
      <c r="Q188" s="25">
        <f t="shared" si="19"/>
        <v>45922</v>
      </c>
      <c r="R188" s="13">
        <f t="shared" ca="1" si="17"/>
        <v>7.8909277954176291</v>
      </c>
      <c r="S188" s="45"/>
    </row>
    <row r="189" spans="3:19" ht="13.5">
      <c r="C189" s="2">
        <v>175</v>
      </c>
      <c r="D189" s="110">
        <f>IF(D188&gt;=豚シート!$G$20+30,"",D188+1)</f>
        <v>45923</v>
      </c>
      <c r="E189" s="103">
        <f ca="1">豚気温!A181</f>
        <v>23</v>
      </c>
      <c r="F189" s="104">
        <f ca="1">IF(豚シート!$G$13="独自地温",豚気温!A181,(E189*$AD$34+$AE$34))</f>
        <v>25.05</v>
      </c>
      <c r="G189" s="39"/>
      <c r="H189" s="26"/>
      <c r="I189" s="3">
        <f t="shared" ca="1" si="15"/>
        <v>0.79273594788125012</v>
      </c>
      <c r="J189" s="3">
        <f t="shared" ca="1" si="20"/>
        <v>156.46264927548728</v>
      </c>
      <c r="L189" s="4">
        <f t="shared" ca="1" si="16"/>
        <v>0.86661857486022897</v>
      </c>
      <c r="M189" s="3">
        <f t="shared" ca="1" si="21"/>
        <v>158.31720173718034</v>
      </c>
      <c r="O189" s="2">
        <v>175</v>
      </c>
      <c r="P189" s="15">
        <f t="shared" ca="1" si="18"/>
        <v>20.184593469786375</v>
      </c>
      <c r="Q189" s="25">
        <f t="shared" si="19"/>
        <v>45923</v>
      </c>
      <c r="R189" s="13">
        <f t="shared" ca="1" si="17"/>
        <v>7.9010673811794252</v>
      </c>
      <c r="S189" s="45"/>
    </row>
    <row r="190" spans="3:19" ht="13.5">
      <c r="C190" s="2">
        <v>176</v>
      </c>
      <c r="D190" s="110">
        <f>IF(D189&gt;=豚シート!$G$20+30,"",D189+1)</f>
        <v>45924</v>
      </c>
      <c r="E190" s="103">
        <f ca="1">豚気温!A182</f>
        <v>22.8</v>
      </c>
      <c r="F190" s="104">
        <f ca="1">IF(豚シート!$G$13="独自地温",豚気温!A182,(E190*$AD$34+$AE$34))</f>
        <v>24.84</v>
      </c>
      <c r="G190" s="39"/>
      <c r="H190" s="26"/>
      <c r="I190" s="3">
        <f t="shared" ca="1" si="15"/>
        <v>0.77440185560353181</v>
      </c>
      <c r="J190" s="3">
        <f t="shared" ca="1" si="20"/>
        <v>157.25538522336853</v>
      </c>
      <c r="L190" s="4">
        <f t="shared" ca="1" si="16"/>
        <v>0.85420980572233596</v>
      </c>
      <c r="M190" s="3">
        <f t="shared" ca="1" si="21"/>
        <v>159.18382031204058</v>
      </c>
      <c r="O190" s="2">
        <v>176</v>
      </c>
      <c r="P190" s="15">
        <f t="shared" ca="1" si="18"/>
        <v>20.209658796954635</v>
      </c>
      <c r="Q190" s="25">
        <f t="shared" si="19"/>
        <v>45924</v>
      </c>
      <c r="R190" s="13">
        <f t="shared" ca="1" si="17"/>
        <v>7.9108789654049962</v>
      </c>
      <c r="S190" s="45"/>
    </row>
    <row r="191" spans="3:19" ht="13.5">
      <c r="C191" s="2">
        <v>177</v>
      </c>
      <c r="D191" s="110">
        <f>IF(D190&gt;=豚シート!$G$20+30,"",D190+1)</f>
        <v>45925</v>
      </c>
      <c r="E191" s="103">
        <f ca="1">豚気温!A183</f>
        <v>22.6</v>
      </c>
      <c r="F191" s="104">
        <f ca="1">IF(豚シート!$G$13="独自地温",豚気温!A183,(E191*$AD$34+$AE$34))</f>
        <v>24.630000000000003</v>
      </c>
      <c r="G191" s="39"/>
      <c r="H191" s="26"/>
      <c r="I191" s="3">
        <f t="shared" ca="1" si="15"/>
        <v>0.75646783443881749</v>
      </c>
      <c r="J191" s="3">
        <f t="shared" ca="1" si="20"/>
        <v>158.02978707897208</v>
      </c>
      <c r="L191" s="4">
        <f t="shared" ca="1" si="16"/>
        <v>0.84196228120212757</v>
      </c>
      <c r="M191" s="3">
        <f t="shared" ca="1" si="21"/>
        <v>160.03803011776293</v>
      </c>
      <c r="O191" s="2">
        <v>177</v>
      </c>
      <c r="P191" s="15">
        <f t="shared" ca="1" si="18"/>
        <v>20.234092868668686</v>
      </c>
      <c r="Q191" s="25">
        <f t="shared" si="19"/>
        <v>45925</v>
      </c>
      <c r="R191" s="13">
        <f t="shared" ca="1" si="17"/>
        <v>7.9204434506792856</v>
      </c>
      <c r="S191" s="45"/>
    </row>
    <row r="192" spans="3:19" ht="13.5">
      <c r="C192" s="2">
        <v>178</v>
      </c>
      <c r="D192" s="110">
        <f>IF(D191&gt;=豚シート!$G$20+30,"",D191+1)</f>
        <v>45926</v>
      </c>
      <c r="E192" s="103">
        <f ca="1">豚気温!A184</f>
        <v>22.4</v>
      </c>
      <c r="F192" s="104">
        <f ca="1">IF(豚シート!$G$13="独自地温",豚気温!A184,(E192*$AD$34+$AE$34))</f>
        <v>24.419999999999998</v>
      </c>
      <c r="G192" s="39"/>
      <c r="H192" s="26"/>
      <c r="I192" s="3">
        <f t="shared" ca="1" si="15"/>
        <v>0.73892569433516286</v>
      </c>
      <c r="J192" s="3">
        <f t="shared" ca="1" si="20"/>
        <v>158.78625491341089</v>
      </c>
      <c r="L192" s="4">
        <f t="shared" ca="1" si="16"/>
        <v>0.82987413111081598</v>
      </c>
      <c r="M192" s="3">
        <f t="shared" ca="1" si="21"/>
        <v>160.87999239896504</v>
      </c>
      <c r="O192" s="2">
        <v>178</v>
      </c>
      <c r="P192" s="15">
        <f t="shared" ca="1" si="18"/>
        <v>20.257914901181707</v>
      </c>
      <c r="Q192" s="25">
        <f t="shared" si="19"/>
        <v>45926</v>
      </c>
      <c r="R192" s="13">
        <f t="shared" ca="1" si="17"/>
        <v>7.9297683590220656</v>
      </c>
      <c r="S192" s="45"/>
    </row>
    <row r="193" spans="3:23" ht="13.5">
      <c r="C193" s="2">
        <v>179</v>
      </c>
      <c r="D193" s="110">
        <f>IF(D192&gt;=豚シート!$G$20+30,"",D192+1)</f>
        <v>45927</v>
      </c>
      <c r="E193" s="103">
        <f ca="1">豚気温!A185</f>
        <v>22.2</v>
      </c>
      <c r="F193" s="104">
        <f ca="1">IF(豚シート!$G$13="独自地温",豚気温!A185,(E193*$AD$34+$AE$34))</f>
        <v>24.209999999999997</v>
      </c>
      <c r="G193" s="39"/>
      <c r="H193" s="26"/>
      <c r="I193" s="3">
        <f t="shared" ca="1" si="15"/>
        <v>0.72176740142676388</v>
      </c>
      <c r="J193" s="3">
        <f t="shared" ca="1" si="20"/>
        <v>159.52518060774605</v>
      </c>
      <c r="L193" s="4">
        <f t="shared" ca="1" si="16"/>
        <v>0.81794350415816364</v>
      </c>
      <c r="M193" s="3">
        <f t="shared" ca="1" si="21"/>
        <v>161.70986653007586</v>
      </c>
      <c r="O193" s="2">
        <v>179</v>
      </c>
      <c r="P193" s="15">
        <f t="shared" ca="1" si="18"/>
        <v>20.281143412105951</v>
      </c>
      <c r="Q193" s="25">
        <f t="shared" si="19"/>
        <v>45927</v>
      </c>
      <c r="R193" s="13">
        <f t="shared" ca="1" si="17"/>
        <v>7.9388609389767542</v>
      </c>
      <c r="S193" s="45"/>
    </row>
    <row r="194" spans="3:23" ht="13.5">
      <c r="C194" s="2">
        <v>180</v>
      </c>
      <c r="D194" s="110">
        <f>IF(D193&gt;=豚シート!$G$20+30,"",D193+1)</f>
        <v>45928</v>
      </c>
      <c r="E194" s="103">
        <f ca="1">豚気温!A186</f>
        <v>22</v>
      </c>
      <c r="F194" s="104">
        <f ca="1">IF(豚シート!$G$13="独自地温",豚気温!A186,(E194*$AD$34+$AE$34))</f>
        <v>24</v>
      </c>
      <c r="G194" s="39"/>
      <c r="H194" s="26"/>
      <c r="I194" s="3">
        <f t="shared" ca="1" si="15"/>
        <v>0.70498507528416632</v>
      </c>
      <c r="J194" s="3">
        <f t="shared" ca="1" si="20"/>
        <v>160.24694800917283</v>
      </c>
      <c r="L194" s="4">
        <f t="shared" ca="1" si="16"/>
        <v>0.80616856779241564</v>
      </c>
      <c r="M194" s="3">
        <f t="shared" ca="1" si="21"/>
        <v>162.52781003423402</v>
      </c>
      <c r="O194" s="2">
        <v>180</v>
      </c>
      <c r="P194" s="15">
        <f t="shared" ca="1" si="18"/>
        <v>20.303796249694528</v>
      </c>
      <c r="Q194" s="25">
        <f t="shared" si="19"/>
        <v>45928</v>
      </c>
      <c r="R194" s="13">
        <f t="shared" ca="1" si="17"/>
        <v>7.9477281770724915</v>
      </c>
      <c r="S194" s="45"/>
      <c r="W194" s="15"/>
    </row>
    <row r="195" spans="3:23" ht="13.5">
      <c r="C195" s="2">
        <v>181</v>
      </c>
      <c r="D195" s="110">
        <f>IF(D194&gt;=豚シート!$G$20+30,"",D194+1)</f>
        <v>45929</v>
      </c>
      <c r="E195" s="103">
        <f ca="1">豚気温!A187</f>
        <v>21.9</v>
      </c>
      <c r="F195" s="104">
        <f ca="1">IF(豚シート!$G$13="独自地温",豚気温!A187,(E195*$AD$34+$AE$34))</f>
        <v>23.895</v>
      </c>
      <c r="G195" s="39"/>
      <c r="H195" s="26"/>
      <c r="I195" s="3">
        <f t="shared" ca="1" si="15"/>
        <v>0.69673247840435915</v>
      </c>
      <c r="J195" s="3">
        <f t="shared" ca="1" si="20"/>
        <v>160.95193308445698</v>
      </c>
      <c r="L195" s="4">
        <f t="shared" ca="1" si="16"/>
        <v>0.8003389159918588</v>
      </c>
      <c r="M195" s="3">
        <f t="shared" ca="1" si="21"/>
        <v>163.33397860202643</v>
      </c>
      <c r="O195" s="2">
        <v>181</v>
      </c>
      <c r="P195" s="15">
        <f t="shared" ca="1" si="18"/>
        <v>20.325890620747842</v>
      </c>
      <c r="Q195" s="25">
        <f t="shared" si="19"/>
        <v>45929</v>
      </c>
      <c r="R195" s="13">
        <f t="shared" ca="1" si="17"/>
        <v>7.9563768087478488</v>
      </c>
      <c r="S195" s="45"/>
    </row>
    <row r="196" spans="3:23" ht="13.5">
      <c r="C196" s="2">
        <v>182</v>
      </c>
      <c r="D196" s="110">
        <f>IF(D195&gt;=豚シート!$G$20+30,"",D195+1)</f>
        <v>45930</v>
      </c>
      <c r="E196" s="103">
        <f ca="1">豚気温!A188</f>
        <v>21.7</v>
      </c>
      <c r="F196" s="104">
        <f ca="1">IF(豚シート!$G$13="独自地温",豚気温!A188,(E196*$AD$34+$AE$34))</f>
        <v>23.684999999999999</v>
      </c>
      <c r="G196" s="39"/>
      <c r="H196" s="26"/>
      <c r="I196" s="3">
        <f t="shared" ca="1" si="15"/>
        <v>0.68049965559961834</v>
      </c>
      <c r="J196" s="3">
        <f t="shared" ca="1" si="20"/>
        <v>161.64866556286134</v>
      </c>
      <c r="L196" s="4">
        <f t="shared" ca="1" si="16"/>
        <v>0.78879412007130856</v>
      </c>
      <c r="M196" s="3">
        <f t="shared" ca="1" si="21"/>
        <v>164.13431751801829</v>
      </c>
      <c r="O196" s="2">
        <v>182</v>
      </c>
      <c r="P196" s="15">
        <f t="shared" ca="1" si="18"/>
        <v>20.347599403556117</v>
      </c>
      <c r="Q196" s="25">
        <f t="shared" si="19"/>
        <v>45930</v>
      </c>
      <c r="R196" s="13">
        <f t="shared" ca="1" si="17"/>
        <v>7.964874505567372</v>
      </c>
      <c r="S196" s="45"/>
    </row>
    <row r="197" spans="3:23" ht="13.5">
      <c r="C197" s="2">
        <v>183</v>
      </c>
      <c r="D197" s="110" t="str">
        <f>IF(D196&gt;=豚シート!$G$20+30,"",D196+1)</f>
        <v/>
      </c>
      <c r="E197" s="103" t="e">
        <f ca="1">豚気温!A189</f>
        <v>#N/A</v>
      </c>
      <c r="F197" s="104" t="e">
        <f ca="1">IF(豚シート!$G$13="独自地温",豚気温!A189,(E197*$AD$34+$AE$34))</f>
        <v>#N/A</v>
      </c>
      <c r="G197" s="39"/>
      <c r="H197" s="26"/>
      <c r="I197" s="3" t="e">
        <f t="shared" ca="1" si="15"/>
        <v>#N/A</v>
      </c>
      <c r="J197" s="3">
        <f t="shared" ca="1" si="20"/>
        <v>162.32916521846096</v>
      </c>
      <c r="L197" s="4" t="e">
        <f t="shared" ca="1" si="16"/>
        <v>#N/A</v>
      </c>
      <c r="M197" s="3">
        <f t="shared" ca="1" si="21"/>
        <v>164.92311163808961</v>
      </c>
      <c r="O197" s="2">
        <v>183</v>
      </c>
      <c r="P197" s="15">
        <f t="shared" ca="1" si="18"/>
        <v>20.368777139963292</v>
      </c>
      <c r="Q197" s="25" t="str">
        <f t="shared" si="19"/>
        <v/>
      </c>
      <c r="R197" s="13">
        <f t="shared" ca="1" si="17"/>
        <v>7.9731643293175711</v>
      </c>
      <c r="S197" s="45"/>
    </row>
    <row r="198" spans="3:23" ht="13.5">
      <c r="C198" s="2">
        <v>184</v>
      </c>
      <c r="D198" s="110" t="str">
        <f>IF(D197&gt;=豚シート!$G$20+30,"",D197+1)</f>
        <v/>
      </c>
      <c r="E198" s="103" t="e">
        <f ca="1">豚気温!A190</f>
        <v>#N/A</v>
      </c>
      <c r="F198" s="104" t="e">
        <f ca="1">IF(豚シート!$G$13="独自地温",豚気温!A190,(E198*$AD$34+$AE$34))</f>
        <v>#N/A</v>
      </c>
      <c r="G198" s="39"/>
      <c r="H198" s="26"/>
      <c r="I198" s="3" t="e">
        <f t="shared" ca="1" si="15"/>
        <v>#N/A</v>
      </c>
      <c r="J198" s="3" t="e">
        <f t="shared" ca="1" si="20"/>
        <v>#N/A</v>
      </c>
      <c r="L198" s="4" t="e">
        <f t="shared" ca="1" si="16"/>
        <v>#N/A</v>
      </c>
      <c r="M198" s="3" t="e">
        <f t="shared" ca="1" si="21"/>
        <v>#N/A</v>
      </c>
      <c r="O198" s="2">
        <v>184</v>
      </c>
      <c r="P198" s="15" t="e">
        <f t="shared" ca="1" si="18"/>
        <v>#N/A</v>
      </c>
      <c r="Q198" s="25" t="str">
        <f t="shared" si="19"/>
        <v/>
      </c>
      <c r="R198" s="13" t="e">
        <f t="shared" ca="1" si="17"/>
        <v>#N/A</v>
      </c>
      <c r="S198" s="45"/>
    </row>
    <row r="199" spans="3:23" ht="13.5">
      <c r="C199" s="2">
        <v>185</v>
      </c>
      <c r="D199" s="110" t="str">
        <f>IF(D198&gt;=豚シート!$G$20+30,"",D198+1)</f>
        <v/>
      </c>
      <c r="E199" s="103" t="e">
        <f ca="1">豚気温!A191</f>
        <v>#N/A</v>
      </c>
      <c r="F199" s="104" t="e">
        <f ca="1">IF(豚シート!$G$13="独自地温",豚気温!A191,(E199*$AD$34+$AE$34))</f>
        <v>#N/A</v>
      </c>
      <c r="G199" s="39"/>
      <c r="H199" s="26"/>
      <c r="I199" s="3" t="e">
        <f t="shared" ca="1" si="15"/>
        <v>#N/A</v>
      </c>
      <c r="J199" s="3" t="e">
        <f t="shared" ca="1" si="20"/>
        <v>#N/A</v>
      </c>
      <c r="L199" s="4" t="e">
        <f t="shared" ca="1" si="16"/>
        <v>#N/A</v>
      </c>
      <c r="M199" s="3" t="e">
        <f t="shared" ca="1" si="21"/>
        <v>#N/A</v>
      </c>
      <c r="O199" s="2">
        <v>185</v>
      </c>
      <c r="P199" s="15" t="e">
        <f t="shared" ca="1" si="18"/>
        <v>#N/A</v>
      </c>
      <c r="Q199" s="25" t="str">
        <f t="shared" si="19"/>
        <v/>
      </c>
      <c r="R199" s="13" t="e">
        <f t="shared" ca="1" si="17"/>
        <v>#N/A</v>
      </c>
      <c r="S199" s="45"/>
    </row>
    <row r="200" spans="3:23" ht="13.5">
      <c r="C200" s="2">
        <v>186</v>
      </c>
      <c r="D200" s="110" t="str">
        <f>IF(D199&gt;=豚シート!$G$20+30,"",D199+1)</f>
        <v/>
      </c>
      <c r="E200" s="103" t="e">
        <f ca="1">豚気温!A192</f>
        <v>#N/A</v>
      </c>
      <c r="F200" s="104" t="e">
        <f ca="1">IF(豚シート!$G$13="独自地温",豚気温!A192,(E200*$AD$34+$AE$34))</f>
        <v>#N/A</v>
      </c>
      <c r="G200" s="39"/>
      <c r="H200" s="26"/>
      <c r="I200" s="3" t="e">
        <f t="shared" ca="1" si="15"/>
        <v>#N/A</v>
      </c>
      <c r="J200" s="3" t="e">
        <f t="shared" ca="1" si="20"/>
        <v>#N/A</v>
      </c>
      <c r="L200" s="4" t="e">
        <f t="shared" ca="1" si="16"/>
        <v>#N/A</v>
      </c>
      <c r="M200" s="3" t="e">
        <f t="shared" ca="1" si="21"/>
        <v>#N/A</v>
      </c>
      <c r="O200" s="2">
        <v>186</v>
      </c>
      <c r="P200" s="15" t="e">
        <f t="shared" ca="1" si="18"/>
        <v>#N/A</v>
      </c>
      <c r="Q200" s="25" t="str">
        <f t="shared" si="19"/>
        <v/>
      </c>
      <c r="R200" s="13" t="e">
        <f t="shared" ca="1" si="17"/>
        <v>#N/A</v>
      </c>
      <c r="S200" s="45"/>
    </row>
    <row r="201" spans="3:23" ht="13.5">
      <c r="C201" s="2">
        <v>187</v>
      </c>
      <c r="D201" s="110" t="str">
        <f>IF(D200&gt;=豚シート!$G$20+30,"",D200+1)</f>
        <v/>
      </c>
      <c r="E201" s="103" t="e">
        <f ca="1">豚気温!A193</f>
        <v>#N/A</v>
      </c>
      <c r="F201" s="104" t="e">
        <f ca="1">IF(豚シート!$G$13="独自地温",豚気温!A193,(E201*$AD$34+$AE$34))</f>
        <v>#N/A</v>
      </c>
      <c r="G201" s="39"/>
      <c r="H201" s="26"/>
      <c r="I201" s="3" t="e">
        <f t="shared" ca="1" si="15"/>
        <v>#N/A</v>
      </c>
      <c r="J201" s="3" t="e">
        <f t="shared" ca="1" si="20"/>
        <v>#N/A</v>
      </c>
      <c r="L201" s="4" t="e">
        <f t="shared" ca="1" si="16"/>
        <v>#N/A</v>
      </c>
      <c r="M201" s="3" t="e">
        <f t="shared" ca="1" si="21"/>
        <v>#N/A</v>
      </c>
      <c r="O201" s="2">
        <v>187</v>
      </c>
      <c r="P201" s="15" t="e">
        <f t="shared" ca="1" si="18"/>
        <v>#N/A</v>
      </c>
      <c r="Q201" s="25" t="str">
        <f t="shared" si="19"/>
        <v/>
      </c>
      <c r="R201" s="13" t="e">
        <f t="shared" ca="1" si="17"/>
        <v>#N/A</v>
      </c>
      <c r="S201" s="45"/>
    </row>
    <row r="202" spans="3:23" ht="13.5">
      <c r="C202" s="2">
        <v>188</v>
      </c>
      <c r="D202" s="110" t="str">
        <f>IF(D201&gt;=豚シート!$G$20+30,"",D201+1)</f>
        <v/>
      </c>
      <c r="E202" s="103" t="e">
        <f ca="1">豚気温!A194</f>
        <v>#N/A</v>
      </c>
      <c r="F202" s="104" t="e">
        <f ca="1">IF(豚シート!$G$13="独自地温",豚気温!A194,(E202*$AD$34+$AE$34))</f>
        <v>#N/A</v>
      </c>
      <c r="G202" s="39"/>
      <c r="H202" s="26"/>
      <c r="I202" s="3" t="e">
        <f t="shared" ca="1" si="15"/>
        <v>#N/A</v>
      </c>
      <c r="J202" s="3" t="e">
        <f t="shared" ca="1" si="20"/>
        <v>#N/A</v>
      </c>
      <c r="L202" s="4" t="e">
        <f t="shared" ca="1" si="16"/>
        <v>#N/A</v>
      </c>
      <c r="M202" s="3" t="e">
        <f t="shared" ca="1" si="21"/>
        <v>#N/A</v>
      </c>
      <c r="O202" s="2">
        <v>188</v>
      </c>
      <c r="P202" s="15" t="e">
        <f t="shared" ca="1" si="18"/>
        <v>#N/A</v>
      </c>
      <c r="Q202" s="25" t="str">
        <f t="shared" si="19"/>
        <v/>
      </c>
      <c r="R202" s="13" t="e">
        <f t="shared" ca="1" si="17"/>
        <v>#N/A</v>
      </c>
      <c r="S202" s="45"/>
    </row>
    <row r="203" spans="3:23" ht="13.5">
      <c r="C203" s="2">
        <v>189</v>
      </c>
      <c r="D203" s="110" t="str">
        <f>IF(D202&gt;=豚シート!$G$20+30,"",D202+1)</f>
        <v/>
      </c>
      <c r="E203" s="103" t="e">
        <f ca="1">豚気温!A195</f>
        <v>#N/A</v>
      </c>
      <c r="F203" s="104" t="e">
        <f ca="1">IF(豚シート!$G$13="独自地温",豚気温!A195,(E203*$AD$34+$AE$34))</f>
        <v>#N/A</v>
      </c>
      <c r="G203" s="39"/>
      <c r="H203" s="26"/>
      <c r="I203" s="3" t="e">
        <f t="shared" ca="1" si="15"/>
        <v>#N/A</v>
      </c>
      <c r="J203" s="3" t="e">
        <f t="shared" ca="1" si="20"/>
        <v>#N/A</v>
      </c>
      <c r="L203" s="4" t="e">
        <f t="shared" ca="1" si="16"/>
        <v>#N/A</v>
      </c>
      <c r="M203" s="3" t="e">
        <f t="shared" ca="1" si="21"/>
        <v>#N/A</v>
      </c>
      <c r="O203" s="2">
        <v>189</v>
      </c>
      <c r="P203" s="15" t="e">
        <f t="shared" ca="1" si="18"/>
        <v>#N/A</v>
      </c>
      <c r="Q203" s="25" t="str">
        <f t="shared" si="19"/>
        <v/>
      </c>
      <c r="R203" s="13" t="e">
        <f t="shared" ca="1" si="17"/>
        <v>#N/A</v>
      </c>
      <c r="S203" s="45"/>
    </row>
    <row r="204" spans="3:23" ht="13.5">
      <c r="C204" s="2">
        <v>190</v>
      </c>
      <c r="D204" s="110" t="str">
        <f>IF(D203&gt;=豚シート!$G$20+30,"",D203+1)</f>
        <v/>
      </c>
      <c r="E204" s="103" t="e">
        <f ca="1">豚気温!A196</f>
        <v>#N/A</v>
      </c>
      <c r="F204" s="104" t="e">
        <f ca="1">IF(豚シート!$G$13="独自地温",豚気温!A196,(E204*$AD$34+$AE$34))</f>
        <v>#N/A</v>
      </c>
      <c r="G204" s="39"/>
      <c r="H204" s="26"/>
      <c r="I204" s="3" t="e">
        <f t="shared" ca="1" si="15"/>
        <v>#N/A</v>
      </c>
      <c r="J204" s="3" t="e">
        <f t="shared" ca="1" si="20"/>
        <v>#N/A</v>
      </c>
      <c r="L204" s="4" t="e">
        <f t="shared" ca="1" si="16"/>
        <v>#N/A</v>
      </c>
      <c r="M204" s="3" t="e">
        <f t="shared" ca="1" si="21"/>
        <v>#N/A</v>
      </c>
      <c r="O204" s="2">
        <v>190</v>
      </c>
      <c r="P204" s="15" t="e">
        <f t="shared" ca="1" si="18"/>
        <v>#N/A</v>
      </c>
      <c r="Q204" s="25" t="str">
        <f t="shared" si="19"/>
        <v/>
      </c>
      <c r="R204" s="13" t="e">
        <f t="shared" ca="1" si="17"/>
        <v>#N/A</v>
      </c>
      <c r="S204" s="45"/>
    </row>
    <row r="205" spans="3:23" ht="13.5">
      <c r="C205" s="2">
        <v>191</v>
      </c>
      <c r="D205" s="110" t="str">
        <f>IF(D204&gt;=豚シート!$G$20+30,"",D204+1)</f>
        <v/>
      </c>
      <c r="E205" s="103" t="e">
        <f ca="1">豚気温!A197</f>
        <v>#N/A</v>
      </c>
      <c r="F205" s="104" t="e">
        <f ca="1">IF(豚シート!$G$13="独自地温",豚気温!A197,(E205*$AD$34+$AE$34))</f>
        <v>#N/A</v>
      </c>
      <c r="G205" s="39"/>
      <c r="H205" s="26"/>
      <c r="I205" s="3" t="e">
        <f t="shared" ca="1" si="15"/>
        <v>#N/A</v>
      </c>
      <c r="J205" s="3" t="e">
        <f t="shared" ca="1" si="20"/>
        <v>#N/A</v>
      </c>
      <c r="L205" s="4" t="e">
        <f t="shared" ca="1" si="16"/>
        <v>#N/A</v>
      </c>
      <c r="M205" s="3" t="e">
        <f t="shared" ca="1" si="21"/>
        <v>#N/A</v>
      </c>
      <c r="O205" s="2">
        <v>191</v>
      </c>
      <c r="P205" s="15" t="e">
        <f t="shared" ca="1" si="18"/>
        <v>#N/A</v>
      </c>
      <c r="Q205" s="25" t="str">
        <f t="shared" si="19"/>
        <v/>
      </c>
      <c r="R205" s="13" t="e">
        <f t="shared" ca="1" si="17"/>
        <v>#N/A</v>
      </c>
      <c r="S205" s="45"/>
    </row>
    <row r="206" spans="3:23" ht="13.5">
      <c r="C206" s="2">
        <v>192</v>
      </c>
      <c r="D206" s="110" t="str">
        <f>IF(D205&gt;=豚シート!$G$20+30,"",D205+1)</f>
        <v/>
      </c>
      <c r="E206" s="103" t="e">
        <f ca="1">豚気温!A198</f>
        <v>#N/A</v>
      </c>
      <c r="F206" s="104" t="e">
        <f ca="1">IF(豚シート!$G$13="独自地温",豚気温!A198,(E206*$AD$34+$AE$34))</f>
        <v>#N/A</v>
      </c>
      <c r="G206" s="39"/>
      <c r="H206" s="26"/>
      <c r="I206" s="3" t="e">
        <f t="shared" ref="I206:I269" ca="1" si="22">EXP($B$3*(E206-25)/(1.987*(273+E206)*298))</f>
        <v>#N/A</v>
      </c>
      <c r="J206" s="3" t="e">
        <f t="shared" ca="1" si="20"/>
        <v>#N/A</v>
      </c>
      <c r="L206" s="4" t="e">
        <f t="shared" ref="L206:L269" ca="1" si="23">EXP($B$4*(E206-25)/(1.987*(273+E206)*298))</f>
        <v>#N/A</v>
      </c>
      <c r="M206" s="3" t="e">
        <f t="shared" ca="1" si="21"/>
        <v>#N/A</v>
      </c>
      <c r="O206" s="2">
        <v>192</v>
      </c>
      <c r="P206" s="15" t="e">
        <f t="shared" ca="1" si="18"/>
        <v>#N/A</v>
      </c>
      <c r="Q206" s="25" t="str">
        <f t="shared" si="19"/>
        <v/>
      </c>
      <c r="R206" s="13" t="e">
        <f t="shared" ref="R206:R269" ca="1" si="24">$H$5/1000*$P206</f>
        <v>#N/A</v>
      </c>
      <c r="S206" s="45"/>
    </row>
    <row r="207" spans="3:23" ht="13.5">
      <c r="C207" s="2">
        <v>193</v>
      </c>
      <c r="D207" s="110" t="str">
        <f>IF(D206&gt;=豚シート!$G$20+30,"",D206+1)</f>
        <v/>
      </c>
      <c r="E207" s="103" t="e">
        <f ca="1">豚気温!A199</f>
        <v>#N/A</v>
      </c>
      <c r="F207" s="104" t="e">
        <f ca="1">IF(豚シート!$G$13="独自地温",豚気温!A199,(E207*$AD$34+$AE$34))</f>
        <v>#N/A</v>
      </c>
      <c r="G207" s="39"/>
      <c r="H207" s="26"/>
      <c r="I207" s="3" t="e">
        <f t="shared" ca="1" si="22"/>
        <v>#N/A</v>
      </c>
      <c r="J207" s="3" t="e">
        <f t="shared" ca="1" si="20"/>
        <v>#N/A</v>
      </c>
      <c r="L207" s="4" t="e">
        <f t="shared" ca="1" si="23"/>
        <v>#N/A</v>
      </c>
      <c r="M207" s="3" t="e">
        <f t="shared" ca="1" si="21"/>
        <v>#N/A</v>
      </c>
      <c r="O207" s="2">
        <v>193</v>
      </c>
      <c r="P207" s="15" t="e">
        <f t="shared" ref="P207:P270" ca="1" si="25">$B$5*(1-EXP(-$B$7*J207))+$B$6*(1-EXP(-$B$8*M207))+$P$6</f>
        <v>#N/A</v>
      </c>
      <c r="Q207" s="25" t="str">
        <f t="shared" ref="Q207:Q270" si="26">D207</f>
        <v/>
      </c>
      <c r="R207" s="13" t="e">
        <f t="shared" ca="1" si="24"/>
        <v>#N/A</v>
      </c>
      <c r="S207" s="45"/>
    </row>
    <row r="208" spans="3:23" ht="13.5">
      <c r="C208" s="2">
        <v>194</v>
      </c>
      <c r="D208" s="110" t="str">
        <f>IF(D207&gt;=豚シート!$G$20+30,"",D207+1)</f>
        <v/>
      </c>
      <c r="E208" s="103" t="e">
        <f ca="1">豚気温!A200</f>
        <v>#N/A</v>
      </c>
      <c r="F208" s="104" t="e">
        <f ca="1">IF(豚シート!$G$13="独自地温",豚気温!A200,(E208*$AD$34+$AE$34))</f>
        <v>#N/A</v>
      </c>
      <c r="G208" s="39"/>
      <c r="H208" s="26"/>
      <c r="I208" s="3" t="e">
        <f t="shared" ca="1" si="22"/>
        <v>#N/A</v>
      </c>
      <c r="J208" s="3" t="e">
        <f t="shared" ref="J208:J271" ca="1" si="27">J207+I207</f>
        <v>#N/A</v>
      </c>
      <c r="L208" s="4" t="e">
        <f t="shared" ca="1" si="23"/>
        <v>#N/A</v>
      </c>
      <c r="M208" s="3" t="e">
        <f t="shared" ref="M208:M271" ca="1" si="28">M207+L207</f>
        <v>#N/A</v>
      </c>
      <c r="O208" s="2">
        <v>194</v>
      </c>
      <c r="P208" s="15" t="e">
        <f t="shared" ca="1" si="25"/>
        <v>#N/A</v>
      </c>
      <c r="Q208" s="25" t="str">
        <f t="shared" si="26"/>
        <v/>
      </c>
      <c r="R208" s="13" t="e">
        <f t="shared" ca="1" si="24"/>
        <v>#N/A</v>
      </c>
      <c r="S208" s="45"/>
    </row>
    <row r="209" spans="3:19" ht="13.5">
      <c r="C209" s="2">
        <v>195</v>
      </c>
      <c r="D209" s="110" t="str">
        <f>IF(D208&gt;=豚シート!$G$20+30,"",D208+1)</f>
        <v/>
      </c>
      <c r="E209" s="103" t="e">
        <f ca="1">豚気温!A201</f>
        <v>#N/A</v>
      </c>
      <c r="F209" s="104" t="e">
        <f ca="1">IF(豚シート!$G$13="独自地温",豚気温!A201,(E209*$AD$34+$AE$34))</f>
        <v>#N/A</v>
      </c>
      <c r="G209" s="39"/>
      <c r="H209" s="26"/>
      <c r="I209" s="3" t="e">
        <f t="shared" ca="1" si="22"/>
        <v>#N/A</v>
      </c>
      <c r="J209" s="3" t="e">
        <f t="shared" ca="1" si="27"/>
        <v>#N/A</v>
      </c>
      <c r="L209" s="4" t="e">
        <f t="shared" ca="1" si="23"/>
        <v>#N/A</v>
      </c>
      <c r="M209" s="3" t="e">
        <f t="shared" ca="1" si="28"/>
        <v>#N/A</v>
      </c>
      <c r="O209" s="2">
        <v>195</v>
      </c>
      <c r="P209" s="15" t="e">
        <f t="shared" ca="1" si="25"/>
        <v>#N/A</v>
      </c>
      <c r="Q209" s="25" t="str">
        <f t="shared" si="26"/>
        <v/>
      </c>
      <c r="R209" s="13" t="e">
        <f t="shared" ca="1" si="24"/>
        <v>#N/A</v>
      </c>
      <c r="S209" s="45"/>
    </row>
    <row r="210" spans="3:19" ht="13.5">
      <c r="C210" s="2">
        <v>196</v>
      </c>
      <c r="D210" s="110" t="str">
        <f>IF(D209&gt;=豚シート!$G$20+30,"",D209+1)</f>
        <v/>
      </c>
      <c r="E210" s="103" t="e">
        <f ca="1">豚気温!A202</f>
        <v>#N/A</v>
      </c>
      <c r="F210" s="104" t="e">
        <f ca="1">IF(豚シート!$G$13="独自地温",豚気温!A202,(E210*$AD$34+$AE$34))</f>
        <v>#N/A</v>
      </c>
      <c r="G210" s="39"/>
      <c r="H210" s="26"/>
      <c r="I210" s="3" t="e">
        <f t="shared" ca="1" si="22"/>
        <v>#N/A</v>
      </c>
      <c r="J210" s="3" t="e">
        <f t="shared" ca="1" si="27"/>
        <v>#N/A</v>
      </c>
      <c r="L210" s="4" t="e">
        <f t="shared" ca="1" si="23"/>
        <v>#N/A</v>
      </c>
      <c r="M210" s="3" t="e">
        <f t="shared" ca="1" si="28"/>
        <v>#N/A</v>
      </c>
      <c r="O210" s="2">
        <v>196</v>
      </c>
      <c r="P210" s="15" t="e">
        <f t="shared" ca="1" si="25"/>
        <v>#N/A</v>
      </c>
      <c r="Q210" s="25" t="str">
        <f t="shared" si="26"/>
        <v/>
      </c>
      <c r="R210" s="13" t="e">
        <f t="shared" ca="1" si="24"/>
        <v>#N/A</v>
      </c>
      <c r="S210" s="45"/>
    </row>
    <row r="211" spans="3:19" ht="13.5">
      <c r="C211" s="2">
        <v>197</v>
      </c>
      <c r="D211" s="110" t="str">
        <f>IF(D210&gt;=豚シート!$G$20+30,"",D210+1)</f>
        <v/>
      </c>
      <c r="E211" s="103" t="e">
        <f ca="1">豚気温!A203</f>
        <v>#N/A</v>
      </c>
      <c r="F211" s="104" t="e">
        <f ca="1">IF(豚シート!$G$13="独自地温",豚気温!A203,(E211*$AD$34+$AE$34))</f>
        <v>#N/A</v>
      </c>
      <c r="G211" s="39"/>
      <c r="H211" s="26"/>
      <c r="I211" s="3" t="e">
        <f t="shared" ca="1" si="22"/>
        <v>#N/A</v>
      </c>
      <c r="J211" s="3" t="e">
        <f t="shared" ca="1" si="27"/>
        <v>#N/A</v>
      </c>
      <c r="L211" s="4" t="e">
        <f t="shared" ca="1" si="23"/>
        <v>#N/A</v>
      </c>
      <c r="M211" s="3" t="e">
        <f t="shared" ca="1" si="28"/>
        <v>#N/A</v>
      </c>
      <c r="O211" s="2">
        <v>197</v>
      </c>
      <c r="P211" s="15" t="e">
        <f t="shared" ca="1" si="25"/>
        <v>#N/A</v>
      </c>
      <c r="Q211" s="25" t="str">
        <f t="shared" si="26"/>
        <v/>
      </c>
      <c r="R211" s="13" t="e">
        <f t="shared" ca="1" si="24"/>
        <v>#N/A</v>
      </c>
      <c r="S211" s="45"/>
    </row>
    <row r="212" spans="3:19" ht="13.5">
      <c r="C212" s="2">
        <v>198</v>
      </c>
      <c r="D212" s="110" t="str">
        <f>IF(D211&gt;=豚シート!$G$20+30,"",D211+1)</f>
        <v/>
      </c>
      <c r="E212" s="103" t="e">
        <f ca="1">豚気温!A204</f>
        <v>#N/A</v>
      </c>
      <c r="F212" s="104" t="e">
        <f ca="1">IF(豚シート!$G$13="独自地温",豚気温!A204,(E212*$AD$34+$AE$34))</f>
        <v>#N/A</v>
      </c>
      <c r="G212" s="39"/>
      <c r="H212" s="26"/>
      <c r="I212" s="3" t="e">
        <f t="shared" ca="1" si="22"/>
        <v>#N/A</v>
      </c>
      <c r="J212" s="3" t="e">
        <f t="shared" ca="1" si="27"/>
        <v>#N/A</v>
      </c>
      <c r="L212" s="4" t="e">
        <f t="shared" ca="1" si="23"/>
        <v>#N/A</v>
      </c>
      <c r="M212" s="3" t="e">
        <f t="shared" ca="1" si="28"/>
        <v>#N/A</v>
      </c>
      <c r="O212" s="2">
        <v>198</v>
      </c>
      <c r="P212" s="15" t="e">
        <f t="shared" ca="1" si="25"/>
        <v>#N/A</v>
      </c>
      <c r="Q212" s="25" t="str">
        <f t="shared" si="26"/>
        <v/>
      </c>
      <c r="R212" s="13" t="e">
        <f t="shared" ca="1" si="24"/>
        <v>#N/A</v>
      </c>
      <c r="S212" s="45"/>
    </row>
    <row r="213" spans="3:19" ht="13.5">
      <c r="C213" s="2">
        <v>199</v>
      </c>
      <c r="D213" s="110" t="str">
        <f>IF(D212&gt;=豚シート!$G$20+30,"",D212+1)</f>
        <v/>
      </c>
      <c r="E213" s="103" t="e">
        <f ca="1">豚気温!A205</f>
        <v>#N/A</v>
      </c>
      <c r="F213" s="104" t="e">
        <f ca="1">IF(豚シート!$G$13="独自地温",豚気温!A205,(E213*$AD$34+$AE$34))</f>
        <v>#N/A</v>
      </c>
      <c r="G213" s="39"/>
      <c r="H213" s="26"/>
      <c r="I213" s="3" t="e">
        <f t="shared" ca="1" si="22"/>
        <v>#N/A</v>
      </c>
      <c r="J213" s="3" t="e">
        <f t="shared" ca="1" si="27"/>
        <v>#N/A</v>
      </c>
      <c r="L213" s="4" t="e">
        <f t="shared" ca="1" si="23"/>
        <v>#N/A</v>
      </c>
      <c r="M213" s="3" t="e">
        <f t="shared" ca="1" si="28"/>
        <v>#N/A</v>
      </c>
      <c r="O213" s="2">
        <v>199</v>
      </c>
      <c r="P213" s="15" t="e">
        <f t="shared" ca="1" si="25"/>
        <v>#N/A</v>
      </c>
      <c r="Q213" s="25" t="str">
        <f t="shared" si="26"/>
        <v/>
      </c>
      <c r="R213" s="13" t="e">
        <f t="shared" ca="1" si="24"/>
        <v>#N/A</v>
      </c>
      <c r="S213" s="45"/>
    </row>
    <row r="214" spans="3:19" ht="13.5">
      <c r="C214" s="2">
        <v>200</v>
      </c>
      <c r="D214" s="110" t="str">
        <f>IF(D213&gt;=豚シート!$G$20+30,"",D213+1)</f>
        <v/>
      </c>
      <c r="E214" s="103" t="e">
        <f ca="1">豚気温!A206</f>
        <v>#N/A</v>
      </c>
      <c r="F214" s="104" t="e">
        <f ca="1">IF(豚シート!$G$13="独自地温",豚気温!A206,(E214*$AD$34+$AE$34))</f>
        <v>#N/A</v>
      </c>
      <c r="G214" s="39"/>
      <c r="H214" s="26"/>
      <c r="I214" s="3" t="e">
        <f t="shared" ca="1" si="22"/>
        <v>#N/A</v>
      </c>
      <c r="J214" s="3" t="e">
        <f t="shared" ca="1" si="27"/>
        <v>#N/A</v>
      </c>
      <c r="L214" s="4" t="e">
        <f t="shared" ca="1" si="23"/>
        <v>#N/A</v>
      </c>
      <c r="M214" s="3" t="e">
        <f t="shared" ca="1" si="28"/>
        <v>#N/A</v>
      </c>
      <c r="O214" s="2">
        <v>200</v>
      </c>
      <c r="P214" s="15" t="e">
        <f t="shared" ca="1" si="25"/>
        <v>#N/A</v>
      </c>
      <c r="Q214" s="25" t="str">
        <f t="shared" si="26"/>
        <v/>
      </c>
      <c r="R214" s="13" t="e">
        <f t="shared" ca="1" si="24"/>
        <v>#N/A</v>
      </c>
      <c r="S214" s="45"/>
    </row>
    <row r="215" spans="3:19" ht="13.5">
      <c r="C215" s="2">
        <v>201</v>
      </c>
      <c r="D215" s="110" t="str">
        <f>IF(D214&gt;=豚シート!$G$20+30,"",D214+1)</f>
        <v/>
      </c>
      <c r="E215" s="103" t="e">
        <f ca="1">豚気温!A207</f>
        <v>#N/A</v>
      </c>
      <c r="F215" s="104" t="e">
        <f ca="1">IF(豚シート!$G$13="独自地温",豚気温!A207,(E215*$AD$34+$AE$34))</f>
        <v>#N/A</v>
      </c>
      <c r="G215" s="39"/>
      <c r="H215" s="26"/>
      <c r="I215" s="3" t="e">
        <f t="shared" ca="1" si="22"/>
        <v>#N/A</v>
      </c>
      <c r="J215" s="3" t="e">
        <f t="shared" ca="1" si="27"/>
        <v>#N/A</v>
      </c>
      <c r="L215" s="4" t="e">
        <f t="shared" ca="1" si="23"/>
        <v>#N/A</v>
      </c>
      <c r="M215" s="3" t="e">
        <f t="shared" ca="1" si="28"/>
        <v>#N/A</v>
      </c>
      <c r="O215" s="2">
        <v>201</v>
      </c>
      <c r="P215" s="15" t="e">
        <f t="shared" ca="1" si="25"/>
        <v>#N/A</v>
      </c>
      <c r="Q215" s="25" t="str">
        <f t="shared" si="26"/>
        <v/>
      </c>
      <c r="R215" s="13" t="e">
        <f t="shared" ca="1" si="24"/>
        <v>#N/A</v>
      </c>
      <c r="S215" s="45"/>
    </row>
    <row r="216" spans="3:19" ht="13.5">
      <c r="C216" s="2">
        <v>202</v>
      </c>
      <c r="D216" s="110" t="str">
        <f>IF(D215&gt;=豚シート!$G$20+30,"",D215+1)</f>
        <v/>
      </c>
      <c r="E216" s="103" t="e">
        <f ca="1">豚気温!A208</f>
        <v>#N/A</v>
      </c>
      <c r="F216" s="104" t="e">
        <f ca="1">IF(豚シート!$G$13="独自地温",豚気温!A208,(E216*$AD$34+$AE$34))</f>
        <v>#N/A</v>
      </c>
      <c r="G216" s="39"/>
      <c r="H216" s="26"/>
      <c r="I216" s="3" t="e">
        <f t="shared" ca="1" si="22"/>
        <v>#N/A</v>
      </c>
      <c r="J216" s="3" t="e">
        <f t="shared" ca="1" si="27"/>
        <v>#N/A</v>
      </c>
      <c r="L216" s="4" t="e">
        <f t="shared" ca="1" si="23"/>
        <v>#N/A</v>
      </c>
      <c r="M216" s="3" t="e">
        <f t="shared" ca="1" si="28"/>
        <v>#N/A</v>
      </c>
      <c r="O216" s="2">
        <v>202</v>
      </c>
      <c r="P216" s="15" t="e">
        <f t="shared" ca="1" si="25"/>
        <v>#N/A</v>
      </c>
      <c r="Q216" s="25" t="str">
        <f t="shared" si="26"/>
        <v/>
      </c>
      <c r="R216" s="13" t="e">
        <f t="shared" ca="1" si="24"/>
        <v>#N/A</v>
      </c>
      <c r="S216" s="45"/>
    </row>
    <row r="217" spans="3:19" ht="13.5">
      <c r="C217" s="2">
        <v>203</v>
      </c>
      <c r="D217" s="110" t="str">
        <f>IF(D216&gt;=豚シート!$G$20+30,"",D216+1)</f>
        <v/>
      </c>
      <c r="E217" s="103" t="e">
        <f ca="1">豚気温!A209</f>
        <v>#N/A</v>
      </c>
      <c r="F217" s="104" t="e">
        <f ca="1">IF(豚シート!$G$13="独自地温",豚気温!A209,(E217*$AD$34+$AE$34))</f>
        <v>#N/A</v>
      </c>
      <c r="G217" s="39"/>
      <c r="H217" s="26"/>
      <c r="I217" s="3" t="e">
        <f t="shared" ca="1" si="22"/>
        <v>#N/A</v>
      </c>
      <c r="J217" s="3" t="e">
        <f t="shared" ca="1" si="27"/>
        <v>#N/A</v>
      </c>
      <c r="L217" s="4" t="e">
        <f t="shared" ca="1" si="23"/>
        <v>#N/A</v>
      </c>
      <c r="M217" s="3" t="e">
        <f t="shared" ca="1" si="28"/>
        <v>#N/A</v>
      </c>
      <c r="O217" s="2">
        <v>203</v>
      </c>
      <c r="P217" s="15" t="e">
        <f t="shared" ca="1" si="25"/>
        <v>#N/A</v>
      </c>
      <c r="Q217" s="25" t="str">
        <f t="shared" si="26"/>
        <v/>
      </c>
      <c r="R217" s="13" t="e">
        <f t="shared" ca="1" si="24"/>
        <v>#N/A</v>
      </c>
      <c r="S217" s="45"/>
    </row>
    <row r="218" spans="3:19" ht="13.5">
      <c r="C218" s="2">
        <v>204</v>
      </c>
      <c r="D218" s="110" t="str">
        <f>IF(D217&gt;=豚シート!$G$20+30,"",D217+1)</f>
        <v/>
      </c>
      <c r="E218" s="103" t="e">
        <f ca="1">豚気温!A210</f>
        <v>#N/A</v>
      </c>
      <c r="F218" s="104" t="e">
        <f ca="1">IF(豚シート!$G$13="独自地温",豚気温!A210,(E218*$AD$34+$AE$34))</f>
        <v>#N/A</v>
      </c>
      <c r="G218" s="39"/>
      <c r="H218" s="26"/>
      <c r="I218" s="3" t="e">
        <f t="shared" ca="1" si="22"/>
        <v>#N/A</v>
      </c>
      <c r="J218" s="3" t="e">
        <f t="shared" ca="1" si="27"/>
        <v>#N/A</v>
      </c>
      <c r="L218" s="4" t="e">
        <f t="shared" ca="1" si="23"/>
        <v>#N/A</v>
      </c>
      <c r="M218" s="3" t="e">
        <f t="shared" ca="1" si="28"/>
        <v>#N/A</v>
      </c>
      <c r="O218" s="2">
        <v>204</v>
      </c>
      <c r="P218" s="15" t="e">
        <f t="shared" ca="1" si="25"/>
        <v>#N/A</v>
      </c>
      <c r="Q218" s="25" t="str">
        <f t="shared" si="26"/>
        <v/>
      </c>
      <c r="R218" s="13" t="e">
        <f t="shared" ca="1" si="24"/>
        <v>#N/A</v>
      </c>
      <c r="S218" s="45"/>
    </row>
    <row r="219" spans="3:19" ht="13.5">
      <c r="C219" s="2">
        <v>205</v>
      </c>
      <c r="D219" s="110" t="str">
        <f>IF(D218&gt;=豚シート!$G$20+30,"",D218+1)</f>
        <v/>
      </c>
      <c r="E219" s="103" t="e">
        <f ca="1">豚気温!A211</f>
        <v>#N/A</v>
      </c>
      <c r="F219" s="104" t="e">
        <f ca="1">IF(豚シート!$G$13="独自地温",豚気温!A211,(E219*$AD$34+$AE$34))</f>
        <v>#N/A</v>
      </c>
      <c r="G219" s="39"/>
      <c r="H219" s="26"/>
      <c r="I219" s="3" t="e">
        <f t="shared" ca="1" si="22"/>
        <v>#N/A</v>
      </c>
      <c r="J219" s="3" t="e">
        <f t="shared" ca="1" si="27"/>
        <v>#N/A</v>
      </c>
      <c r="L219" s="4" t="e">
        <f t="shared" ca="1" si="23"/>
        <v>#N/A</v>
      </c>
      <c r="M219" s="3" t="e">
        <f t="shared" ca="1" si="28"/>
        <v>#N/A</v>
      </c>
      <c r="O219" s="2">
        <v>205</v>
      </c>
      <c r="P219" s="15" t="e">
        <f t="shared" ca="1" si="25"/>
        <v>#N/A</v>
      </c>
      <c r="Q219" s="25" t="str">
        <f t="shared" si="26"/>
        <v/>
      </c>
      <c r="R219" s="13" t="e">
        <f t="shared" ca="1" si="24"/>
        <v>#N/A</v>
      </c>
      <c r="S219" s="45"/>
    </row>
    <row r="220" spans="3:19" ht="13.5">
      <c r="C220" s="2">
        <v>206</v>
      </c>
      <c r="D220" s="110" t="str">
        <f>IF(D219&gt;=豚シート!$G$20+30,"",D219+1)</f>
        <v/>
      </c>
      <c r="E220" s="103" t="e">
        <f ca="1">豚気温!A212</f>
        <v>#N/A</v>
      </c>
      <c r="F220" s="104" t="e">
        <f ca="1">IF(豚シート!$G$13="独自地温",豚気温!A212,(E220*$AD$34+$AE$34))</f>
        <v>#N/A</v>
      </c>
      <c r="G220" s="39"/>
      <c r="H220" s="26"/>
      <c r="I220" s="3" t="e">
        <f t="shared" ca="1" si="22"/>
        <v>#N/A</v>
      </c>
      <c r="J220" s="3" t="e">
        <f t="shared" ca="1" si="27"/>
        <v>#N/A</v>
      </c>
      <c r="L220" s="4" t="e">
        <f t="shared" ca="1" si="23"/>
        <v>#N/A</v>
      </c>
      <c r="M220" s="3" t="e">
        <f t="shared" ca="1" si="28"/>
        <v>#N/A</v>
      </c>
      <c r="O220" s="2">
        <v>206</v>
      </c>
      <c r="P220" s="15" t="e">
        <f t="shared" ca="1" si="25"/>
        <v>#N/A</v>
      </c>
      <c r="Q220" s="25" t="str">
        <f t="shared" si="26"/>
        <v/>
      </c>
      <c r="R220" s="13" t="e">
        <f t="shared" ca="1" si="24"/>
        <v>#N/A</v>
      </c>
      <c r="S220" s="45"/>
    </row>
    <row r="221" spans="3:19" ht="13.5">
      <c r="C221" s="2">
        <v>207</v>
      </c>
      <c r="D221" s="110" t="str">
        <f>IF(D220&gt;=豚シート!$G$20+30,"",D220+1)</f>
        <v/>
      </c>
      <c r="E221" s="103" t="e">
        <f ca="1">豚気温!A213</f>
        <v>#N/A</v>
      </c>
      <c r="F221" s="104" t="e">
        <f ca="1">IF(豚シート!$G$13="独自地温",豚気温!A213,(E221*$AD$34+$AE$34))</f>
        <v>#N/A</v>
      </c>
      <c r="G221" s="39"/>
      <c r="H221" s="26"/>
      <c r="I221" s="3" t="e">
        <f t="shared" ca="1" si="22"/>
        <v>#N/A</v>
      </c>
      <c r="J221" s="3" t="e">
        <f t="shared" ca="1" si="27"/>
        <v>#N/A</v>
      </c>
      <c r="L221" s="4" t="e">
        <f t="shared" ca="1" si="23"/>
        <v>#N/A</v>
      </c>
      <c r="M221" s="3" t="e">
        <f t="shared" ca="1" si="28"/>
        <v>#N/A</v>
      </c>
      <c r="O221" s="2">
        <v>207</v>
      </c>
      <c r="P221" s="15" t="e">
        <f t="shared" ca="1" si="25"/>
        <v>#N/A</v>
      </c>
      <c r="Q221" s="25" t="str">
        <f t="shared" si="26"/>
        <v/>
      </c>
      <c r="R221" s="13" t="e">
        <f t="shared" ca="1" si="24"/>
        <v>#N/A</v>
      </c>
      <c r="S221" s="45"/>
    </row>
    <row r="222" spans="3:19" ht="13.5">
      <c r="C222" s="2">
        <v>208</v>
      </c>
      <c r="D222" s="110" t="str">
        <f>IF(D221&gt;=豚シート!$G$20+30,"",D221+1)</f>
        <v/>
      </c>
      <c r="E222" s="103" t="e">
        <f ca="1">豚気温!A214</f>
        <v>#N/A</v>
      </c>
      <c r="F222" s="104" t="e">
        <f ca="1">IF(豚シート!$G$13="独自地温",豚気温!A214,(E222*$AD$34+$AE$34))</f>
        <v>#N/A</v>
      </c>
      <c r="G222" s="39"/>
      <c r="H222" s="26"/>
      <c r="I222" s="3" t="e">
        <f t="shared" ca="1" si="22"/>
        <v>#N/A</v>
      </c>
      <c r="J222" s="3" t="e">
        <f t="shared" ca="1" si="27"/>
        <v>#N/A</v>
      </c>
      <c r="L222" s="4" t="e">
        <f t="shared" ca="1" si="23"/>
        <v>#N/A</v>
      </c>
      <c r="M222" s="3" t="e">
        <f t="shared" ca="1" si="28"/>
        <v>#N/A</v>
      </c>
      <c r="O222" s="2">
        <v>208</v>
      </c>
      <c r="P222" s="15" t="e">
        <f t="shared" ca="1" si="25"/>
        <v>#N/A</v>
      </c>
      <c r="Q222" s="25" t="str">
        <f t="shared" si="26"/>
        <v/>
      </c>
      <c r="R222" s="13" t="e">
        <f t="shared" ca="1" si="24"/>
        <v>#N/A</v>
      </c>
      <c r="S222" s="45"/>
    </row>
    <row r="223" spans="3:19" ht="13.5">
      <c r="C223" s="2">
        <v>209</v>
      </c>
      <c r="D223" s="110" t="str">
        <f>IF(D222&gt;=豚シート!$G$20+30,"",D222+1)</f>
        <v/>
      </c>
      <c r="E223" s="103" t="e">
        <f ca="1">豚気温!A215</f>
        <v>#N/A</v>
      </c>
      <c r="F223" s="104" t="e">
        <f ca="1">IF(豚シート!$G$13="独自地温",豚気温!A215,(E223*$AD$34+$AE$34))</f>
        <v>#N/A</v>
      </c>
      <c r="G223" s="39"/>
      <c r="H223" s="26"/>
      <c r="I223" s="3" t="e">
        <f t="shared" ca="1" si="22"/>
        <v>#N/A</v>
      </c>
      <c r="J223" s="3" t="e">
        <f t="shared" ca="1" si="27"/>
        <v>#N/A</v>
      </c>
      <c r="L223" s="4" t="e">
        <f t="shared" ca="1" si="23"/>
        <v>#N/A</v>
      </c>
      <c r="M223" s="3" t="e">
        <f t="shared" ca="1" si="28"/>
        <v>#N/A</v>
      </c>
      <c r="O223" s="2">
        <v>209</v>
      </c>
      <c r="P223" s="15" t="e">
        <f t="shared" ca="1" si="25"/>
        <v>#N/A</v>
      </c>
      <c r="Q223" s="25" t="str">
        <f t="shared" si="26"/>
        <v/>
      </c>
      <c r="R223" s="13" t="e">
        <f t="shared" ca="1" si="24"/>
        <v>#N/A</v>
      </c>
      <c r="S223" s="45"/>
    </row>
    <row r="224" spans="3:19" ht="13.5">
      <c r="C224" s="2">
        <v>210</v>
      </c>
      <c r="D224" s="110" t="str">
        <f>IF(D223&gt;=豚シート!$G$20+30,"",D223+1)</f>
        <v/>
      </c>
      <c r="E224" s="103" t="e">
        <f ca="1">豚気温!A216</f>
        <v>#N/A</v>
      </c>
      <c r="F224" s="104" t="e">
        <f ca="1">IF(豚シート!$G$13="独自地温",豚気温!A216,(E224*$AD$34+$AE$34))</f>
        <v>#N/A</v>
      </c>
      <c r="G224" s="39"/>
      <c r="H224" s="26"/>
      <c r="I224" s="3" t="e">
        <f t="shared" ca="1" si="22"/>
        <v>#N/A</v>
      </c>
      <c r="J224" s="3" t="e">
        <f t="shared" ca="1" si="27"/>
        <v>#N/A</v>
      </c>
      <c r="L224" s="4" t="e">
        <f t="shared" ca="1" si="23"/>
        <v>#N/A</v>
      </c>
      <c r="M224" s="3" t="e">
        <f t="shared" ca="1" si="28"/>
        <v>#N/A</v>
      </c>
      <c r="O224" s="2">
        <v>210</v>
      </c>
      <c r="P224" s="15" t="e">
        <f t="shared" ca="1" si="25"/>
        <v>#N/A</v>
      </c>
      <c r="Q224" s="25" t="str">
        <f t="shared" si="26"/>
        <v/>
      </c>
      <c r="R224" s="13" t="e">
        <f t="shared" ca="1" si="24"/>
        <v>#N/A</v>
      </c>
      <c r="S224" s="45"/>
    </row>
    <row r="225" spans="3:19" ht="13.5">
      <c r="C225" s="2">
        <v>211</v>
      </c>
      <c r="D225" s="110" t="str">
        <f>IF(D224&gt;=豚シート!$G$20+30,"",D224+1)</f>
        <v/>
      </c>
      <c r="E225" s="103" t="e">
        <f ca="1">豚気温!A217</f>
        <v>#N/A</v>
      </c>
      <c r="F225" s="104" t="e">
        <f ca="1">IF(豚シート!$G$13="独自地温",豚気温!A217,(E225*$AD$34+$AE$34))</f>
        <v>#N/A</v>
      </c>
      <c r="G225" s="39"/>
      <c r="H225" s="26"/>
      <c r="I225" s="3" t="e">
        <f t="shared" ca="1" si="22"/>
        <v>#N/A</v>
      </c>
      <c r="J225" s="3" t="e">
        <f t="shared" ca="1" si="27"/>
        <v>#N/A</v>
      </c>
      <c r="L225" s="4" t="e">
        <f t="shared" ca="1" si="23"/>
        <v>#N/A</v>
      </c>
      <c r="M225" s="3" t="e">
        <f t="shared" ca="1" si="28"/>
        <v>#N/A</v>
      </c>
      <c r="O225" s="2">
        <v>211</v>
      </c>
      <c r="P225" s="15" t="e">
        <f t="shared" ca="1" si="25"/>
        <v>#N/A</v>
      </c>
      <c r="Q225" s="25" t="str">
        <f t="shared" si="26"/>
        <v/>
      </c>
      <c r="R225" s="13" t="e">
        <f t="shared" ca="1" si="24"/>
        <v>#N/A</v>
      </c>
      <c r="S225" s="45"/>
    </row>
    <row r="226" spans="3:19" ht="13.5">
      <c r="C226" s="2">
        <v>212</v>
      </c>
      <c r="D226" s="110" t="str">
        <f>IF(D225&gt;=豚シート!$G$20+30,"",D225+1)</f>
        <v/>
      </c>
      <c r="E226" s="103" t="e">
        <f ca="1">豚気温!A218</f>
        <v>#N/A</v>
      </c>
      <c r="F226" s="104" t="e">
        <f ca="1">IF(豚シート!$G$13="独自地温",豚気温!A218,(E226*$AD$34+$AE$34))</f>
        <v>#N/A</v>
      </c>
      <c r="G226" s="39"/>
      <c r="H226" s="26"/>
      <c r="I226" s="3" t="e">
        <f t="shared" ca="1" si="22"/>
        <v>#N/A</v>
      </c>
      <c r="J226" s="3" t="e">
        <f t="shared" ca="1" si="27"/>
        <v>#N/A</v>
      </c>
      <c r="L226" s="4" t="e">
        <f t="shared" ca="1" si="23"/>
        <v>#N/A</v>
      </c>
      <c r="M226" s="3" t="e">
        <f t="shared" ca="1" si="28"/>
        <v>#N/A</v>
      </c>
      <c r="O226" s="2">
        <v>212</v>
      </c>
      <c r="P226" s="15" t="e">
        <f t="shared" ca="1" si="25"/>
        <v>#N/A</v>
      </c>
      <c r="Q226" s="25" t="str">
        <f t="shared" si="26"/>
        <v/>
      </c>
      <c r="R226" s="13" t="e">
        <f t="shared" ca="1" si="24"/>
        <v>#N/A</v>
      </c>
      <c r="S226" s="45"/>
    </row>
    <row r="227" spans="3:19" ht="13.5">
      <c r="C227" s="2">
        <v>213</v>
      </c>
      <c r="D227" s="110" t="str">
        <f>IF(D226&gt;=豚シート!$G$20+30,"",D226+1)</f>
        <v/>
      </c>
      <c r="E227" s="103" t="e">
        <f ca="1">豚気温!A219</f>
        <v>#N/A</v>
      </c>
      <c r="F227" s="104" t="e">
        <f ca="1">IF(豚シート!$G$13="独自地温",豚気温!A219,(E227*$AD$34+$AE$34))</f>
        <v>#N/A</v>
      </c>
      <c r="G227" s="39"/>
      <c r="H227" s="26"/>
      <c r="I227" s="3" t="e">
        <f t="shared" ca="1" si="22"/>
        <v>#N/A</v>
      </c>
      <c r="J227" s="3" t="e">
        <f t="shared" ca="1" si="27"/>
        <v>#N/A</v>
      </c>
      <c r="L227" s="4" t="e">
        <f t="shared" ca="1" si="23"/>
        <v>#N/A</v>
      </c>
      <c r="M227" s="3" t="e">
        <f t="shared" ca="1" si="28"/>
        <v>#N/A</v>
      </c>
      <c r="O227" s="2">
        <v>213</v>
      </c>
      <c r="P227" s="15" t="e">
        <f t="shared" ca="1" si="25"/>
        <v>#N/A</v>
      </c>
      <c r="Q227" s="25" t="str">
        <f t="shared" si="26"/>
        <v/>
      </c>
      <c r="R227" s="13" t="e">
        <f t="shared" ca="1" si="24"/>
        <v>#N/A</v>
      </c>
      <c r="S227" s="45"/>
    </row>
    <row r="228" spans="3:19" ht="13.5">
      <c r="C228" s="2">
        <v>214</v>
      </c>
      <c r="D228" s="110" t="str">
        <f>IF(D227&gt;=豚シート!$G$20+30,"",D227+1)</f>
        <v/>
      </c>
      <c r="E228" s="103" t="e">
        <f ca="1">豚気温!A220</f>
        <v>#N/A</v>
      </c>
      <c r="F228" s="104" t="e">
        <f ca="1">IF(豚シート!$G$13="独自地温",豚気温!A220,(E228*$AD$34+$AE$34))</f>
        <v>#N/A</v>
      </c>
      <c r="G228" s="39"/>
      <c r="H228" s="26"/>
      <c r="I228" s="3" t="e">
        <f t="shared" ca="1" si="22"/>
        <v>#N/A</v>
      </c>
      <c r="J228" s="3" t="e">
        <f t="shared" ca="1" si="27"/>
        <v>#N/A</v>
      </c>
      <c r="L228" s="4" t="e">
        <f t="shared" ca="1" si="23"/>
        <v>#N/A</v>
      </c>
      <c r="M228" s="3" t="e">
        <f t="shared" ca="1" si="28"/>
        <v>#N/A</v>
      </c>
      <c r="O228" s="2">
        <v>214</v>
      </c>
      <c r="P228" s="15" t="e">
        <f t="shared" ca="1" si="25"/>
        <v>#N/A</v>
      </c>
      <c r="Q228" s="25" t="str">
        <f t="shared" si="26"/>
        <v/>
      </c>
      <c r="R228" s="13" t="e">
        <f t="shared" ca="1" si="24"/>
        <v>#N/A</v>
      </c>
      <c r="S228" s="45"/>
    </row>
    <row r="229" spans="3:19" ht="13.5">
      <c r="C229" s="2">
        <v>215</v>
      </c>
      <c r="D229" s="110" t="str">
        <f>IF(D228&gt;=豚シート!$G$20+30,"",D228+1)</f>
        <v/>
      </c>
      <c r="E229" s="103" t="e">
        <f ca="1">豚気温!A221</f>
        <v>#N/A</v>
      </c>
      <c r="F229" s="104" t="e">
        <f ca="1">IF(豚シート!$G$13="独自地温",豚気温!A221,(E229*$AD$34+$AE$34))</f>
        <v>#N/A</v>
      </c>
      <c r="G229" s="39"/>
      <c r="H229" s="26"/>
      <c r="I229" s="3" t="e">
        <f t="shared" ca="1" si="22"/>
        <v>#N/A</v>
      </c>
      <c r="J229" s="3" t="e">
        <f t="shared" ca="1" si="27"/>
        <v>#N/A</v>
      </c>
      <c r="L229" s="4" t="e">
        <f t="shared" ca="1" si="23"/>
        <v>#N/A</v>
      </c>
      <c r="M229" s="3" t="e">
        <f t="shared" ca="1" si="28"/>
        <v>#N/A</v>
      </c>
      <c r="O229" s="2">
        <v>215</v>
      </c>
      <c r="P229" s="15" t="e">
        <f t="shared" ca="1" si="25"/>
        <v>#N/A</v>
      </c>
      <c r="Q229" s="25" t="str">
        <f t="shared" si="26"/>
        <v/>
      </c>
      <c r="R229" s="13" t="e">
        <f t="shared" ca="1" si="24"/>
        <v>#N/A</v>
      </c>
      <c r="S229" s="45"/>
    </row>
    <row r="230" spans="3:19" ht="13.5">
      <c r="C230" s="2">
        <v>216</v>
      </c>
      <c r="D230" s="110" t="str">
        <f>IF(D229&gt;=豚シート!$G$20+30,"",D229+1)</f>
        <v/>
      </c>
      <c r="E230" s="103" t="e">
        <f ca="1">豚気温!A222</f>
        <v>#N/A</v>
      </c>
      <c r="F230" s="104" t="e">
        <f ca="1">IF(豚シート!$G$13="独自地温",豚気温!A222,(E230*$AD$34+$AE$34))</f>
        <v>#N/A</v>
      </c>
      <c r="G230" s="39"/>
      <c r="H230" s="26"/>
      <c r="I230" s="3" t="e">
        <f t="shared" ca="1" si="22"/>
        <v>#N/A</v>
      </c>
      <c r="J230" s="3" t="e">
        <f t="shared" ca="1" si="27"/>
        <v>#N/A</v>
      </c>
      <c r="L230" s="4" t="e">
        <f t="shared" ca="1" si="23"/>
        <v>#N/A</v>
      </c>
      <c r="M230" s="3" t="e">
        <f t="shared" ca="1" si="28"/>
        <v>#N/A</v>
      </c>
      <c r="O230" s="2">
        <v>216</v>
      </c>
      <c r="P230" s="15" t="e">
        <f t="shared" ca="1" si="25"/>
        <v>#N/A</v>
      </c>
      <c r="Q230" s="25" t="str">
        <f t="shared" si="26"/>
        <v/>
      </c>
      <c r="R230" s="13" t="e">
        <f t="shared" ca="1" si="24"/>
        <v>#N/A</v>
      </c>
      <c r="S230" s="45"/>
    </row>
    <row r="231" spans="3:19" ht="13.5">
      <c r="C231" s="2">
        <v>217</v>
      </c>
      <c r="D231" s="110" t="str">
        <f>IF(D230&gt;=豚シート!$G$20+30,"",D230+1)</f>
        <v/>
      </c>
      <c r="E231" s="103" t="e">
        <f ca="1">豚気温!A223</f>
        <v>#N/A</v>
      </c>
      <c r="F231" s="104" t="e">
        <f ca="1">IF(豚シート!$G$13="独自地温",豚気温!A223,(E231*$AD$34+$AE$34))</f>
        <v>#N/A</v>
      </c>
      <c r="G231" s="39"/>
      <c r="H231" s="26"/>
      <c r="I231" s="3" t="e">
        <f t="shared" ca="1" si="22"/>
        <v>#N/A</v>
      </c>
      <c r="J231" s="3" t="e">
        <f t="shared" ca="1" si="27"/>
        <v>#N/A</v>
      </c>
      <c r="L231" s="4" t="e">
        <f t="shared" ca="1" si="23"/>
        <v>#N/A</v>
      </c>
      <c r="M231" s="3" t="e">
        <f t="shared" ca="1" si="28"/>
        <v>#N/A</v>
      </c>
      <c r="O231" s="2">
        <v>217</v>
      </c>
      <c r="P231" s="15" t="e">
        <f t="shared" ca="1" si="25"/>
        <v>#N/A</v>
      </c>
      <c r="Q231" s="25" t="str">
        <f t="shared" si="26"/>
        <v/>
      </c>
      <c r="R231" s="13" t="e">
        <f t="shared" ca="1" si="24"/>
        <v>#N/A</v>
      </c>
      <c r="S231" s="45"/>
    </row>
    <row r="232" spans="3:19" ht="13.5">
      <c r="C232" s="2">
        <v>218</v>
      </c>
      <c r="D232" s="110" t="str">
        <f>IF(D231&gt;=豚シート!$G$20+30,"",D231+1)</f>
        <v/>
      </c>
      <c r="E232" s="103" t="e">
        <f ca="1">豚気温!A224</f>
        <v>#N/A</v>
      </c>
      <c r="F232" s="104" t="e">
        <f ca="1">IF(豚シート!$G$13="独自地温",豚気温!A224,(E232*$AD$34+$AE$34))</f>
        <v>#N/A</v>
      </c>
      <c r="G232" s="39"/>
      <c r="H232" s="26"/>
      <c r="I232" s="3" t="e">
        <f t="shared" ca="1" si="22"/>
        <v>#N/A</v>
      </c>
      <c r="J232" s="3" t="e">
        <f t="shared" ca="1" si="27"/>
        <v>#N/A</v>
      </c>
      <c r="L232" s="4" t="e">
        <f t="shared" ca="1" si="23"/>
        <v>#N/A</v>
      </c>
      <c r="M232" s="3" t="e">
        <f t="shared" ca="1" si="28"/>
        <v>#N/A</v>
      </c>
      <c r="O232" s="2">
        <v>218</v>
      </c>
      <c r="P232" s="15" t="e">
        <f t="shared" ca="1" si="25"/>
        <v>#N/A</v>
      </c>
      <c r="Q232" s="25" t="str">
        <f t="shared" si="26"/>
        <v/>
      </c>
      <c r="R232" s="13" t="e">
        <f t="shared" ca="1" si="24"/>
        <v>#N/A</v>
      </c>
      <c r="S232" s="45"/>
    </row>
    <row r="233" spans="3:19" ht="13.5">
      <c r="C233" s="2">
        <v>219</v>
      </c>
      <c r="D233" s="110" t="str">
        <f>IF(D232&gt;=豚シート!$G$20+30,"",D232+1)</f>
        <v/>
      </c>
      <c r="E233" s="103" t="e">
        <f ca="1">豚気温!A225</f>
        <v>#N/A</v>
      </c>
      <c r="F233" s="104" t="e">
        <f ca="1">IF(豚シート!$G$13="独自地温",豚気温!A225,(E233*$AD$34+$AE$34))</f>
        <v>#N/A</v>
      </c>
      <c r="G233" s="39"/>
      <c r="H233" s="26"/>
      <c r="I233" s="3" t="e">
        <f t="shared" ca="1" si="22"/>
        <v>#N/A</v>
      </c>
      <c r="J233" s="3" t="e">
        <f t="shared" ca="1" si="27"/>
        <v>#N/A</v>
      </c>
      <c r="L233" s="4" t="e">
        <f t="shared" ca="1" si="23"/>
        <v>#N/A</v>
      </c>
      <c r="M233" s="3" t="e">
        <f t="shared" ca="1" si="28"/>
        <v>#N/A</v>
      </c>
      <c r="O233" s="2">
        <v>219</v>
      </c>
      <c r="P233" s="15" t="e">
        <f t="shared" ca="1" si="25"/>
        <v>#N/A</v>
      </c>
      <c r="Q233" s="25" t="str">
        <f t="shared" si="26"/>
        <v/>
      </c>
      <c r="R233" s="13" t="e">
        <f t="shared" ca="1" si="24"/>
        <v>#N/A</v>
      </c>
      <c r="S233" s="45"/>
    </row>
    <row r="234" spans="3:19" ht="13.5">
      <c r="C234" s="2">
        <v>220</v>
      </c>
      <c r="D234" s="110" t="str">
        <f>IF(D233&gt;=豚シート!$G$20+30,"",D233+1)</f>
        <v/>
      </c>
      <c r="E234" s="103" t="e">
        <f ca="1">豚気温!A226</f>
        <v>#N/A</v>
      </c>
      <c r="F234" s="104" t="e">
        <f ca="1">IF(豚シート!$G$13="独自地温",豚気温!A226,(E234*$AD$34+$AE$34))</f>
        <v>#N/A</v>
      </c>
      <c r="G234" s="39"/>
      <c r="H234" s="26"/>
      <c r="I234" s="3" t="e">
        <f t="shared" ca="1" si="22"/>
        <v>#N/A</v>
      </c>
      <c r="J234" s="3" t="e">
        <f t="shared" ca="1" si="27"/>
        <v>#N/A</v>
      </c>
      <c r="L234" s="4" t="e">
        <f t="shared" ca="1" si="23"/>
        <v>#N/A</v>
      </c>
      <c r="M234" s="3" t="e">
        <f t="shared" ca="1" si="28"/>
        <v>#N/A</v>
      </c>
      <c r="O234" s="2">
        <v>220</v>
      </c>
      <c r="P234" s="15" t="e">
        <f t="shared" ca="1" si="25"/>
        <v>#N/A</v>
      </c>
      <c r="Q234" s="25" t="str">
        <f t="shared" si="26"/>
        <v/>
      </c>
      <c r="R234" s="13" t="e">
        <f t="shared" ca="1" si="24"/>
        <v>#N/A</v>
      </c>
      <c r="S234" s="45"/>
    </row>
    <row r="235" spans="3:19" ht="13.5">
      <c r="C235" s="2">
        <v>221</v>
      </c>
      <c r="D235" s="110" t="str">
        <f>IF(D234&gt;=豚シート!$G$20+30,"",D234+1)</f>
        <v/>
      </c>
      <c r="E235" s="103" t="e">
        <f ca="1">豚気温!A227</f>
        <v>#N/A</v>
      </c>
      <c r="F235" s="104" t="e">
        <f ca="1">IF(豚シート!$G$13="独自地温",豚気温!A227,(E235*$AD$34+$AE$34))</f>
        <v>#N/A</v>
      </c>
      <c r="G235" s="39"/>
      <c r="H235" s="26"/>
      <c r="I235" s="3" t="e">
        <f t="shared" ca="1" si="22"/>
        <v>#N/A</v>
      </c>
      <c r="J235" s="3" t="e">
        <f t="shared" ca="1" si="27"/>
        <v>#N/A</v>
      </c>
      <c r="L235" s="4" t="e">
        <f t="shared" ca="1" si="23"/>
        <v>#N/A</v>
      </c>
      <c r="M235" s="3" t="e">
        <f t="shared" ca="1" si="28"/>
        <v>#N/A</v>
      </c>
      <c r="O235" s="2">
        <v>221</v>
      </c>
      <c r="P235" s="15" t="e">
        <f t="shared" ca="1" si="25"/>
        <v>#N/A</v>
      </c>
      <c r="Q235" s="25" t="str">
        <f t="shared" si="26"/>
        <v/>
      </c>
      <c r="R235" s="13" t="e">
        <f t="shared" ca="1" si="24"/>
        <v>#N/A</v>
      </c>
      <c r="S235" s="45"/>
    </row>
    <row r="236" spans="3:19" ht="13.5">
      <c r="C236" s="2">
        <v>222</v>
      </c>
      <c r="D236" s="110" t="str">
        <f>IF(D235&gt;=豚シート!$G$20+30,"",D235+1)</f>
        <v/>
      </c>
      <c r="E236" s="103" t="e">
        <f ca="1">豚気温!A228</f>
        <v>#N/A</v>
      </c>
      <c r="F236" s="104" t="e">
        <f ca="1">IF(豚シート!$G$13="独自地温",豚気温!A228,(E236*$AD$34+$AE$34))</f>
        <v>#N/A</v>
      </c>
      <c r="G236" s="39"/>
      <c r="H236" s="26"/>
      <c r="I236" s="3" t="e">
        <f t="shared" ca="1" si="22"/>
        <v>#N/A</v>
      </c>
      <c r="J236" s="3" t="e">
        <f t="shared" ca="1" si="27"/>
        <v>#N/A</v>
      </c>
      <c r="L236" s="4" t="e">
        <f t="shared" ca="1" si="23"/>
        <v>#N/A</v>
      </c>
      <c r="M236" s="3" t="e">
        <f t="shared" ca="1" si="28"/>
        <v>#N/A</v>
      </c>
      <c r="O236" s="2">
        <v>222</v>
      </c>
      <c r="P236" s="15" t="e">
        <f t="shared" ca="1" si="25"/>
        <v>#N/A</v>
      </c>
      <c r="Q236" s="25" t="str">
        <f t="shared" si="26"/>
        <v/>
      </c>
      <c r="R236" s="13" t="e">
        <f t="shared" ca="1" si="24"/>
        <v>#N/A</v>
      </c>
      <c r="S236" s="45"/>
    </row>
    <row r="237" spans="3:19" ht="13.5">
      <c r="C237" s="2">
        <v>223</v>
      </c>
      <c r="D237" s="110" t="str">
        <f>IF(D236&gt;=豚シート!$G$20+30,"",D236+1)</f>
        <v/>
      </c>
      <c r="E237" s="103" t="e">
        <f ca="1">豚気温!A229</f>
        <v>#N/A</v>
      </c>
      <c r="F237" s="104" t="e">
        <f ca="1">IF(豚シート!$G$13="独自地温",豚気温!A229,(E237*$AD$34+$AE$34))</f>
        <v>#N/A</v>
      </c>
      <c r="G237" s="39"/>
      <c r="H237" s="26"/>
      <c r="I237" s="3" t="e">
        <f t="shared" ca="1" si="22"/>
        <v>#N/A</v>
      </c>
      <c r="J237" s="3" t="e">
        <f t="shared" ca="1" si="27"/>
        <v>#N/A</v>
      </c>
      <c r="L237" s="4" t="e">
        <f t="shared" ca="1" si="23"/>
        <v>#N/A</v>
      </c>
      <c r="M237" s="3" t="e">
        <f t="shared" ca="1" si="28"/>
        <v>#N/A</v>
      </c>
      <c r="O237" s="2">
        <v>223</v>
      </c>
      <c r="P237" s="15" t="e">
        <f t="shared" ca="1" si="25"/>
        <v>#N/A</v>
      </c>
      <c r="Q237" s="25" t="str">
        <f t="shared" si="26"/>
        <v/>
      </c>
      <c r="R237" s="13" t="e">
        <f t="shared" ca="1" si="24"/>
        <v>#N/A</v>
      </c>
      <c r="S237" s="45"/>
    </row>
    <row r="238" spans="3:19" ht="13.5">
      <c r="C238" s="2">
        <v>224</v>
      </c>
      <c r="D238" s="110" t="str">
        <f>IF(D237&gt;=豚シート!$G$20+30,"",D237+1)</f>
        <v/>
      </c>
      <c r="E238" s="103" t="e">
        <f ca="1">豚気温!A230</f>
        <v>#N/A</v>
      </c>
      <c r="F238" s="104" t="e">
        <f ca="1">IF(豚シート!$G$13="独自地温",豚気温!A230,(E238*$AD$34+$AE$34))</f>
        <v>#N/A</v>
      </c>
      <c r="G238" s="39"/>
      <c r="H238" s="26"/>
      <c r="I238" s="3" t="e">
        <f t="shared" ca="1" si="22"/>
        <v>#N/A</v>
      </c>
      <c r="J238" s="3" t="e">
        <f t="shared" ca="1" si="27"/>
        <v>#N/A</v>
      </c>
      <c r="L238" s="4" t="e">
        <f t="shared" ca="1" si="23"/>
        <v>#N/A</v>
      </c>
      <c r="M238" s="3" t="e">
        <f t="shared" ca="1" si="28"/>
        <v>#N/A</v>
      </c>
      <c r="O238" s="2">
        <v>224</v>
      </c>
      <c r="P238" s="15" t="e">
        <f t="shared" ca="1" si="25"/>
        <v>#N/A</v>
      </c>
      <c r="Q238" s="25" t="str">
        <f t="shared" si="26"/>
        <v/>
      </c>
      <c r="R238" s="13" t="e">
        <f t="shared" ca="1" si="24"/>
        <v>#N/A</v>
      </c>
      <c r="S238" s="45"/>
    </row>
    <row r="239" spans="3:19" ht="13.5">
      <c r="C239" s="2">
        <v>225</v>
      </c>
      <c r="D239" s="110" t="str">
        <f>IF(D238&gt;=豚シート!$G$20+30,"",D238+1)</f>
        <v/>
      </c>
      <c r="E239" s="103" t="e">
        <f ca="1">豚気温!A231</f>
        <v>#N/A</v>
      </c>
      <c r="F239" s="104" t="e">
        <f ca="1">IF(豚シート!$G$13="独自地温",豚気温!A231,(E239*$AD$34+$AE$34))</f>
        <v>#N/A</v>
      </c>
      <c r="G239" s="39"/>
      <c r="H239" s="26"/>
      <c r="I239" s="3" t="e">
        <f t="shared" ca="1" si="22"/>
        <v>#N/A</v>
      </c>
      <c r="J239" s="3" t="e">
        <f t="shared" ca="1" si="27"/>
        <v>#N/A</v>
      </c>
      <c r="L239" s="4" t="e">
        <f t="shared" ca="1" si="23"/>
        <v>#N/A</v>
      </c>
      <c r="M239" s="3" t="e">
        <f t="shared" ca="1" si="28"/>
        <v>#N/A</v>
      </c>
      <c r="O239" s="2">
        <v>225</v>
      </c>
      <c r="P239" s="15" t="e">
        <f t="shared" ca="1" si="25"/>
        <v>#N/A</v>
      </c>
      <c r="Q239" s="25" t="str">
        <f t="shared" si="26"/>
        <v/>
      </c>
      <c r="R239" s="13" t="e">
        <f t="shared" ca="1" si="24"/>
        <v>#N/A</v>
      </c>
      <c r="S239" s="45"/>
    </row>
    <row r="240" spans="3:19" ht="13.5">
      <c r="C240" s="2">
        <v>226</v>
      </c>
      <c r="D240" s="110" t="str">
        <f>IF(D239&gt;=豚シート!$G$20+30,"",D239+1)</f>
        <v/>
      </c>
      <c r="E240" s="103" t="e">
        <f ca="1">豚気温!A232</f>
        <v>#N/A</v>
      </c>
      <c r="F240" s="104" t="e">
        <f ca="1">IF(豚シート!$G$13="独自地温",豚気温!A232,(E240*$AD$34+$AE$34))</f>
        <v>#N/A</v>
      </c>
      <c r="G240" s="39"/>
      <c r="H240" s="26"/>
      <c r="I240" s="3" t="e">
        <f t="shared" ca="1" si="22"/>
        <v>#N/A</v>
      </c>
      <c r="J240" s="3" t="e">
        <f t="shared" ca="1" si="27"/>
        <v>#N/A</v>
      </c>
      <c r="L240" s="4" t="e">
        <f t="shared" ca="1" si="23"/>
        <v>#N/A</v>
      </c>
      <c r="M240" s="3" t="e">
        <f t="shared" ca="1" si="28"/>
        <v>#N/A</v>
      </c>
      <c r="O240" s="2">
        <v>226</v>
      </c>
      <c r="P240" s="15" t="e">
        <f t="shared" ca="1" si="25"/>
        <v>#N/A</v>
      </c>
      <c r="Q240" s="25" t="str">
        <f t="shared" si="26"/>
        <v/>
      </c>
      <c r="R240" s="13" t="e">
        <f t="shared" ca="1" si="24"/>
        <v>#N/A</v>
      </c>
      <c r="S240" s="45"/>
    </row>
    <row r="241" spans="3:19" ht="13.5">
      <c r="C241" s="2">
        <v>227</v>
      </c>
      <c r="D241" s="110" t="str">
        <f>IF(D240&gt;=豚シート!$G$20+30,"",D240+1)</f>
        <v/>
      </c>
      <c r="E241" s="103" t="e">
        <f ca="1">豚気温!A233</f>
        <v>#N/A</v>
      </c>
      <c r="F241" s="104" t="e">
        <f ca="1">IF(豚シート!$G$13="独自地温",豚気温!A233,(E241*$AD$34+$AE$34))</f>
        <v>#N/A</v>
      </c>
      <c r="G241" s="39"/>
      <c r="H241" s="26"/>
      <c r="I241" s="3" t="e">
        <f t="shared" ca="1" si="22"/>
        <v>#N/A</v>
      </c>
      <c r="J241" s="3" t="e">
        <f t="shared" ca="1" si="27"/>
        <v>#N/A</v>
      </c>
      <c r="L241" s="4" t="e">
        <f t="shared" ca="1" si="23"/>
        <v>#N/A</v>
      </c>
      <c r="M241" s="3" t="e">
        <f t="shared" ca="1" si="28"/>
        <v>#N/A</v>
      </c>
      <c r="O241" s="2">
        <v>227</v>
      </c>
      <c r="P241" s="15" t="e">
        <f t="shared" ca="1" si="25"/>
        <v>#N/A</v>
      </c>
      <c r="Q241" s="25" t="str">
        <f t="shared" si="26"/>
        <v/>
      </c>
      <c r="R241" s="13" t="e">
        <f t="shared" ca="1" si="24"/>
        <v>#N/A</v>
      </c>
      <c r="S241" s="45"/>
    </row>
    <row r="242" spans="3:19" ht="13.5">
      <c r="C242" s="2">
        <v>228</v>
      </c>
      <c r="D242" s="110" t="str">
        <f>IF(D241&gt;=豚シート!$G$20+30,"",D241+1)</f>
        <v/>
      </c>
      <c r="E242" s="103" t="e">
        <f ca="1">豚気温!A234</f>
        <v>#N/A</v>
      </c>
      <c r="F242" s="104" t="e">
        <f ca="1">IF(豚シート!$G$13="独自地温",豚気温!A234,(E242*$AD$34+$AE$34))</f>
        <v>#N/A</v>
      </c>
      <c r="G242" s="39"/>
      <c r="H242" s="26"/>
      <c r="I242" s="3" t="e">
        <f t="shared" ca="1" si="22"/>
        <v>#N/A</v>
      </c>
      <c r="J242" s="3" t="e">
        <f t="shared" ca="1" si="27"/>
        <v>#N/A</v>
      </c>
      <c r="L242" s="4" t="e">
        <f t="shared" ca="1" si="23"/>
        <v>#N/A</v>
      </c>
      <c r="M242" s="3" t="e">
        <f t="shared" ca="1" si="28"/>
        <v>#N/A</v>
      </c>
      <c r="O242" s="2">
        <v>228</v>
      </c>
      <c r="P242" s="15" t="e">
        <f t="shared" ca="1" si="25"/>
        <v>#N/A</v>
      </c>
      <c r="Q242" s="25" t="str">
        <f t="shared" si="26"/>
        <v/>
      </c>
      <c r="R242" s="13" t="e">
        <f t="shared" ca="1" si="24"/>
        <v>#N/A</v>
      </c>
      <c r="S242" s="45"/>
    </row>
    <row r="243" spans="3:19" ht="13.5">
      <c r="C243" s="2">
        <v>229</v>
      </c>
      <c r="D243" s="110" t="str">
        <f>IF(D242&gt;=豚シート!$G$20+30,"",D242+1)</f>
        <v/>
      </c>
      <c r="E243" s="103" t="e">
        <f ca="1">豚気温!A235</f>
        <v>#N/A</v>
      </c>
      <c r="F243" s="104" t="e">
        <f ca="1">IF(豚シート!$G$13="独自地温",豚気温!A235,(E243*$AD$34+$AE$34))</f>
        <v>#N/A</v>
      </c>
      <c r="G243" s="39"/>
      <c r="H243" s="26"/>
      <c r="I243" s="3" t="e">
        <f t="shared" ca="1" si="22"/>
        <v>#N/A</v>
      </c>
      <c r="J243" s="3" t="e">
        <f t="shared" ca="1" si="27"/>
        <v>#N/A</v>
      </c>
      <c r="L243" s="4" t="e">
        <f t="shared" ca="1" si="23"/>
        <v>#N/A</v>
      </c>
      <c r="M243" s="3" t="e">
        <f t="shared" ca="1" si="28"/>
        <v>#N/A</v>
      </c>
      <c r="O243" s="2">
        <v>229</v>
      </c>
      <c r="P243" s="15" t="e">
        <f t="shared" ca="1" si="25"/>
        <v>#N/A</v>
      </c>
      <c r="Q243" s="25" t="str">
        <f t="shared" si="26"/>
        <v/>
      </c>
      <c r="R243" s="13" t="e">
        <f t="shared" ca="1" si="24"/>
        <v>#N/A</v>
      </c>
      <c r="S243" s="45"/>
    </row>
    <row r="244" spans="3:19" ht="13.5">
      <c r="C244" s="2">
        <v>230</v>
      </c>
      <c r="D244" s="110" t="str">
        <f>IF(D243&gt;=豚シート!$G$20+30,"",D243+1)</f>
        <v/>
      </c>
      <c r="E244" s="103" t="e">
        <f ca="1">豚気温!A236</f>
        <v>#N/A</v>
      </c>
      <c r="F244" s="104" t="e">
        <f ca="1">IF(豚シート!$G$13="独自地温",豚気温!A236,(E244*$AD$34+$AE$34))</f>
        <v>#N/A</v>
      </c>
      <c r="G244" s="39"/>
      <c r="H244" s="26"/>
      <c r="I244" s="3" t="e">
        <f t="shared" ca="1" si="22"/>
        <v>#N/A</v>
      </c>
      <c r="J244" s="3" t="e">
        <f t="shared" ca="1" si="27"/>
        <v>#N/A</v>
      </c>
      <c r="L244" s="4" t="e">
        <f t="shared" ca="1" si="23"/>
        <v>#N/A</v>
      </c>
      <c r="M244" s="3" t="e">
        <f t="shared" ca="1" si="28"/>
        <v>#N/A</v>
      </c>
      <c r="O244" s="2">
        <v>230</v>
      </c>
      <c r="P244" s="15" t="e">
        <f t="shared" ca="1" si="25"/>
        <v>#N/A</v>
      </c>
      <c r="Q244" s="25" t="str">
        <f t="shared" si="26"/>
        <v/>
      </c>
      <c r="R244" s="13" t="e">
        <f t="shared" ca="1" si="24"/>
        <v>#N/A</v>
      </c>
      <c r="S244" s="45"/>
    </row>
    <row r="245" spans="3:19" ht="13.5">
      <c r="C245" s="2">
        <v>231</v>
      </c>
      <c r="D245" s="110" t="str">
        <f>IF(D244&gt;=豚シート!$G$20+30,"",D244+1)</f>
        <v/>
      </c>
      <c r="E245" s="103" t="e">
        <f ca="1">豚気温!A237</f>
        <v>#N/A</v>
      </c>
      <c r="F245" s="104" t="e">
        <f ca="1">IF(豚シート!$G$13="独自地温",豚気温!A237,(E245*$AD$34+$AE$34))</f>
        <v>#N/A</v>
      </c>
      <c r="G245" s="39"/>
      <c r="H245" s="26"/>
      <c r="I245" s="3" t="e">
        <f t="shared" ca="1" si="22"/>
        <v>#N/A</v>
      </c>
      <c r="J245" s="3" t="e">
        <f t="shared" ca="1" si="27"/>
        <v>#N/A</v>
      </c>
      <c r="L245" s="4" t="e">
        <f t="shared" ca="1" si="23"/>
        <v>#N/A</v>
      </c>
      <c r="M245" s="3" t="e">
        <f t="shared" ca="1" si="28"/>
        <v>#N/A</v>
      </c>
      <c r="O245" s="2">
        <v>231</v>
      </c>
      <c r="P245" s="15" t="e">
        <f t="shared" ca="1" si="25"/>
        <v>#N/A</v>
      </c>
      <c r="Q245" s="25" t="str">
        <f t="shared" si="26"/>
        <v/>
      </c>
      <c r="R245" s="13" t="e">
        <f t="shared" ca="1" si="24"/>
        <v>#N/A</v>
      </c>
      <c r="S245" s="45"/>
    </row>
    <row r="246" spans="3:19" ht="13.5">
      <c r="C246" s="2">
        <v>232</v>
      </c>
      <c r="D246" s="110" t="str">
        <f>IF(D245&gt;=豚シート!$G$20+30,"",D245+1)</f>
        <v/>
      </c>
      <c r="E246" s="103" t="e">
        <f ca="1">豚気温!A238</f>
        <v>#N/A</v>
      </c>
      <c r="F246" s="104" t="e">
        <f ca="1">IF(豚シート!$G$13="独自地温",豚気温!A238,(E246*$AD$34+$AE$34))</f>
        <v>#N/A</v>
      </c>
      <c r="G246" s="39"/>
      <c r="H246" s="26"/>
      <c r="I246" s="3" t="e">
        <f t="shared" ca="1" si="22"/>
        <v>#N/A</v>
      </c>
      <c r="J246" s="3" t="e">
        <f t="shared" ca="1" si="27"/>
        <v>#N/A</v>
      </c>
      <c r="L246" s="4" t="e">
        <f t="shared" ca="1" si="23"/>
        <v>#N/A</v>
      </c>
      <c r="M246" s="3" t="e">
        <f t="shared" ca="1" si="28"/>
        <v>#N/A</v>
      </c>
      <c r="O246" s="2">
        <v>232</v>
      </c>
      <c r="P246" s="15" t="e">
        <f t="shared" ca="1" si="25"/>
        <v>#N/A</v>
      </c>
      <c r="Q246" s="25" t="str">
        <f t="shared" si="26"/>
        <v/>
      </c>
      <c r="R246" s="13" t="e">
        <f t="shared" ca="1" si="24"/>
        <v>#N/A</v>
      </c>
      <c r="S246" s="45"/>
    </row>
    <row r="247" spans="3:19" ht="13.5">
      <c r="C247" s="2">
        <v>233</v>
      </c>
      <c r="D247" s="110" t="str">
        <f>IF(D246&gt;=豚シート!$G$20+30,"",D246+1)</f>
        <v/>
      </c>
      <c r="E247" s="103" t="e">
        <f ca="1">豚気温!A239</f>
        <v>#N/A</v>
      </c>
      <c r="F247" s="104" t="e">
        <f ca="1">IF(豚シート!$G$13="独自地温",豚気温!A239,(E247*$AD$34+$AE$34))</f>
        <v>#N/A</v>
      </c>
      <c r="G247" s="39"/>
      <c r="H247" s="26"/>
      <c r="I247" s="3" t="e">
        <f t="shared" ca="1" si="22"/>
        <v>#N/A</v>
      </c>
      <c r="J247" s="3" t="e">
        <f t="shared" ca="1" si="27"/>
        <v>#N/A</v>
      </c>
      <c r="L247" s="4" t="e">
        <f t="shared" ca="1" si="23"/>
        <v>#N/A</v>
      </c>
      <c r="M247" s="3" t="e">
        <f t="shared" ca="1" si="28"/>
        <v>#N/A</v>
      </c>
      <c r="O247" s="2">
        <v>233</v>
      </c>
      <c r="P247" s="15" t="e">
        <f t="shared" ca="1" si="25"/>
        <v>#N/A</v>
      </c>
      <c r="Q247" s="25" t="str">
        <f t="shared" si="26"/>
        <v/>
      </c>
      <c r="R247" s="13" t="e">
        <f t="shared" ca="1" si="24"/>
        <v>#N/A</v>
      </c>
      <c r="S247" s="45"/>
    </row>
    <row r="248" spans="3:19" ht="13.5">
      <c r="C248" s="2">
        <v>234</v>
      </c>
      <c r="D248" s="110" t="str">
        <f>IF(D247&gt;=豚シート!$G$20+30,"",D247+1)</f>
        <v/>
      </c>
      <c r="E248" s="103" t="e">
        <f ca="1">豚気温!A240</f>
        <v>#N/A</v>
      </c>
      <c r="F248" s="104" t="e">
        <f ca="1">IF(豚シート!$G$13="独自地温",豚気温!A240,(E248*$AD$34+$AE$34))</f>
        <v>#N/A</v>
      </c>
      <c r="G248" s="39"/>
      <c r="H248" s="26"/>
      <c r="I248" s="3" t="e">
        <f t="shared" ca="1" si="22"/>
        <v>#N/A</v>
      </c>
      <c r="J248" s="3" t="e">
        <f t="shared" ca="1" si="27"/>
        <v>#N/A</v>
      </c>
      <c r="L248" s="4" t="e">
        <f t="shared" ca="1" si="23"/>
        <v>#N/A</v>
      </c>
      <c r="M248" s="3" t="e">
        <f t="shared" ca="1" si="28"/>
        <v>#N/A</v>
      </c>
      <c r="O248" s="2">
        <v>234</v>
      </c>
      <c r="P248" s="15" t="e">
        <f t="shared" ca="1" si="25"/>
        <v>#N/A</v>
      </c>
      <c r="Q248" s="25" t="str">
        <f t="shared" si="26"/>
        <v/>
      </c>
      <c r="R248" s="13" t="e">
        <f t="shared" ca="1" si="24"/>
        <v>#N/A</v>
      </c>
      <c r="S248" s="45"/>
    </row>
    <row r="249" spans="3:19" ht="13.5">
      <c r="C249" s="2">
        <v>235</v>
      </c>
      <c r="D249" s="110" t="str">
        <f>IF(D248&gt;=豚シート!$G$20+30,"",D248+1)</f>
        <v/>
      </c>
      <c r="E249" s="103" t="e">
        <f ca="1">豚気温!A241</f>
        <v>#N/A</v>
      </c>
      <c r="F249" s="104" t="e">
        <f ca="1">IF(豚シート!$G$13="独自地温",豚気温!A241,(E249*$AD$34+$AE$34))</f>
        <v>#N/A</v>
      </c>
      <c r="G249" s="39"/>
      <c r="H249" s="26"/>
      <c r="I249" s="3" t="e">
        <f t="shared" ca="1" si="22"/>
        <v>#N/A</v>
      </c>
      <c r="J249" s="3" t="e">
        <f t="shared" ca="1" si="27"/>
        <v>#N/A</v>
      </c>
      <c r="L249" s="4" t="e">
        <f t="shared" ca="1" si="23"/>
        <v>#N/A</v>
      </c>
      <c r="M249" s="3" t="e">
        <f t="shared" ca="1" si="28"/>
        <v>#N/A</v>
      </c>
      <c r="O249" s="2">
        <v>235</v>
      </c>
      <c r="P249" s="15" t="e">
        <f t="shared" ca="1" si="25"/>
        <v>#N/A</v>
      </c>
      <c r="Q249" s="25" t="str">
        <f t="shared" si="26"/>
        <v/>
      </c>
      <c r="R249" s="13" t="e">
        <f t="shared" ca="1" si="24"/>
        <v>#N/A</v>
      </c>
      <c r="S249" s="45"/>
    </row>
    <row r="250" spans="3:19" ht="13.5">
      <c r="C250" s="2">
        <v>236</v>
      </c>
      <c r="D250" s="110" t="str">
        <f>IF(D249&gt;=豚シート!$G$20+30,"",D249+1)</f>
        <v/>
      </c>
      <c r="E250" s="103" t="e">
        <f ca="1">豚気温!A242</f>
        <v>#N/A</v>
      </c>
      <c r="F250" s="104" t="e">
        <f ca="1">IF(豚シート!$G$13="独自地温",豚気温!A242,(E250*$AD$34+$AE$34))</f>
        <v>#N/A</v>
      </c>
      <c r="G250" s="39"/>
      <c r="H250" s="28"/>
      <c r="I250" s="3" t="e">
        <f t="shared" ca="1" si="22"/>
        <v>#N/A</v>
      </c>
      <c r="J250" s="3" t="e">
        <f t="shared" ca="1" si="27"/>
        <v>#N/A</v>
      </c>
      <c r="L250" s="4" t="e">
        <f t="shared" ca="1" si="23"/>
        <v>#N/A</v>
      </c>
      <c r="M250" s="3" t="e">
        <f t="shared" ca="1" si="28"/>
        <v>#N/A</v>
      </c>
      <c r="O250" s="2">
        <v>236</v>
      </c>
      <c r="P250" s="15" t="e">
        <f t="shared" ca="1" si="25"/>
        <v>#N/A</v>
      </c>
      <c r="Q250" s="25" t="str">
        <f t="shared" si="26"/>
        <v/>
      </c>
      <c r="R250" s="13" t="e">
        <f t="shared" ca="1" si="24"/>
        <v>#N/A</v>
      </c>
      <c r="S250" s="45"/>
    </row>
    <row r="251" spans="3:19" ht="13.5">
      <c r="C251" s="2">
        <v>237</v>
      </c>
      <c r="D251" s="110" t="str">
        <f>IF(D250&gt;=豚シート!$G$20+30,"",D250+1)</f>
        <v/>
      </c>
      <c r="E251" s="103" t="e">
        <f ca="1">豚気温!A243</f>
        <v>#N/A</v>
      </c>
      <c r="F251" s="104" t="e">
        <f ca="1">IF(豚シート!$G$13="独自地温",豚気温!A243,(E251*$AD$34+$AE$34))</f>
        <v>#N/A</v>
      </c>
      <c r="G251" s="39"/>
      <c r="H251" s="9"/>
      <c r="I251" s="3" t="e">
        <f t="shared" ca="1" si="22"/>
        <v>#N/A</v>
      </c>
      <c r="J251" s="3" t="e">
        <f t="shared" ca="1" si="27"/>
        <v>#N/A</v>
      </c>
      <c r="L251" s="4" t="e">
        <f t="shared" ca="1" si="23"/>
        <v>#N/A</v>
      </c>
      <c r="M251" s="3" t="e">
        <f t="shared" ca="1" si="28"/>
        <v>#N/A</v>
      </c>
      <c r="O251" s="2">
        <v>237</v>
      </c>
      <c r="P251" s="15" t="e">
        <f t="shared" ca="1" si="25"/>
        <v>#N/A</v>
      </c>
      <c r="Q251" s="25" t="str">
        <f t="shared" si="26"/>
        <v/>
      </c>
      <c r="R251" s="13" t="e">
        <f t="shared" ca="1" si="24"/>
        <v>#N/A</v>
      </c>
      <c r="S251" s="45"/>
    </row>
    <row r="252" spans="3:19" ht="13.5">
      <c r="C252" s="2">
        <v>238</v>
      </c>
      <c r="D252" s="110" t="str">
        <f>IF(D251&gt;=豚シート!$G$20+30,"",D251+1)</f>
        <v/>
      </c>
      <c r="E252" s="103" t="e">
        <f ca="1">豚気温!A244</f>
        <v>#N/A</v>
      </c>
      <c r="F252" s="104" t="e">
        <f ca="1">IF(豚シート!$G$13="独自地温",豚気温!A244,(E252*$AD$34+$AE$34))</f>
        <v>#N/A</v>
      </c>
      <c r="G252" s="39"/>
      <c r="H252" s="9"/>
      <c r="I252" s="3" t="e">
        <f t="shared" ca="1" si="22"/>
        <v>#N/A</v>
      </c>
      <c r="J252" s="3" t="e">
        <f t="shared" ca="1" si="27"/>
        <v>#N/A</v>
      </c>
      <c r="L252" s="4" t="e">
        <f t="shared" ca="1" si="23"/>
        <v>#N/A</v>
      </c>
      <c r="M252" s="3" t="e">
        <f t="shared" ca="1" si="28"/>
        <v>#N/A</v>
      </c>
      <c r="O252" s="2">
        <v>238</v>
      </c>
      <c r="P252" s="15" t="e">
        <f t="shared" ca="1" si="25"/>
        <v>#N/A</v>
      </c>
      <c r="Q252" s="25" t="str">
        <f t="shared" si="26"/>
        <v/>
      </c>
      <c r="R252" s="13" t="e">
        <f t="shared" ca="1" si="24"/>
        <v>#N/A</v>
      </c>
      <c r="S252" s="45"/>
    </row>
    <row r="253" spans="3:19" ht="13.5">
      <c r="C253" s="2">
        <v>239</v>
      </c>
      <c r="D253" s="110" t="str">
        <f>IF(D252&gt;=豚シート!$G$20+30,"",D252+1)</f>
        <v/>
      </c>
      <c r="E253" s="103" t="e">
        <f ca="1">豚気温!A245</f>
        <v>#N/A</v>
      </c>
      <c r="F253" s="104" t="e">
        <f ca="1">IF(豚シート!$G$13="独自地温",豚気温!A245,(E253*$AD$34+$AE$34))</f>
        <v>#N/A</v>
      </c>
      <c r="G253" s="39"/>
      <c r="H253" s="9"/>
      <c r="I253" s="3" t="e">
        <f t="shared" ca="1" si="22"/>
        <v>#N/A</v>
      </c>
      <c r="J253" s="3" t="e">
        <f t="shared" ca="1" si="27"/>
        <v>#N/A</v>
      </c>
      <c r="L253" s="4" t="e">
        <f t="shared" ca="1" si="23"/>
        <v>#N/A</v>
      </c>
      <c r="M253" s="3" t="e">
        <f t="shared" ca="1" si="28"/>
        <v>#N/A</v>
      </c>
      <c r="O253" s="2">
        <v>239</v>
      </c>
      <c r="P253" s="15" t="e">
        <f t="shared" ca="1" si="25"/>
        <v>#N/A</v>
      </c>
      <c r="Q253" s="25" t="str">
        <f t="shared" si="26"/>
        <v/>
      </c>
      <c r="R253" s="13" t="e">
        <f t="shared" ca="1" si="24"/>
        <v>#N/A</v>
      </c>
      <c r="S253" s="45"/>
    </row>
    <row r="254" spans="3:19" ht="13.5">
      <c r="C254" s="2">
        <v>240</v>
      </c>
      <c r="D254" s="110" t="str">
        <f>IF(D253&gt;=豚シート!$G$20+30,"",D253+1)</f>
        <v/>
      </c>
      <c r="E254" s="103" t="e">
        <f ca="1">豚気温!A246</f>
        <v>#N/A</v>
      </c>
      <c r="F254" s="104" t="e">
        <f ca="1">IF(豚シート!$G$13="独自地温",豚気温!A246,(E254*$AD$34+$AE$34))</f>
        <v>#N/A</v>
      </c>
      <c r="G254" s="39"/>
      <c r="H254" s="9"/>
      <c r="I254" s="3" t="e">
        <f t="shared" ca="1" si="22"/>
        <v>#N/A</v>
      </c>
      <c r="J254" s="3" t="e">
        <f t="shared" ca="1" si="27"/>
        <v>#N/A</v>
      </c>
      <c r="L254" s="4" t="e">
        <f t="shared" ca="1" si="23"/>
        <v>#N/A</v>
      </c>
      <c r="M254" s="3" t="e">
        <f t="shared" ca="1" si="28"/>
        <v>#N/A</v>
      </c>
      <c r="O254" s="2">
        <v>240</v>
      </c>
      <c r="P254" s="15" t="e">
        <f t="shared" ca="1" si="25"/>
        <v>#N/A</v>
      </c>
      <c r="Q254" s="25" t="str">
        <f t="shared" si="26"/>
        <v/>
      </c>
      <c r="R254" s="13" t="e">
        <f t="shared" ca="1" si="24"/>
        <v>#N/A</v>
      </c>
      <c r="S254" s="45"/>
    </row>
    <row r="255" spans="3:19" ht="13.5">
      <c r="C255" s="2">
        <v>241</v>
      </c>
      <c r="D255" s="110" t="str">
        <f>IF(D254&gt;=豚シート!$G$20+30,"",D254+1)</f>
        <v/>
      </c>
      <c r="E255" s="103" t="e">
        <f ca="1">豚気温!A247</f>
        <v>#N/A</v>
      </c>
      <c r="F255" s="104" t="e">
        <f ca="1">IF(豚シート!$G$13="独自地温",豚気温!A247,(E255*$AD$34+$AE$34))</f>
        <v>#N/A</v>
      </c>
      <c r="G255" s="39"/>
      <c r="H255" s="9"/>
      <c r="I255" s="3" t="e">
        <f t="shared" ca="1" si="22"/>
        <v>#N/A</v>
      </c>
      <c r="J255" s="3" t="e">
        <f t="shared" ca="1" si="27"/>
        <v>#N/A</v>
      </c>
      <c r="L255" s="4" t="e">
        <f t="shared" ca="1" si="23"/>
        <v>#N/A</v>
      </c>
      <c r="M255" s="3" t="e">
        <f t="shared" ca="1" si="28"/>
        <v>#N/A</v>
      </c>
      <c r="O255" s="2">
        <v>241</v>
      </c>
      <c r="P255" s="15" t="e">
        <f t="shared" ca="1" si="25"/>
        <v>#N/A</v>
      </c>
      <c r="Q255" s="25" t="str">
        <f t="shared" si="26"/>
        <v/>
      </c>
      <c r="R255" s="13" t="e">
        <f t="shared" ca="1" si="24"/>
        <v>#N/A</v>
      </c>
      <c r="S255" s="45"/>
    </row>
    <row r="256" spans="3:19" ht="13.5">
      <c r="C256" s="2">
        <v>242</v>
      </c>
      <c r="D256" s="110" t="str">
        <f>IF(D255&gt;=豚シート!$G$20+30,"",D255+1)</f>
        <v/>
      </c>
      <c r="E256" s="103" t="e">
        <f ca="1">豚気温!A248</f>
        <v>#N/A</v>
      </c>
      <c r="F256" s="104" t="e">
        <f ca="1">IF(豚シート!$G$13="独自地温",豚気温!A248,(E256*$AD$34+$AE$34))</f>
        <v>#N/A</v>
      </c>
      <c r="G256" s="39"/>
      <c r="H256" s="9"/>
      <c r="I256" s="3" t="e">
        <f t="shared" ca="1" si="22"/>
        <v>#N/A</v>
      </c>
      <c r="J256" s="3" t="e">
        <f t="shared" ca="1" si="27"/>
        <v>#N/A</v>
      </c>
      <c r="L256" s="4" t="e">
        <f t="shared" ca="1" si="23"/>
        <v>#N/A</v>
      </c>
      <c r="M256" s="3" t="e">
        <f t="shared" ca="1" si="28"/>
        <v>#N/A</v>
      </c>
      <c r="O256" s="2">
        <v>242</v>
      </c>
      <c r="P256" s="15" t="e">
        <f t="shared" ca="1" si="25"/>
        <v>#N/A</v>
      </c>
      <c r="Q256" s="25" t="str">
        <f t="shared" si="26"/>
        <v/>
      </c>
      <c r="R256" s="13" t="e">
        <f t="shared" ca="1" si="24"/>
        <v>#N/A</v>
      </c>
      <c r="S256" s="45"/>
    </row>
    <row r="257" spans="3:19" ht="13.5">
      <c r="C257" s="2">
        <v>243</v>
      </c>
      <c r="D257" s="110" t="str">
        <f>IF(D256&gt;=豚シート!$G$20+30,"",D256+1)</f>
        <v/>
      </c>
      <c r="E257" s="103" t="e">
        <f ca="1">豚気温!A249</f>
        <v>#N/A</v>
      </c>
      <c r="F257" s="104" t="e">
        <f ca="1">IF(豚シート!$G$13="独自地温",豚気温!A249,(E257*$AD$34+$AE$34))</f>
        <v>#N/A</v>
      </c>
      <c r="G257" s="39"/>
      <c r="H257" s="9"/>
      <c r="I257" s="3" t="e">
        <f t="shared" ca="1" si="22"/>
        <v>#N/A</v>
      </c>
      <c r="J257" s="3" t="e">
        <f t="shared" ca="1" si="27"/>
        <v>#N/A</v>
      </c>
      <c r="L257" s="4" t="e">
        <f t="shared" ca="1" si="23"/>
        <v>#N/A</v>
      </c>
      <c r="M257" s="3" t="e">
        <f t="shared" ca="1" si="28"/>
        <v>#N/A</v>
      </c>
      <c r="O257" s="2">
        <v>243</v>
      </c>
      <c r="P257" s="15" t="e">
        <f t="shared" ca="1" si="25"/>
        <v>#N/A</v>
      </c>
      <c r="Q257" s="25" t="str">
        <f t="shared" si="26"/>
        <v/>
      </c>
      <c r="R257" s="13" t="e">
        <f t="shared" ca="1" si="24"/>
        <v>#N/A</v>
      </c>
      <c r="S257" s="45"/>
    </row>
    <row r="258" spans="3:19" ht="13.5">
      <c r="C258" s="2">
        <v>244</v>
      </c>
      <c r="D258" s="110" t="str">
        <f>IF(D257&gt;=豚シート!$G$20+30,"",D257+1)</f>
        <v/>
      </c>
      <c r="E258" s="103" t="e">
        <f ca="1">豚気温!A250</f>
        <v>#N/A</v>
      </c>
      <c r="F258" s="104" t="e">
        <f ca="1">IF(豚シート!$G$13="独自地温",豚気温!A250,(E258*$AD$34+$AE$34))</f>
        <v>#N/A</v>
      </c>
      <c r="G258" s="39"/>
      <c r="H258" s="9"/>
      <c r="I258" s="3" t="e">
        <f t="shared" ca="1" si="22"/>
        <v>#N/A</v>
      </c>
      <c r="J258" s="3" t="e">
        <f t="shared" ca="1" si="27"/>
        <v>#N/A</v>
      </c>
      <c r="L258" s="4" t="e">
        <f t="shared" ca="1" si="23"/>
        <v>#N/A</v>
      </c>
      <c r="M258" s="3" t="e">
        <f t="shared" ca="1" si="28"/>
        <v>#N/A</v>
      </c>
      <c r="O258" s="2">
        <v>244</v>
      </c>
      <c r="P258" s="15" t="e">
        <f t="shared" ca="1" si="25"/>
        <v>#N/A</v>
      </c>
      <c r="Q258" s="25" t="str">
        <f t="shared" si="26"/>
        <v/>
      </c>
      <c r="R258" s="13" t="e">
        <f t="shared" ca="1" si="24"/>
        <v>#N/A</v>
      </c>
      <c r="S258" s="45"/>
    </row>
    <row r="259" spans="3:19" ht="13.5">
      <c r="C259" s="2">
        <v>245</v>
      </c>
      <c r="D259" s="110" t="str">
        <f>IF(D258&gt;=豚シート!$G$20+30,"",D258+1)</f>
        <v/>
      </c>
      <c r="E259" s="103" t="e">
        <f ca="1">豚気温!A251</f>
        <v>#N/A</v>
      </c>
      <c r="F259" s="104" t="e">
        <f ca="1">IF(豚シート!$G$13="独自地温",豚気温!A251,(E259*$AD$34+$AE$34))</f>
        <v>#N/A</v>
      </c>
      <c r="G259" s="39"/>
      <c r="H259" s="9"/>
      <c r="I259" s="3" t="e">
        <f t="shared" ca="1" si="22"/>
        <v>#N/A</v>
      </c>
      <c r="J259" s="3" t="e">
        <f t="shared" ca="1" si="27"/>
        <v>#N/A</v>
      </c>
      <c r="L259" s="4" t="e">
        <f t="shared" ca="1" si="23"/>
        <v>#N/A</v>
      </c>
      <c r="M259" s="3" t="e">
        <f t="shared" ca="1" si="28"/>
        <v>#N/A</v>
      </c>
      <c r="O259" s="2">
        <v>245</v>
      </c>
      <c r="P259" s="15" t="e">
        <f t="shared" ca="1" si="25"/>
        <v>#N/A</v>
      </c>
      <c r="Q259" s="25" t="str">
        <f t="shared" si="26"/>
        <v/>
      </c>
      <c r="R259" s="13" t="e">
        <f t="shared" ca="1" si="24"/>
        <v>#N/A</v>
      </c>
      <c r="S259" s="45"/>
    </row>
    <row r="260" spans="3:19" ht="13.5">
      <c r="C260" s="2">
        <v>246</v>
      </c>
      <c r="D260" s="110" t="str">
        <f>IF(D259&gt;=豚シート!$G$20+30,"",D259+1)</f>
        <v/>
      </c>
      <c r="E260" s="103" t="e">
        <f ca="1">豚気温!A252</f>
        <v>#N/A</v>
      </c>
      <c r="F260" s="104" t="e">
        <f ca="1">IF(豚シート!$G$13="独自地温",豚気温!A252,(E260*$AD$34+$AE$34))</f>
        <v>#N/A</v>
      </c>
      <c r="G260" s="39"/>
      <c r="H260" s="9"/>
      <c r="I260" s="3" t="e">
        <f t="shared" ca="1" si="22"/>
        <v>#N/A</v>
      </c>
      <c r="J260" s="3" t="e">
        <f t="shared" ca="1" si="27"/>
        <v>#N/A</v>
      </c>
      <c r="L260" s="4" t="e">
        <f t="shared" ca="1" si="23"/>
        <v>#N/A</v>
      </c>
      <c r="M260" s="3" t="e">
        <f t="shared" ca="1" si="28"/>
        <v>#N/A</v>
      </c>
      <c r="O260" s="2">
        <v>246</v>
      </c>
      <c r="P260" s="15" t="e">
        <f t="shared" ca="1" si="25"/>
        <v>#N/A</v>
      </c>
      <c r="Q260" s="25" t="str">
        <f t="shared" si="26"/>
        <v/>
      </c>
      <c r="R260" s="13" t="e">
        <f t="shared" ca="1" si="24"/>
        <v>#N/A</v>
      </c>
      <c r="S260" s="45"/>
    </row>
    <row r="261" spans="3:19" ht="13.5">
      <c r="C261" s="2">
        <v>247</v>
      </c>
      <c r="D261" s="110" t="str">
        <f>IF(D260&gt;=豚シート!$G$20+30,"",D260+1)</f>
        <v/>
      </c>
      <c r="E261" s="103" t="e">
        <f ca="1">豚気温!A253</f>
        <v>#N/A</v>
      </c>
      <c r="F261" s="104" t="e">
        <f ca="1">IF(豚シート!$G$13="独自地温",豚気温!A253,(E261*$AD$34+$AE$34))</f>
        <v>#N/A</v>
      </c>
      <c r="G261" s="39"/>
      <c r="H261" s="9"/>
      <c r="I261" s="3" t="e">
        <f t="shared" ca="1" si="22"/>
        <v>#N/A</v>
      </c>
      <c r="J261" s="3" t="e">
        <f t="shared" ca="1" si="27"/>
        <v>#N/A</v>
      </c>
      <c r="L261" s="4" t="e">
        <f t="shared" ca="1" si="23"/>
        <v>#N/A</v>
      </c>
      <c r="M261" s="3" t="e">
        <f t="shared" ca="1" si="28"/>
        <v>#N/A</v>
      </c>
      <c r="O261" s="2">
        <v>247</v>
      </c>
      <c r="P261" s="15" t="e">
        <f t="shared" ca="1" si="25"/>
        <v>#N/A</v>
      </c>
      <c r="Q261" s="25" t="str">
        <f t="shared" si="26"/>
        <v/>
      </c>
      <c r="R261" s="13" t="e">
        <f t="shared" ca="1" si="24"/>
        <v>#N/A</v>
      </c>
      <c r="S261" s="45"/>
    </row>
    <row r="262" spans="3:19" ht="13.5">
      <c r="C262" s="2">
        <v>248</v>
      </c>
      <c r="D262" s="110" t="str">
        <f>IF(D261&gt;=豚シート!$G$20+30,"",D261+1)</f>
        <v/>
      </c>
      <c r="E262" s="103" t="e">
        <f ca="1">豚気温!A254</f>
        <v>#N/A</v>
      </c>
      <c r="F262" s="104" t="e">
        <f ca="1">IF(豚シート!$G$13="独自地温",豚気温!A254,(E262*$AD$34+$AE$34))</f>
        <v>#N/A</v>
      </c>
      <c r="G262" s="39"/>
      <c r="H262" s="9"/>
      <c r="I262" s="3" t="e">
        <f t="shared" ca="1" si="22"/>
        <v>#N/A</v>
      </c>
      <c r="J262" s="3" t="e">
        <f t="shared" ca="1" si="27"/>
        <v>#N/A</v>
      </c>
      <c r="L262" s="4" t="e">
        <f t="shared" ca="1" si="23"/>
        <v>#N/A</v>
      </c>
      <c r="M262" s="3" t="e">
        <f t="shared" ca="1" si="28"/>
        <v>#N/A</v>
      </c>
      <c r="O262" s="2">
        <v>248</v>
      </c>
      <c r="P262" s="15" t="e">
        <f t="shared" ca="1" si="25"/>
        <v>#N/A</v>
      </c>
      <c r="Q262" s="25" t="str">
        <f t="shared" si="26"/>
        <v/>
      </c>
      <c r="R262" s="13" t="e">
        <f t="shared" ca="1" si="24"/>
        <v>#N/A</v>
      </c>
      <c r="S262" s="45"/>
    </row>
    <row r="263" spans="3:19" ht="13.5">
      <c r="C263" s="2">
        <v>249</v>
      </c>
      <c r="D263" s="110" t="str">
        <f>IF(D262&gt;=豚シート!$G$20+30,"",D262+1)</f>
        <v/>
      </c>
      <c r="E263" s="103" t="e">
        <f ca="1">豚気温!A255</f>
        <v>#N/A</v>
      </c>
      <c r="F263" s="104" t="e">
        <f ca="1">IF(豚シート!$G$13="独自地温",豚気温!A255,(E263*$AD$34+$AE$34))</f>
        <v>#N/A</v>
      </c>
      <c r="G263" s="39"/>
      <c r="H263" s="9"/>
      <c r="I263" s="3" t="e">
        <f t="shared" ca="1" si="22"/>
        <v>#N/A</v>
      </c>
      <c r="J263" s="3" t="e">
        <f t="shared" ca="1" si="27"/>
        <v>#N/A</v>
      </c>
      <c r="L263" s="4" t="e">
        <f t="shared" ca="1" si="23"/>
        <v>#N/A</v>
      </c>
      <c r="M263" s="3" t="e">
        <f t="shared" ca="1" si="28"/>
        <v>#N/A</v>
      </c>
      <c r="O263" s="2">
        <v>249</v>
      </c>
      <c r="P263" s="15" t="e">
        <f t="shared" ca="1" si="25"/>
        <v>#N/A</v>
      </c>
      <c r="Q263" s="25" t="str">
        <f t="shared" si="26"/>
        <v/>
      </c>
      <c r="R263" s="13" t="e">
        <f t="shared" ca="1" si="24"/>
        <v>#N/A</v>
      </c>
      <c r="S263" s="45"/>
    </row>
    <row r="264" spans="3:19" ht="13.5">
      <c r="C264" s="2">
        <v>250</v>
      </c>
      <c r="D264" s="110" t="str">
        <f>IF(D263&gt;=豚シート!$G$20+30,"",D263+1)</f>
        <v/>
      </c>
      <c r="E264" s="103" t="e">
        <f ca="1">豚気温!A256</f>
        <v>#N/A</v>
      </c>
      <c r="F264" s="104" t="e">
        <f ca="1">IF(豚シート!$G$13="独自地温",豚気温!A256,(E264*$AD$34+$AE$34))</f>
        <v>#N/A</v>
      </c>
      <c r="G264" s="39"/>
      <c r="H264" s="9"/>
      <c r="I264" s="3" t="e">
        <f t="shared" ca="1" si="22"/>
        <v>#N/A</v>
      </c>
      <c r="J264" s="3" t="e">
        <f t="shared" ca="1" si="27"/>
        <v>#N/A</v>
      </c>
      <c r="L264" s="4" t="e">
        <f t="shared" ca="1" si="23"/>
        <v>#N/A</v>
      </c>
      <c r="M264" s="3" t="e">
        <f t="shared" ca="1" si="28"/>
        <v>#N/A</v>
      </c>
      <c r="O264" s="2">
        <v>250</v>
      </c>
      <c r="P264" s="15" t="e">
        <f t="shared" ca="1" si="25"/>
        <v>#N/A</v>
      </c>
      <c r="Q264" s="25" t="str">
        <f t="shared" si="26"/>
        <v/>
      </c>
      <c r="R264" s="13" t="e">
        <f t="shared" ca="1" si="24"/>
        <v>#N/A</v>
      </c>
      <c r="S264" s="45"/>
    </row>
    <row r="265" spans="3:19" ht="13.5">
      <c r="C265" s="2">
        <v>251</v>
      </c>
      <c r="D265" s="110" t="str">
        <f>IF(D264&gt;=豚シート!$G$20+30,"",D264+1)</f>
        <v/>
      </c>
      <c r="E265" s="103" t="e">
        <f ca="1">豚気温!A257</f>
        <v>#N/A</v>
      </c>
      <c r="F265" s="104" t="e">
        <f ca="1">IF(豚シート!$G$13="独自地温",豚気温!A257,(E265*$AD$34+$AE$34))</f>
        <v>#N/A</v>
      </c>
      <c r="G265" s="39"/>
      <c r="H265" s="9"/>
      <c r="I265" s="3" t="e">
        <f t="shared" ca="1" si="22"/>
        <v>#N/A</v>
      </c>
      <c r="J265" s="3" t="e">
        <f t="shared" ca="1" si="27"/>
        <v>#N/A</v>
      </c>
      <c r="L265" s="4" t="e">
        <f t="shared" ca="1" si="23"/>
        <v>#N/A</v>
      </c>
      <c r="M265" s="3" t="e">
        <f t="shared" ca="1" si="28"/>
        <v>#N/A</v>
      </c>
      <c r="O265" s="2">
        <v>251</v>
      </c>
      <c r="P265" s="15" t="e">
        <f t="shared" ca="1" si="25"/>
        <v>#N/A</v>
      </c>
      <c r="Q265" s="25" t="str">
        <f t="shared" si="26"/>
        <v/>
      </c>
      <c r="R265" s="13" t="e">
        <f t="shared" ca="1" si="24"/>
        <v>#N/A</v>
      </c>
      <c r="S265" s="45"/>
    </row>
    <row r="266" spans="3:19" ht="13.5">
      <c r="C266" s="2">
        <v>252</v>
      </c>
      <c r="D266" s="110" t="str">
        <f>IF(D265&gt;=豚シート!$G$20+30,"",D265+1)</f>
        <v/>
      </c>
      <c r="E266" s="103" t="e">
        <f ca="1">豚気温!A258</f>
        <v>#N/A</v>
      </c>
      <c r="F266" s="104" t="e">
        <f ca="1">IF(豚シート!$G$13="独自地温",豚気温!A258,(E266*$AD$34+$AE$34))</f>
        <v>#N/A</v>
      </c>
      <c r="G266" s="39"/>
      <c r="H266" s="9"/>
      <c r="I266" s="3" t="e">
        <f t="shared" ca="1" si="22"/>
        <v>#N/A</v>
      </c>
      <c r="J266" s="3" t="e">
        <f t="shared" ca="1" si="27"/>
        <v>#N/A</v>
      </c>
      <c r="L266" s="4" t="e">
        <f t="shared" ca="1" si="23"/>
        <v>#N/A</v>
      </c>
      <c r="M266" s="3" t="e">
        <f t="shared" ca="1" si="28"/>
        <v>#N/A</v>
      </c>
      <c r="O266" s="2">
        <v>252</v>
      </c>
      <c r="P266" s="15" t="e">
        <f t="shared" ca="1" si="25"/>
        <v>#N/A</v>
      </c>
      <c r="Q266" s="25" t="str">
        <f t="shared" si="26"/>
        <v/>
      </c>
      <c r="R266" s="13" t="e">
        <f t="shared" ca="1" si="24"/>
        <v>#N/A</v>
      </c>
      <c r="S266" s="45"/>
    </row>
    <row r="267" spans="3:19" ht="13.5">
      <c r="C267" s="2">
        <v>253</v>
      </c>
      <c r="D267" s="110" t="str">
        <f>IF(D266&gt;=豚シート!$G$20+30,"",D266+1)</f>
        <v/>
      </c>
      <c r="E267" s="103" t="e">
        <f ca="1">豚気温!A259</f>
        <v>#N/A</v>
      </c>
      <c r="F267" s="104" t="e">
        <f ca="1">IF(豚シート!$G$13="独自地温",豚気温!A259,(E267*$AD$34+$AE$34))</f>
        <v>#N/A</v>
      </c>
      <c r="G267" s="39"/>
      <c r="H267" s="9"/>
      <c r="I267" s="3" t="e">
        <f t="shared" ca="1" si="22"/>
        <v>#N/A</v>
      </c>
      <c r="J267" s="3" t="e">
        <f t="shared" ca="1" si="27"/>
        <v>#N/A</v>
      </c>
      <c r="L267" s="4" t="e">
        <f t="shared" ca="1" si="23"/>
        <v>#N/A</v>
      </c>
      <c r="M267" s="3" t="e">
        <f t="shared" ca="1" si="28"/>
        <v>#N/A</v>
      </c>
      <c r="O267" s="2">
        <v>253</v>
      </c>
      <c r="P267" s="15" t="e">
        <f t="shared" ca="1" si="25"/>
        <v>#N/A</v>
      </c>
      <c r="Q267" s="25" t="str">
        <f t="shared" si="26"/>
        <v/>
      </c>
      <c r="R267" s="13" t="e">
        <f t="shared" ca="1" si="24"/>
        <v>#N/A</v>
      </c>
      <c r="S267" s="45"/>
    </row>
    <row r="268" spans="3:19" ht="13.5">
      <c r="C268" s="2">
        <v>254</v>
      </c>
      <c r="D268" s="110" t="str">
        <f>IF(D267&gt;=豚シート!$G$20+30,"",D267+1)</f>
        <v/>
      </c>
      <c r="E268" s="103" t="e">
        <f ca="1">豚気温!A260</f>
        <v>#N/A</v>
      </c>
      <c r="F268" s="104" t="e">
        <f ca="1">IF(豚シート!$G$13="独自地温",豚気温!A260,(E268*$AD$34+$AE$34))</f>
        <v>#N/A</v>
      </c>
      <c r="G268" s="39"/>
      <c r="H268" s="9"/>
      <c r="I268" s="3" t="e">
        <f t="shared" ca="1" si="22"/>
        <v>#N/A</v>
      </c>
      <c r="J268" s="3" t="e">
        <f t="shared" ca="1" si="27"/>
        <v>#N/A</v>
      </c>
      <c r="L268" s="4" t="e">
        <f t="shared" ca="1" si="23"/>
        <v>#N/A</v>
      </c>
      <c r="M268" s="3" t="e">
        <f t="shared" ca="1" si="28"/>
        <v>#N/A</v>
      </c>
      <c r="O268" s="2">
        <v>254</v>
      </c>
      <c r="P268" s="15" t="e">
        <f t="shared" ca="1" si="25"/>
        <v>#N/A</v>
      </c>
      <c r="Q268" s="25" t="str">
        <f t="shared" si="26"/>
        <v/>
      </c>
      <c r="R268" s="13" t="e">
        <f t="shared" ca="1" si="24"/>
        <v>#N/A</v>
      </c>
      <c r="S268" s="45"/>
    </row>
    <row r="269" spans="3:19" ht="13.5">
      <c r="C269" s="2">
        <v>255</v>
      </c>
      <c r="D269" s="110" t="str">
        <f>IF(D268&gt;=豚シート!$G$20+30,"",D268+1)</f>
        <v/>
      </c>
      <c r="E269" s="103" t="e">
        <f ca="1">豚気温!A261</f>
        <v>#N/A</v>
      </c>
      <c r="F269" s="104" t="e">
        <f ca="1">IF(豚シート!$G$13="独自地温",豚気温!A261,(E269*$AD$34+$AE$34))</f>
        <v>#N/A</v>
      </c>
      <c r="G269" s="39"/>
      <c r="H269" s="9"/>
      <c r="I269" s="3" t="e">
        <f t="shared" ca="1" si="22"/>
        <v>#N/A</v>
      </c>
      <c r="J269" s="3" t="e">
        <f t="shared" ca="1" si="27"/>
        <v>#N/A</v>
      </c>
      <c r="L269" s="4" t="e">
        <f t="shared" ca="1" si="23"/>
        <v>#N/A</v>
      </c>
      <c r="M269" s="3" t="e">
        <f t="shared" ca="1" si="28"/>
        <v>#N/A</v>
      </c>
      <c r="O269" s="2">
        <v>255</v>
      </c>
      <c r="P269" s="15" t="e">
        <f t="shared" ca="1" si="25"/>
        <v>#N/A</v>
      </c>
      <c r="Q269" s="25" t="str">
        <f t="shared" si="26"/>
        <v/>
      </c>
      <c r="R269" s="13" t="e">
        <f t="shared" ca="1" si="24"/>
        <v>#N/A</v>
      </c>
      <c r="S269" s="45"/>
    </row>
    <row r="270" spans="3:19" ht="13.5">
      <c r="C270" s="2">
        <v>256</v>
      </c>
      <c r="D270" s="110" t="str">
        <f>IF(D269&gt;=豚シート!$G$20+30,"",D269+1)</f>
        <v/>
      </c>
      <c r="E270" s="103" t="e">
        <f ca="1">豚気温!A262</f>
        <v>#N/A</v>
      </c>
      <c r="F270" s="104" t="e">
        <f ca="1">IF(豚シート!$G$13="独自地温",豚気温!A262,(E270*$AD$34+$AE$34))</f>
        <v>#N/A</v>
      </c>
      <c r="G270" s="39"/>
      <c r="H270" s="9"/>
      <c r="I270" s="3" t="e">
        <f t="shared" ref="I270:I333" ca="1" si="29">EXP($B$3*(E270-25)/(1.987*(273+E270)*298))</f>
        <v>#N/A</v>
      </c>
      <c r="J270" s="3" t="e">
        <f t="shared" ca="1" si="27"/>
        <v>#N/A</v>
      </c>
      <c r="L270" s="4" t="e">
        <f t="shared" ref="L270:L333" ca="1" si="30">EXP($B$4*(E270-25)/(1.987*(273+E270)*298))</f>
        <v>#N/A</v>
      </c>
      <c r="M270" s="3" t="e">
        <f t="shared" ca="1" si="28"/>
        <v>#N/A</v>
      </c>
      <c r="O270" s="2">
        <v>256</v>
      </c>
      <c r="P270" s="15" t="e">
        <f t="shared" ca="1" si="25"/>
        <v>#N/A</v>
      </c>
      <c r="Q270" s="25" t="str">
        <f t="shared" si="26"/>
        <v/>
      </c>
      <c r="R270" s="13" t="e">
        <f t="shared" ref="R270:R333" ca="1" si="31">$H$5/1000*$P270</f>
        <v>#N/A</v>
      </c>
      <c r="S270" s="45"/>
    </row>
    <row r="271" spans="3:19" ht="13.5">
      <c r="C271" s="2">
        <v>257</v>
      </c>
      <c r="D271" s="110" t="str">
        <f>IF(D270&gt;=豚シート!$G$20+30,"",D270+1)</f>
        <v/>
      </c>
      <c r="E271" s="103" t="e">
        <f ca="1">豚気温!A263</f>
        <v>#N/A</v>
      </c>
      <c r="F271" s="104" t="e">
        <f ca="1">IF(豚シート!$G$13="独自地温",豚気温!A263,(E271*$AD$34+$AE$34))</f>
        <v>#N/A</v>
      </c>
      <c r="G271" s="39"/>
      <c r="H271" s="9"/>
      <c r="I271" s="3" t="e">
        <f t="shared" ca="1" si="29"/>
        <v>#N/A</v>
      </c>
      <c r="J271" s="3" t="e">
        <f t="shared" ca="1" si="27"/>
        <v>#N/A</v>
      </c>
      <c r="L271" s="4" t="e">
        <f t="shared" ca="1" si="30"/>
        <v>#N/A</v>
      </c>
      <c r="M271" s="3" t="e">
        <f t="shared" ca="1" si="28"/>
        <v>#N/A</v>
      </c>
      <c r="O271" s="2">
        <v>257</v>
      </c>
      <c r="P271" s="15" t="e">
        <f t="shared" ref="P271:P334" ca="1" si="32">$B$5*(1-EXP(-$B$7*J271))+$B$6*(1-EXP(-$B$8*M271))+$P$6</f>
        <v>#N/A</v>
      </c>
      <c r="Q271" s="25" t="str">
        <f t="shared" ref="Q271:Q334" si="33">D271</f>
        <v/>
      </c>
      <c r="R271" s="13" t="e">
        <f t="shared" ca="1" si="31"/>
        <v>#N/A</v>
      </c>
      <c r="S271" s="45"/>
    </row>
    <row r="272" spans="3:19" ht="13.5">
      <c r="C272" s="2">
        <v>258</v>
      </c>
      <c r="D272" s="110" t="str">
        <f>IF(D271&gt;=豚シート!$G$20+30,"",D271+1)</f>
        <v/>
      </c>
      <c r="E272" s="103" t="e">
        <f ca="1">豚気温!A264</f>
        <v>#N/A</v>
      </c>
      <c r="F272" s="104" t="e">
        <f ca="1">IF(豚シート!$G$13="独自地温",豚気温!A264,(E272*$AD$34+$AE$34))</f>
        <v>#N/A</v>
      </c>
      <c r="G272" s="39"/>
      <c r="H272" s="9"/>
      <c r="I272" s="3" t="e">
        <f t="shared" ca="1" si="29"/>
        <v>#N/A</v>
      </c>
      <c r="J272" s="3" t="e">
        <f t="shared" ref="J272:J335" ca="1" si="34">J271+I271</f>
        <v>#N/A</v>
      </c>
      <c r="L272" s="4" t="e">
        <f t="shared" ca="1" si="30"/>
        <v>#N/A</v>
      </c>
      <c r="M272" s="3" t="e">
        <f t="shared" ref="M272:M335" ca="1" si="35">M271+L271</f>
        <v>#N/A</v>
      </c>
      <c r="O272" s="2">
        <v>258</v>
      </c>
      <c r="P272" s="15" t="e">
        <f t="shared" ca="1" si="32"/>
        <v>#N/A</v>
      </c>
      <c r="Q272" s="25" t="str">
        <f t="shared" si="33"/>
        <v/>
      </c>
      <c r="R272" s="13" t="e">
        <f t="shared" ca="1" si="31"/>
        <v>#N/A</v>
      </c>
      <c r="S272" s="45"/>
    </row>
    <row r="273" spans="3:19" ht="13.5">
      <c r="C273" s="2">
        <v>259</v>
      </c>
      <c r="D273" s="110" t="str">
        <f>IF(D272&gt;=豚シート!$G$20+30,"",D272+1)</f>
        <v/>
      </c>
      <c r="E273" s="103" t="e">
        <f ca="1">豚気温!A265</f>
        <v>#N/A</v>
      </c>
      <c r="F273" s="104" t="e">
        <f ca="1">IF(豚シート!$G$13="独自地温",豚気温!A265,(E273*$AD$34+$AE$34))</f>
        <v>#N/A</v>
      </c>
      <c r="G273" s="39"/>
      <c r="H273" s="9"/>
      <c r="I273" s="3" t="e">
        <f t="shared" ca="1" si="29"/>
        <v>#N/A</v>
      </c>
      <c r="J273" s="3" t="e">
        <f t="shared" ca="1" si="34"/>
        <v>#N/A</v>
      </c>
      <c r="L273" s="4" t="e">
        <f t="shared" ca="1" si="30"/>
        <v>#N/A</v>
      </c>
      <c r="M273" s="3" t="e">
        <f t="shared" ca="1" si="35"/>
        <v>#N/A</v>
      </c>
      <c r="O273" s="2">
        <v>259</v>
      </c>
      <c r="P273" s="15" t="e">
        <f t="shared" ca="1" si="32"/>
        <v>#N/A</v>
      </c>
      <c r="Q273" s="25" t="str">
        <f t="shared" si="33"/>
        <v/>
      </c>
      <c r="R273" s="13" t="e">
        <f t="shared" ca="1" si="31"/>
        <v>#N/A</v>
      </c>
      <c r="S273" s="45"/>
    </row>
    <row r="274" spans="3:19" ht="13.5">
      <c r="C274" s="2">
        <v>260</v>
      </c>
      <c r="D274" s="110" t="str">
        <f>IF(D273&gt;=豚シート!$G$20+30,"",D273+1)</f>
        <v/>
      </c>
      <c r="E274" s="103" t="e">
        <f ca="1">豚気温!A266</f>
        <v>#N/A</v>
      </c>
      <c r="F274" s="104" t="e">
        <f ca="1">IF(豚シート!$G$13="独自地温",豚気温!A266,(E274*$AD$34+$AE$34))</f>
        <v>#N/A</v>
      </c>
      <c r="G274" s="39"/>
      <c r="H274" s="9"/>
      <c r="I274" s="3" t="e">
        <f t="shared" ca="1" si="29"/>
        <v>#N/A</v>
      </c>
      <c r="J274" s="3" t="e">
        <f t="shared" ca="1" si="34"/>
        <v>#N/A</v>
      </c>
      <c r="L274" s="4" t="e">
        <f t="shared" ca="1" si="30"/>
        <v>#N/A</v>
      </c>
      <c r="M274" s="3" t="e">
        <f t="shared" ca="1" si="35"/>
        <v>#N/A</v>
      </c>
      <c r="O274" s="2">
        <v>260</v>
      </c>
      <c r="P274" s="15" t="e">
        <f t="shared" ca="1" si="32"/>
        <v>#N/A</v>
      </c>
      <c r="Q274" s="25" t="str">
        <f t="shared" si="33"/>
        <v/>
      </c>
      <c r="R274" s="13" t="e">
        <f t="shared" ca="1" si="31"/>
        <v>#N/A</v>
      </c>
      <c r="S274" s="45"/>
    </row>
    <row r="275" spans="3:19" ht="13.5">
      <c r="C275" s="2">
        <v>261</v>
      </c>
      <c r="D275" s="110" t="str">
        <f>IF(D274&gt;=豚シート!$G$20+30,"",D274+1)</f>
        <v/>
      </c>
      <c r="E275" s="103" t="e">
        <f ca="1">豚気温!A267</f>
        <v>#N/A</v>
      </c>
      <c r="F275" s="104" t="e">
        <f ca="1">IF(豚シート!$G$13="独自地温",豚気温!A267,(E275*$AD$34+$AE$34))</f>
        <v>#N/A</v>
      </c>
      <c r="G275" s="39"/>
      <c r="H275" s="9"/>
      <c r="I275" s="3" t="e">
        <f t="shared" ca="1" si="29"/>
        <v>#N/A</v>
      </c>
      <c r="J275" s="3" t="e">
        <f t="shared" ca="1" si="34"/>
        <v>#N/A</v>
      </c>
      <c r="L275" s="4" t="e">
        <f t="shared" ca="1" si="30"/>
        <v>#N/A</v>
      </c>
      <c r="M275" s="3" t="e">
        <f t="shared" ca="1" si="35"/>
        <v>#N/A</v>
      </c>
      <c r="O275" s="2">
        <v>261</v>
      </c>
      <c r="P275" s="15" t="e">
        <f t="shared" ca="1" si="32"/>
        <v>#N/A</v>
      </c>
      <c r="Q275" s="25" t="str">
        <f t="shared" si="33"/>
        <v/>
      </c>
      <c r="R275" s="13" t="e">
        <f t="shared" ca="1" si="31"/>
        <v>#N/A</v>
      </c>
      <c r="S275" s="45"/>
    </row>
    <row r="276" spans="3:19" ht="13.5">
      <c r="C276" s="2">
        <v>262</v>
      </c>
      <c r="D276" s="110" t="str">
        <f>IF(D275&gt;=豚シート!$G$20+30,"",D275+1)</f>
        <v/>
      </c>
      <c r="E276" s="103" t="e">
        <f ca="1">豚気温!A268</f>
        <v>#N/A</v>
      </c>
      <c r="F276" s="104" t="e">
        <f ca="1">IF(豚シート!$G$13="独自地温",豚気温!A268,(E276*$AD$34+$AE$34))</f>
        <v>#N/A</v>
      </c>
      <c r="G276" s="39"/>
      <c r="H276" s="9"/>
      <c r="I276" s="3" t="e">
        <f t="shared" ca="1" si="29"/>
        <v>#N/A</v>
      </c>
      <c r="J276" s="3" t="e">
        <f t="shared" ca="1" si="34"/>
        <v>#N/A</v>
      </c>
      <c r="L276" s="4" t="e">
        <f t="shared" ca="1" si="30"/>
        <v>#N/A</v>
      </c>
      <c r="M276" s="3" t="e">
        <f t="shared" ca="1" si="35"/>
        <v>#N/A</v>
      </c>
      <c r="O276" s="2">
        <v>262</v>
      </c>
      <c r="P276" s="15" t="e">
        <f t="shared" ca="1" si="32"/>
        <v>#N/A</v>
      </c>
      <c r="Q276" s="25" t="str">
        <f t="shared" si="33"/>
        <v/>
      </c>
      <c r="R276" s="13" t="e">
        <f t="shared" ca="1" si="31"/>
        <v>#N/A</v>
      </c>
      <c r="S276" s="45"/>
    </row>
    <row r="277" spans="3:19" ht="13.5">
      <c r="C277" s="2">
        <v>263</v>
      </c>
      <c r="D277" s="110" t="str">
        <f>IF(D276&gt;=豚シート!$G$20+30,"",D276+1)</f>
        <v/>
      </c>
      <c r="E277" s="103" t="e">
        <f ca="1">豚気温!A269</f>
        <v>#N/A</v>
      </c>
      <c r="F277" s="104" t="e">
        <f ca="1">IF(豚シート!$G$13="独自地温",豚気温!A269,(E277*$AD$34+$AE$34))</f>
        <v>#N/A</v>
      </c>
      <c r="G277" s="39"/>
      <c r="H277" s="9"/>
      <c r="I277" s="3" t="e">
        <f t="shared" ca="1" si="29"/>
        <v>#N/A</v>
      </c>
      <c r="J277" s="3" t="e">
        <f t="shared" ca="1" si="34"/>
        <v>#N/A</v>
      </c>
      <c r="L277" s="4" t="e">
        <f t="shared" ca="1" si="30"/>
        <v>#N/A</v>
      </c>
      <c r="M277" s="3" t="e">
        <f t="shared" ca="1" si="35"/>
        <v>#N/A</v>
      </c>
      <c r="O277" s="2">
        <v>263</v>
      </c>
      <c r="P277" s="15" t="e">
        <f t="shared" ca="1" si="32"/>
        <v>#N/A</v>
      </c>
      <c r="Q277" s="25" t="str">
        <f t="shared" si="33"/>
        <v/>
      </c>
      <c r="R277" s="13" t="e">
        <f t="shared" ca="1" si="31"/>
        <v>#N/A</v>
      </c>
      <c r="S277" s="45"/>
    </row>
    <row r="278" spans="3:19" ht="13.5">
      <c r="C278" s="2">
        <v>264</v>
      </c>
      <c r="D278" s="110" t="str">
        <f>IF(D277&gt;=豚シート!$G$20+30,"",D277+1)</f>
        <v/>
      </c>
      <c r="E278" s="103" t="e">
        <f ca="1">豚気温!A270</f>
        <v>#N/A</v>
      </c>
      <c r="F278" s="104" t="e">
        <f ca="1">IF(豚シート!$G$13="独自地温",豚気温!A270,(E278*$AD$34+$AE$34))</f>
        <v>#N/A</v>
      </c>
      <c r="G278" s="39"/>
      <c r="H278" s="9"/>
      <c r="I278" s="3" t="e">
        <f t="shared" ca="1" si="29"/>
        <v>#N/A</v>
      </c>
      <c r="J278" s="3" t="e">
        <f t="shared" ca="1" si="34"/>
        <v>#N/A</v>
      </c>
      <c r="L278" s="4" t="e">
        <f t="shared" ca="1" si="30"/>
        <v>#N/A</v>
      </c>
      <c r="M278" s="3" t="e">
        <f t="shared" ca="1" si="35"/>
        <v>#N/A</v>
      </c>
      <c r="O278" s="2">
        <v>264</v>
      </c>
      <c r="P278" s="15" t="e">
        <f t="shared" ca="1" si="32"/>
        <v>#N/A</v>
      </c>
      <c r="Q278" s="25" t="str">
        <f t="shared" si="33"/>
        <v/>
      </c>
      <c r="R278" s="13" t="e">
        <f t="shared" ca="1" si="31"/>
        <v>#N/A</v>
      </c>
      <c r="S278" s="45"/>
    </row>
    <row r="279" spans="3:19" ht="13.5">
      <c r="C279" s="2">
        <v>265</v>
      </c>
      <c r="D279" s="110" t="str">
        <f>IF(D278&gt;=豚シート!$G$20+30,"",D278+1)</f>
        <v/>
      </c>
      <c r="E279" s="103" t="e">
        <f ca="1">豚気温!A271</f>
        <v>#N/A</v>
      </c>
      <c r="F279" s="104" t="e">
        <f ca="1">IF(豚シート!$G$13="独自地温",豚気温!A271,(E279*$AD$34+$AE$34))</f>
        <v>#N/A</v>
      </c>
      <c r="G279" s="39"/>
      <c r="H279" s="9"/>
      <c r="I279" s="3" t="e">
        <f t="shared" ca="1" si="29"/>
        <v>#N/A</v>
      </c>
      <c r="J279" s="3" t="e">
        <f t="shared" ca="1" si="34"/>
        <v>#N/A</v>
      </c>
      <c r="L279" s="4" t="e">
        <f t="shared" ca="1" si="30"/>
        <v>#N/A</v>
      </c>
      <c r="M279" s="3" t="e">
        <f t="shared" ca="1" si="35"/>
        <v>#N/A</v>
      </c>
      <c r="O279" s="2">
        <v>265</v>
      </c>
      <c r="P279" s="15" t="e">
        <f t="shared" ca="1" si="32"/>
        <v>#N/A</v>
      </c>
      <c r="Q279" s="25" t="str">
        <f t="shared" si="33"/>
        <v/>
      </c>
      <c r="R279" s="13" t="e">
        <f t="shared" ca="1" si="31"/>
        <v>#N/A</v>
      </c>
      <c r="S279" s="45"/>
    </row>
    <row r="280" spans="3:19" ht="13.5">
      <c r="C280" s="2">
        <v>266</v>
      </c>
      <c r="D280" s="110" t="str">
        <f>IF(D279&gt;=豚シート!$G$20+30,"",D279+1)</f>
        <v/>
      </c>
      <c r="E280" s="103" t="e">
        <f ca="1">豚気温!A272</f>
        <v>#N/A</v>
      </c>
      <c r="F280" s="104" t="e">
        <f ca="1">IF(豚シート!$G$13="独自地温",豚気温!A272,(E280*$AD$34+$AE$34))</f>
        <v>#N/A</v>
      </c>
      <c r="G280" s="39"/>
      <c r="H280" s="9"/>
      <c r="I280" s="3" t="e">
        <f t="shared" ca="1" si="29"/>
        <v>#N/A</v>
      </c>
      <c r="J280" s="3" t="e">
        <f t="shared" ca="1" si="34"/>
        <v>#N/A</v>
      </c>
      <c r="L280" s="4" t="e">
        <f t="shared" ca="1" si="30"/>
        <v>#N/A</v>
      </c>
      <c r="M280" s="3" t="e">
        <f t="shared" ca="1" si="35"/>
        <v>#N/A</v>
      </c>
      <c r="O280" s="2">
        <v>266</v>
      </c>
      <c r="P280" s="15" t="e">
        <f t="shared" ca="1" si="32"/>
        <v>#N/A</v>
      </c>
      <c r="Q280" s="25" t="str">
        <f t="shared" si="33"/>
        <v/>
      </c>
      <c r="R280" s="13" t="e">
        <f t="shared" ca="1" si="31"/>
        <v>#N/A</v>
      </c>
      <c r="S280" s="45"/>
    </row>
    <row r="281" spans="3:19" ht="13.5">
      <c r="C281" s="2">
        <v>267</v>
      </c>
      <c r="D281" s="110" t="str">
        <f>IF(D280&gt;=豚シート!$G$20+30,"",D280+1)</f>
        <v/>
      </c>
      <c r="E281" s="103" t="e">
        <f ca="1">豚気温!A273</f>
        <v>#N/A</v>
      </c>
      <c r="F281" s="104" t="e">
        <f ca="1">IF(豚シート!$G$13="独自地温",豚気温!A273,(E281*$AD$34+$AE$34))</f>
        <v>#N/A</v>
      </c>
      <c r="G281" s="39"/>
      <c r="H281" s="9"/>
      <c r="I281" s="3" t="e">
        <f t="shared" ca="1" si="29"/>
        <v>#N/A</v>
      </c>
      <c r="J281" s="3" t="e">
        <f t="shared" ca="1" si="34"/>
        <v>#N/A</v>
      </c>
      <c r="L281" s="4" t="e">
        <f t="shared" ca="1" si="30"/>
        <v>#N/A</v>
      </c>
      <c r="M281" s="3" t="e">
        <f t="shared" ca="1" si="35"/>
        <v>#N/A</v>
      </c>
      <c r="O281" s="2">
        <v>267</v>
      </c>
      <c r="P281" s="15" t="e">
        <f t="shared" ca="1" si="32"/>
        <v>#N/A</v>
      </c>
      <c r="Q281" s="25" t="str">
        <f t="shared" si="33"/>
        <v/>
      </c>
      <c r="R281" s="13" t="e">
        <f t="shared" ca="1" si="31"/>
        <v>#N/A</v>
      </c>
      <c r="S281" s="45"/>
    </row>
    <row r="282" spans="3:19" ht="13.5">
      <c r="C282" s="2">
        <v>268</v>
      </c>
      <c r="D282" s="110" t="str">
        <f>IF(D281&gt;=豚シート!$G$20+30,"",D281+1)</f>
        <v/>
      </c>
      <c r="E282" s="103" t="e">
        <f ca="1">豚気温!A274</f>
        <v>#N/A</v>
      </c>
      <c r="F282" s="104" t="e">
        <f ca="1">IF(豚シート!$G$13="独自地温",豚気温!A274,(E282*$AD$34+$AE$34))</f>
        <v>#N/A</v>
      </c>
      <c r="G282" s="39"/>
      <c r="H282" s="9"/>
      <c r="I282" s="3" t="e">
        <f t="shared" ca="1" si="29"/>
        <v>#N/A</v>
      </c>
      <c r="J282" s="3" t="e">
        <f t="shared" ca="1" si="34"/>
        <v>#N/A</v>
      </c>
      <c r="L282" s="4" t="e">
        <f t="shared" ca="1" si="30"/>
        <v>#N/A</v>
      </c>
      <c r="M282" s="3" t="e">
        <f t="shared" ca="1" si="35"/>
        <v>#N/A</v>
      </c>
      <c r="O282" s="2">
        <v>268</v>
      </c>
      <c r="P282" s="15" t="e">
        <f t="shared" ca="1" si="32"/>
        <v>#N/A</v>
      </c>
      <c r="Q282" s="25" t="str">
        <f t="shared" si="33"/>
        <v/>
      </c>
      <c r="R282" s="13" t="e">
        <f t="shared" ca="1" si="31"/>
        <v>#N/A</v>
      </c>
      <c r="S282" s="45"/>
    </row>
    <row r="283" spans="3:19" ht="13.5">
      <c r="C283" s="2">
        <v>269</v>
      </c>
      <c r="D283" s="110" t="str">
        <f>IF(D282&gt;=豚シート!$G$20+30,"",D282+1)</f>
        <v/>
      </c>
      <c r="E283" s="103" t="e">
        <f ca="1">豚気温!A275</f>
        <v>#N/A</v>
      </c>
      <c r="F283" s="104" t="e">
        <f ca="1">IF(豚シート!$G$13="独自地温",豚気温!A275,(E283*$AD$34+$AE$34))</f>
        <v>#N/A</v>
      </c>
      <c r="G283" s="39"/>
      <c r="H283" s="9"/>
      <c r="I283" s="3" t="e">
        <f t="shared" ca="1" si="29"/>
        <v>#N/A</v>
      </c>
      <c r="J283" s="3" t="e">
        <f t="shared" ca="1" si="34"/>
        <v>#N/A</v>
      </c>
      <c r="L283" s="4" t="e">
        <f t="shared" ca="1" si="30"/>
        <v>#N/A</v>
      </c>
      <c r="M283" s="3" t="e">
        <f t="shared" ca="1" si="35"/>
        <v>#N/A</v>
      </c>
      <c r="O283" s="2">
        <v>269</v>
      </c>
      <c r="P283" s="15" t="e">
        <f t="shared" ca="1" si="32"/>
        <v>#N/A</v>
      </c>
      <c r="Q283" s="25" t="str">
        <f t="shared" si="33"/>
        <v/>
      </c>
      <c r="R283" s="13" t="e">
        <f t="shared" ca="1" si="31"/>
        <v>#N/A</v>
      </c>
      <c r="S283" s="45"/>
    </row>
    <row r="284" spans="3:19" ht="13.5">
      <c r="C284" s="2">
        <v>270</v>
      </c>
      <c r="D284" s="110" t="str">
        <f>IF(D283&gt;=豚シート!$G$20+30,"",D283+1)</f>
        <v/>
      </c>
      <c r="E284" s="103" t="e">
        <f ca="1">豚気温!A276</f>
        <v>#N/A</v>
      </c>
      <c r="F284" s="104" t="e">
        <f ca="1">IF(豚シート!$G$13="独自地温",豚気温!A276,(E284*$AD$34+$AE$34))</f>
        <v>#N/A</v>
      </c>
      <c r="G284" s="39"/>
      <c r="H284" s="9"/>
      <c r="I284" s="3" t="e">
        <f t="shared" ca="1" si="29"/>
        <v>#N/A</v>
      </c>
      <c r="J284" s="3" t="e">
        <f t="shared" ca="1" si="34"/>
        <v>#N/A</v>
      </c>
      <c r="L284" s="4" t="e">
        <f t="shared" ca="1" si="30"/>
        <v>#N/A</v>
      </c>
      <c r="M284" s="3" t="e">
        <f t="shared" ca="1" si="35"/>
        <v>#N/A</v>
      </c>
      <c r="O284" s="2">
        <v>270</v>
      </c>
      <c r="P284" s="15" t="e">
        <f t="shared" ca="1" si="32"/>
        <v>#N/A</v>
      </c>
      <c r="Q284" s="25" t="str">
        <f t="shared" si="33"/>
        <v/>
      </c>
      <c r="R284" s="13" t="e">
        <f t="shared" ca="1" si="31"/>
        <v>#N/A</v>
      </c>
      <c r="S284" s="45"/>
    </row>
    <row r="285" spans="3:19" ht="13.5">
      <c r="C285" s="2">
        <v>271</v>
      </c>
      <c r="D285" s="110" t="str">
        <f>IF(D284&gt;=豚シート!$G$20+30,"",D284+1)</f>
        <v/>
      </c>
      <c r="E285" s="103" t="e">
        <f ca="1">豚気温!A277</f>
        <v>#N/A</v>
      </c>
      <c r="F285" s="104" t="e">
        <f ca="1">IF(豚シート!$G$13="独自地温",豚気温!A277,(E285*$AD$34+$AE$34))</f>
        <v>#N/A</v>
      </c>
      <c r="G285" s="39"/>
      <c r="H285" s="9"/>
      <c r="I285" s="3" t="e">
        <f t="shared" ca="1" si="29"/>
        <v>#N/A</v>
      </c>
      <c r="J285" s="3" t="e">
        <f t="shared" ca="1" si="34"/>
        <v>#N/A</v>
      </c>
      <c r="L285" s="4" t="e">
        <f t="shared" ca="1" si="30"/>
        <v>#N/A</v>
      </c>
      <c r="M285" s="3" t="e">
        <f t="shared" ca="1" si="35"/>
        <v>#N/A</v>
      </c>
      <c r="O285" s="2">
        <v>271</v>
      </c>
      <c r="P285" s="15" t="e">
        <f t="shared" ca="1" si="32"/>
        <v>#N/A</v>
      </c>
      <c r="Q285" s="25" t="str">
        <f t="shared" si="33"/>
        <v/>
      </c>
      <c r="R285" s="13" t="e">
        <f t="shared" ca="1" si="31"/>
        <v>#N/A</v>
      </c>
      <c r="S285" s="45"/>
    </row>
    <row r="286" spans="3:19" ht="13.5">
      <c r="C286" s="2">
        <v>272</v>
      </c>
      <c r="D286" s="110" t="str">
        <f>IF(D285&gt;=豚シート!$G$20+30,"",D285+1)</f>
        <v/>
      </c>
      <c r="E286" s="103" t="e">
        <f ca="1">豚気温!A278</f>
        <v>#N/A</v>
      </c>
      <c r="F286" s="104" t="e">
        <f ca="1">IF(豚シート!$G$13="独自地温",豚気温!A278,(E286*$AD$34+$AE$34))</f>
        <v>#N/A</v>
      </c>
      <c r="G286" s="39"/>
      <c r="H286" s="9"/>
      <c r="I286" s="3" t="e">
        <f t="shared" ca="1" si="29"/>
        <v>#N/A</v>
      </c>
      <c r="J286" s="3" t="e">
        <f t="shared" ca="1" si="34"/>
        <v>#N/A</v>
      </c>
      <c r="L286" s="4" t="e">
        <f t="shared" ca="1" si="30"/>
        <v>#N/A</v>
      </c>
      <c r="M286" s="3" t="e">
        <f t="shared" ca="1" si="35"/>
        <v>#N/A</v>
      </c>
      <c r="O286" s="2">
        <v>272</v>
      </c>
      <c r="P286" s="15" t="e">
        <f t="shared" ca="1" si="32"/>
        <v>#N/A</v>
      </c>
      <c r="Q286" s="25" t="str">
        <f t="shared" si="33"/>
        <v/>
      </c>
      <c r="R286" s="13" t="e">
        <f t="shared" ca="1" si="31"/>
        <v>#N/A</v>
      </c>
      <c r="S286" s="45"/>
    </row>
    <row r="287" spans="3:19" ht="13.5">
      <c r="C287" s="2">
        <v>273</v>
      </c>
      <c r="D287" s="110" t="str">
        <f>IF(D286&gt;=豚シート!$G$20+30,"",D286+1)</f>
        <v/>
      </c>
      <c r="E287" s="103" t="e">
        <f ca="1">豚気温!A279</f>
        <v>#N/A</v>
      </c>
      <c r="F287" s="104" t="e">
        <f ca="1">IF(豚シート!$G$13="独自地温",豚気温!A279,(E287*$AD$34+$AE$34))</f>
        <v>#N/A</v>
      </c>
      <c r="G287" s="39"/>
      <c r="H287" s="9"/>
      <c r="I287" s="3" t="e">
        <f t="shared" ca="1" si="29"/>
        <v>#N/A</v>
      </c>
      <c r="J287" s="3" t="e">
        <f t="shared" ca="1" si="34"/>
        <v>#N/A</v>
      </c>
      <c r="L287" s="4" t="e">
        <f t="shared" ca="1" si="30"/>
        <v>#N/A</v>
      </c>
      <c r="M287" s="3" t="e">
        <f t="shared" ca="1" si="35"/>
        <v>#N/A</v>
      </c>
      <c r="O287" s="2">
        <v>273</v>
      </c>
      <c r="P287" s="15" t="e">
        <f t="shared" ca="1" si="32"/>
        <v>#N/A</v>
      </c>
      <c r="Q287" s="25" t="str">
        <f t="shared" si="33"/>
        <v/>
      </c>
      <c r="R287" s="13" t="e">
        <f t="shared" ca="1" si="31"/>
        <v>#N/A</v>
      </c>
      <c r="S287" s="45"/>
    </row>
    <row r="288" spans="3:19" ht="13.5">
      <c r="C288" s="2">
        <v>274</v>
      </c>
      <c r="D288" s="110" t="str">
        <f>IF(D287&gt;=豚シート!$G$20+30,"",D287+1)</f>
        <v/>
      </c>
      <c r="E288" s="103" t="e">
        <f ca="1">豚気温!A280</f>
        <v>#N/A</v>
      </c>
      <c r="F288" s="104" t="e">
        <f ca="1">IF(豚シート!$G$13="独自地温",豚気温!A280,(E288*$AD$34+$AE$34))</f>
        <v>#N/A</v>
      </c>
      <c r="G288" s="39"/>
      <c r="I288" s="3" t="e">
        <f t="shared" ca="1" si="29"/>
        <v>#N/A</v>
      </c>
      <c r="J288" s="3" t="e">
        <f t="shared" ca="1" si="34"/>
        <v>#N/A</v>
      </c>
      <c r="L288" s="4" t="e">
        <f t="shared" ca="1" si="30"/>
        <v>#N/A</v>
      </c>
      <c r="M288" s="3" t="e">
        <f t="shared" ca="1" si="35"/>
        <v>#N/A</v>
      </c>
      <c r="O288" s="2">
        <v>274</v>
      </c>
      <c r="P288" s="15" t="e">
        <f t="shared" ca="1" si="32"/>
        <v>#N/A</v>
      </c>
      <c r="Q288" s="25" t="str">
        <f t="shared" si="33"/>
        <v/>
      </c>
      <c r="R288" s="13" t="e">
        <f t="shared" ca="1" si="31"/>
        <v>#N/A</v>
      </c>
      <c r="S288" s="45"/>
    </row>
    <row r="289" spans="3:19" ht="13.5">
      <c r="C289" s="2">
        <v>275</v>
      </c>
      <c r="D289" s="110" t="str">
        <f>IF(D288&gt;=豚シート!$G$20+30,"",D288+1)</f>
        <v/>
      </c>
      <c r="E289" s="103" t="e">
        <f ca="1">豚気温!A281</f>
        <v>#N/A</v>
      </c>
      <c r="F289" s="104" t="e">
        <f ca="1">IF(豚シート!$G$13="独自地温",豚気温!A281,(E289*$AD$34+$AE$34))</f>
        <v>#N/A</v>
      </c>
      <c r="G289" s="39"/>
      <c r="I289" s="3" t="e">
        <f t="shared" ca="1" si="29"/>
        <v>#N/A</v>
      </c>
      <c r="J289" s="3" t="e">
        <f t="shared" ca="1" si="34"/>
        <v>#N/A</v>
      </c>
      <c r="L289" s="4" t="e">
        <f t="shared" ca="1" si="30"/>
        <v>#N/A</v>
      </c>
      <c r="M289" s="3" t="e">
        <f t="shared" ca="1" si="35"/>
        <v>#N/A</v>
      </c>
      <c r="O289" s="2">
        <v>275</v>
      </c>
      <c r="P289" s="15" t="e">
        <f t="shared" ca="1" si="32"/>
        <v>#N/A</v>
      </c>
      <c r="Q289" s="25" t="str">
        <f t="shared" si="33"/>
        <v/>
      </c>
      <c r="R289" s="13" t="e">
        <f t="shared" ca="1" si="31"/>
        <v>#N/A</v>
      </c>
      <c r="S289" s="45"/>
    </row>
    <row r="290" spans="3:19" ht="13.5">
      <c r="C290" s="2">
        <v>276</v>
      </c>
      <c r="D290" s="110" t="str">
        <f>IF(D289&gt;=豚シート!$G$20+30,"",D289+1)</f>
        <v/>
      </c>
      <c r="E290" s="103" t="e">
        <f ca="1">豚気温!A282</f>
        <v>#N/A</v>
      </c>
      <c r="F290" s="104" t="e">
        <f ca="1">IF(豚シート!$G$13="独自地温",豚気温!A282,(E290*$AD$34+$AE$34))</f>
        <v>#N/A</v>
      </c>
      <c r="G290" s="39"/>
      <c r="I290" s="3" t="e">
        <f t="shared" ca="1" si="29"/>
        <v>#N/A</v>
      </c>
      <c r="J290" s="3" t="e">
        <f t="shared" ca="1" si="34"/>
        <v>#N/A</v>
      </c>
      <c r="L290" s="4" t="e">
        <f t="shared" ca="1" si="30"/>
        <v>#N/A</v>
      </c>
      <c r="M290" s="3" t="e">
        <f t="shared" ca="1" si="35"/>
        <v>#N/A</v>
      </c>
      <c r="O290" s="2">
        <v>276</v>
      </c>
      <c r="P290" s="15" t="e">
        <f t="shared" ca="1" si="32"/>
        <v>#N/A</v>
      </c>
      <c r="Q290" s="25" t="str">
        <f t="shared" si="33"/>
        <v/>
      </c>
      <c r="R290" s="13" t="e">
        <f t="shared" ca="1" si="31"/>
        <v>#N/A</v>
      </c>
      <c r="S290" s="45"/>
    </row>
    <row r="291" spans="3:19" ht="13.5">
      <c r="C291" s="2">
        <v>277</v>
      </c>
      <c r="D291" s="110" t="str">
        <f>IF(D290&gt;=豚シート!$G$20+30,"",D290+1)</f>
        <v/>
      </c>
      <c r="E291" s="103" t="e">
        <f ca="1">豚気温!A283</f>
        <v>#N/A</v>
      </c>
      <c r="F291" s="104" t="e">
        <f ca="1">IF(豚シート!$G$13="独自地温",豚気温!A283,(E291*$AD$34+$AE$34))</f>
        <v>#N/A</v>
      </c>
      <c r="G291" s="39"/>
      <c r="I291" s="3" t="e">
        <f t="shared" ca="1" si="29"/>
        <v>#N/A</v>
      </c>
      <c r="J291" s="3" t="e">
        <f t="shared" ca="1" si="34"/>
        <v>#N/A</v>
      </c>
      <c r="L291" s="4" t="e">
        <f t="shared" ca="1" si="30"/>
        <v>#N/A</v>
      </c>
      <c r="M291" s="3" t="e">
        <f t="shared" ca="1" si="35"/>
        <v>#N/A</v>
      </c>
      <c r="O291" s="2">
        <v>277</v>
      </c>
      <c r="P291" s="15" t="e">
        <f t="shared" ca="1" si="32"/>
        <v>#N/A</v>
      </c>
      <c r="Q291" s="25" t="str">
        <f t="shared" si="33"/>
        <v/>
      </c>
      <c r="R291" s="13" t="e">
        <f t="shared" ca="1" si="31"/>
        <v>#N/A</v>
      </c>
      <c r="S291" s="45"/>
    </row>
    <row r="292" spans="3:19" ht="13.5">
      <c r="C292" s="2">
        <v>278</v>
      </c>
      <c r="D292" s="110" t="str">
        <f>IF(D291&gt;=豚シート!$G$20+30,"",D291+1)</f>
        <v/>
      </c>
      <c r="E292" s="103" t="e">
        <f ca="1">豚気温!A284</f>
        <v>#N/A</v>
      </c>
      <c r="F292" s="104" t="e">
        <f ca="1">IF(豚シート!$G$13="独自地温",豚気温!A284,(E292*$AD$34+$AE$34))</f>
        <v>#N/A</v>
      </c>
      <c r="G292" s="39"/>
      <c r="I292" s="3" t="e">
        <f t="shared" ca="1" si="29"/>
        <v>#N/A</v>
      </c>
      <c r="J292" s="3" t="e">
        <f t="shared" ca="1" si="34"/>
        <v>#N/A</v>
      </c>
      <c r="L292" s="4" t="e">
        <f t="shared" ca="1" si="30"/>
        <v>#N/A</v>
      </c>
      <c r="M292" s="3" t="e">
        <f t="shared" ca="1" si="35"/>
        <v>#N/A</v>
      </c>
      <c r="O292" s="2">
        <v>278</v>
      </c>
      <c r="P292" s="15" t="e">
        <f t="shared" ca="1" si="32"/>
        <v>#N/A</v>
      </c>
      <c r="Q292" s="25" t="str">
        <f t="shared" si="33"/>
        <v/>
      </c>
      <c r="R292" s="13" t="e">
        <f t="shared" ca="1" si="31"/>
        <v>#N/A</v>
      </c>
      <c r="S292" s="45"/>
    </row>
    <row r="293" spans="3:19" ht="13.5">
      <c r="C293" s="2">
        <v>279</v>
      </c>
      <c r="D293" s="110" t="str">
        <f>IF(D292&gt;=豚シート!$G$20+30,"",D292+1)</f>
        <v/>
      </c>
      <c r="E293" s="103" t="e">
        <f ca="1">豚気温!A285</f>
        <v>#N/A</v>
      </c>
      <c r="F293" s="104" t="e">
        <f ca="1">IF(豚シート!$G$13="独自地温",豚気温!A285,(E293*$AD$34+$AE$34))</f>
        <v>#N/A</v>
      </c>
      <c r="G293" s="39"/>
      <c r="I293" s="3" t="e">
        <f t="shared" ca="1" si="29"/>
        <v>#N/A</v>
      </c>
      <c r="J293" s="3" t="e">
        <f t="shared" ca="1" si="34"/>
        <v>#N/A</v>
      </c>
      <c r="L293" s="4" t="e">
        <f t="shared" ca="1" si="30"/>
        <v>#N/A</v>
      </c>
      <c r="M293" s="3" t="e">
        <f t="shared" ca="1" si="35"/>
        <v>#N/A</v>
      </c>
      <c r="O293" s="2">
        <v>279</v>
      </c>
      <c r="P293" s="15" t="e">
        <f t="shared" ca="1" si="32"/>
        <v>#N/A</v>
      </c>
      <c r="Q293" s="25" t="str">
        <f t="shared" si="33"/>
        <v/>
      </c>
      <c r="R293" s="13" t="e">
        <f t="shared" ca="1" si="31"/>
        <v>#N/A</v>
      </c>
      <c r="S293" s="45"/>
    </row>
    <row r="294" spans="3:19" ht="13.5">
      <c r="C294" s="2">
        <v>280</v>
      </c>
      <c r="D294" s="110" t="str">
        <f>IF(D293&gt;=豚シート!$G$20+30,"",D293+1)</f>
        <v/>
      </c>
      <c r="E294" s="103" t="e">
        <f ca="1">豚気温!A286</f>
        <v>#N/A</v>
      </c>
      <c r="F294" s="104" t="e">
        <f ca="1">IF(豚シート!$G$13="独自地温",豚気温!A286,(E294*$AD$34+$AE$34))</f>
        <v>#N/A</v>
      </c>
      <c r="G294" s="39"/>
      <c r="I294" s="3" t="e">
        <f t="shared" ca="1" si="29"/>
        <v>#N/A</v>
      </c>
      <c r="J294" s="3" t="e">
        <f t="shared" ca="1" si="34"/>
        <v>#N/A</v>
      </c>
      <c r="L294" s="4" t="e">
        <f t="shared" ca="1" si="30"/>
        <v>#N/A</v>
      </c>
      <c r="M294" s="3" t="e">
        <f t="shared" ca="1" si="35"/>
        <v>#N/A</v>
      </c>
      <c r="O294" s="2">
        <v>280</v>
      </c>
      <c r="P294" s="15" t="e">
        <f t="shared" ca="1" si="32"/>
        <v>#N/A</v>
      </c>
      <c r="Q294" s="25" t="str">
        <f t="shared" si="33"/>
        <v/>
      </c>
      <c r="R294" s="13" t="e">
        <f t="shared" ca="1" si="31"/>
        <v>#N/A</v>
      </c>
      <c r="S294" s="45"/>
    </row>
    <row r="295" spans="3:19" ht="13.5">
      <c r="C295" s="2">
        <v>281</v>
      </c>
      <c r="D295" s="110" t="str">
        <f>IF(D294&gt;=豚シート!$G$20+30,"",D294+1)</f>
        <v/>
      </c>
      <c r="E295" s="103" t="e">
        <f ca="1">豚気温!A287</f>
        <v>#N/A</v>
      </c>
      <c r="F295" s="104" t="e">
        <f ca="1">IF(豚シート!$G$13="独自地温",豚気温!A287,(E295*$AD$34+$AE$34))</f>
        <v>#N/A</v>
      </c>
      <c r="G295" s="39"/>
      <c r="I295" s="3" t="e">
        <f t="shared" ca="1" si="29"/>
        <v>#N/A</v>
      </c>
      <c r="J295" s="3" t="e">
        <f t="shared" ca="1" si="34"/>
        <v>#N/A</v>
      </c>
      <c r="L295" s="4" t="e">
        <f t="shared" ca="1" si="30"/>
        <v>#N/A</v>
      </c>
      <c r="M295" s="3" t="e">
        <f t="shared" ca="1" si="35"/>
        <v>#N/A</v>
      </c>
      <c r="O295" s="2">
        <v>281</v>
      </c>
      <c r="P295" s="15" t="e">
        <f t="shared" ca="1" si="32"/>
        <v>#N/A</v>
      </c>
      <c r="Q295" s="25" t="str">
        <f t="shared" si="33"/>
        <v/>
      </c>
      <c r="R295" s="13" t="e">
        <f t="shared" ca="1" si="31"/>
        <v>#N/A</v>
      </c>
      <c r="S295" s="45"/>
    </row>
    <row r="296" spans="3:19" ht="13.5">
      <c r="C296" s="2">
        <v>282</v>
      </c>
      <c r="D296" s="110" t="str">
        <f>IF(D295&gt;=豚シート!$G$20+30,"",D295+1)</f>
        <v/>
      </c>
      <c r="E296" s="103" t="e">
        <f ca="1">豚気温!A288</f>
        <v>#N/A</v>
      </c>
      <c r="F296" s="104" t="e">
        <f ca="1">IF(豚シート!$G$13="独自地温",豚気温!A288,(E296*$AD$34+$AE$34))</f>
        <v>#N/A</v>
      </c>
      <c r="G296" s="39"/>
      <c r="I296" s="3" t="e">
        <f t="shared" ca="1" si="29"/>
        <v>#N/A</v>
      </c>
      <c r="J296" s="3" t="e">
        <f t="shared" ca="1" si="34"/>
        <v>#N/A</v>
      </c>
      <c r="L296" s="4" t="e">
        <f t="shared" ca="1" si="30"/>
        <v>#N/A</v>
      </c>
      <c r="M296" s="3" t="e">
        <f t="shared" ca="1" si="35"/>
        <v>#N/A</v>
      </c>
      <c r="O296" s="2">
        <v>282</v>
      </c>
      <c r="P296" s="15" t="e">
        <f t="shared" ca="1" si="32"/>
        <v>#N/A</v>
      </c>
      <c r="Q296" s="25" t="str">
        <f t="shared" si="33"/>
        <v/>
      </c>
      <c r="R296" s="13" t="e">
        <f t="shared" ca="1" si="31"/>
        <v>#N/A</v>
      </c>
      <c r="S296" s="45"/>
    </row>
    <row r="297" spans="3:19" ht="13.5">
      <c r="C297" s="2">
        <v>283</v>
      </c>
      <c r="D297" s="110" t="str">
        <f>IF(D296&gt;=豚シート!$G$20+30,"",D296+1)</f>
        <v/>
      </c>
      <c r="E297" s="103" t="e">
        <f ca="1">豚気温!A289</f>
        <v>#N/A</v>
      </c>
      <c r="F297" s="104" t="e">
        <f ca="1">IF(豚シート!$G$13="独自地温",豚気温!A289,(E297*$AD$34+$AE$34))</f>
        <v>#N/A</v>
      </c>
      <c r="G297" s="39"/>
      <c r="I297" s="3" t="e">
        <f t="shared" ca="1" si="29"/>
        <v>#N/A</v>
      </c>
      <c r="J297" s="3" t="e">
        <f t="shared" ca="1" si="34"/>
        <v>#N/A</v>
      </c>
      <c r="L297" s="4" t="e">
        <f t="shared" ca="1" si="30"/>
        <v>#N/A</v>
      </c>
      <c r="M297" s="3" t="e">
        <f t="shared" ca="1" si="35"/>
        <v>#N/A</v>
      </c>
      <c r="O297" s="2">
        <v>283</v>
      </c>
      <c r="P297" s="15" t="e">
        <f t="shared" ca="1" si="32"/>
        <v>#N/A</v>
      </c>
      <c r="Q297" s="25" t="str">
        <f t="shared" si="33"/>
        <v/>
      </c>
      <c r="R297" s="13" t="e">
        <f t="shared" ca="1" si="31"/>
        <v>#N/A</v>
      </c>
      <c r="S297" s="45"/>
    </row>
    <row r="298" spans="3:19" ht="13.5">
      <c r="C298" s="2">
        <v>284</v>
      </c>
      <c r="D298" s="110" t="str">
        <f>IF(D297&gt;=豚シート!$G$20+30,"",D297+1)</f>
        <v/>
      </c>
      <c r="E298" s="103" t="e">
        <f ca="1">豚気温!A290</f>
        <v>#N/A</v>
      </c>
      <c r="F298" s="104" t="e">
        <f ca="1">IF(豚シート!$G$13="独自地温",豚気温!A290,(E298*$AD$34+$AE$34))</f>
        <v>#N/A</v>
      </c>
      <c r="G298" s="39"/>
      <c r="I298" s="3" t="e">
        <f t="shared" ca="1" si="29"/>
        <v>#N/A</v>
      </c>
      <c r="J298" s="3" t="e">
        <f t="shared" ca="1" si="34"/>
        <v>#N/A</v>
      </c>
      <c r="L298" s="4" t="e">
        <f t="shared" ca="1" si="30"/>
        <v>#N/A</v>
      </c>
      <c r="M298" s="3" t="e">
        <f t="shared" ca="1" si="35"/>
        <v>#N/A</v>
      </c>
      <c r="O298" s="2">
        <v>284</v>
      </c>
      <c r="P298" s="15" t="e">
        <f t="shared" ca="1" si="32"/>
        <v>#N/A</v>
      </c>
      <c r="Q298" s="25" t="str">
        <f t="shared" si="33"/>
        <v/>
      </c>
      <c r="R298" s="13" t="e">
        <f t="shared" ca="1" si="31"/>
        <v>#N/A</v>
      </c>
      <c r="S298" s="45"/>
    </row>
    <row r="299" spans="3:19" ht="13.5">
      <c r="C299" s="2">
        <v>285</v>
      </c>
      <c r="D299" s="110" t="str">
        <f>IF(D298&gt;=豚シート!$G$20+30,"",D298+1)</f>
        <v/>
      </c>
      <c r="E299" s="103" t="e">
        <f ca="1">豚気温!A291</f>
        <v>#N/A</v>
      </c>
      <c r="F299" s="104" t="e">
        <f ca="1">IF(豚シート!$G$13="独自地温",豚気温!A291,(E299*$AD$34+$AE$34))</f>
        <v>#N/A</v>
      </c>
      <c r="G299" s="39"/>
      <c r="I299" s="3" t="e">
        <f t="shared" ca="1" si="29"/>
        <v>#N/A</v>
      </c>
      <c r="J299" s="3" t="e">
        <f t="shared" ca="1" si="34"/>
        <v>#N/A</v>
      </c>
      <c r="L299" s="4" t="e">
        <f t="shared" ca="1" si="30"/>
        <v>#N/A</v>
      </c>
      <c r="M299" s="3" t="e">
        <f t="shared" ca="1" si="35"/>
        <v>#N/A</v>
      </c>
      <c r="O299" s="2">
        <v>285</v>
      </c>
      <c r="P299" s="15" t="e">
        <f t="shared" ca="1" si="32"/>
        <v>#N/A</v>
      </c>
      <c r="Q299" s="25" t="str">
        <f t="shared" si="33"/>
        <v/>
      </c>
      <c r="R299" s="13" t="e">
        <f t="shared" ca="1" si="31"/>
        <v>#N/A</v>
      </c>
      <c r="S299" s="45"/>
    </row>
    <row r="300" spans="3:19" ht="13.5">
      <c r="C300" s="2">
        <v>286</v>
      </c>
      <c r="D300" s="110" t="str">
        <f>IF(D299&gt;=豚シート!$G$20+30,"",D299+1)</f>
        <v/>
      </c>
      <c r="E300" s="103" t="e">
        <f ca="1">豚気温!A292</f>
        <v>#N/A</v>
      </c>
      <c r="F300" s="104" t="e">
        <f ca="1">IF(豚シート!$G$13="独自地温",豚気温!A292,(E300*$AD$34+$AE$34))</f>
        <v>#N/A</v>
      </c>
      <c r="G300" s="39"/>
      <c r="I300" s="3" t="e">
        <f t="shared" ca="1" si="29"/>
        <v>#N/A</v>
      </c>
      <c r="J300" s="3" t="e">
        <f t="shared" ca="1" si="34"/>
        <v>#N/A</v>
      </c>
      <c r="L300" s="4" t="e">
        <f t="shared" ca="1" si="30"/>
        <v>#N/A</v>
      </c>
      <c r="M300" s="3" t="e">
        <f t="shared" ca="1" si="35"/>
        <v>#N/A</v>
      </c>
      <c r="O300" s="2">
        <v>286</v>
      </c>
      <c r="P300" s="15" t="e">
        <f t="shared" ca="1" si="32"/>
        <v>#N/A</v>
      </c>
      <c r="Q300" s="25" t="str">
        <f t="shared" si="33"/>
        <v/>
      </c>
      <c r="R300" s="13" t="e">
        <f t="shared" ca="1" si="31"/>
        <v>#N/A</v>
      </c>
      <c r="S300" s="45"/>
    </row>
    <row r="301" spans="3:19" ht="13.5">
      <c r="C301" s="2">
        <v>287</v>
      </c>
      <c r="D301" s="110" t="str">
        <f>IF(D300&gt;=豚シート!$G$20+30,"",D300+1)</f>
        <v/>
      </c>
      <c r="E301" s="103" t="e">
        <f ca="1">豚気温!A293</f>
        <v>#N/A</v>
      </c>
      <c r="F301" s="104" t="e">
        <f ca="1">IF(豚シート!$G$13="独自地温",豚気温!A293,(E301*$AD$34+$AE$34))</f>
        <v>#N/A</v>
      </c>
      <c r="G301" s="39"/>
      <c r="I301" s="3" t="e">
        <f t="shared" ca="1" si="29"/>
        <v>#N/A</v>
      </c>
      <c r="J301" s="3" t="e">
        <f t="shared" ca="1" si="34"/>
        <v>#N/A</v>
      </c>
      <c r="L301" s="4" t="e">
        <f t="shared" ca="1" si="30"/>
        <v>#N/A</v>
      </c>
      <c r="M301" s="3" t="e">
        <f t="shared" ca="1" si="35"/>
        <v>#N/A</v>
      </c>
      <c r="O301" s="2">
        <v>287</v>
      </c>
      <c r="P301" s="15" t="e">
        <f t="shared" ca="1" si="32"/>
        <v>#N/A</v>
      </c>
      <c r="Q301" s="25" t="str">
        <f t="shared" si="33"/>
        <v/>
      </c>
      <c r="R301" s="13" t="e">
        <f t="shared" ca="1" si="31"/>
        <v>#N/A</v>
      </c>
      <c r="S301" s="45"/>
    </row>
    <row r="302" spans="3:19" ht="13.5">
      <c r="C302" s="2">
        <v>288</v>
      </c>
      <c r="D302" s="110" t="str">
        <f>IF(D301&gt;=豚シート!$G$20+30,"",D301+1)</f>
        <v/>
      </c>
      <c r="E302" s="103" t="e">
        <f ca="1">豚気温!A294</f>
        <v>#N/A</v>
      </c>
      <c r="F302" s="104" t="e">
        <f ca="1">IF(豚シート!$G$13="独自地温",豚気温!A294,(E302*$AD$34+$AE$34))</f>
        <v>#N/A</v>
      </c>
      <c r="G302" s="39"/>
      <c r="I302" s="3" t="e">
        <f t="shared" ca="1" si="29"/>
        <v>#N/A</v>
      </c>
      <c r="J302" s="3" t="e">
        <f t="shared" ca="1" si="34"/>
        <v>#N/A</v>
      </c>
      <c r="L302" s="4" t="e">
        <f t="shared" ca="1" si="30"/>
        <v>#N/A</v>
      </c>
      <c r="M302" s="3" t="e">
        <f t="shared" ca="1" si="35"/>
        <v>#N/A</v>
      </c>
      <c r="O302" s="2">
        <v>288</v>
      </c>
      <c r="P302" s="15" t="e">
        <f t="shared" ca="1" si="32"/>
        <v>#N/A</v>
      </c>
      <c r="Q302" s="25" t="str">
        <f t="shared" si="33"/>
        <v/>
      </c>
      <c r="R302" s="13" t="e">
        <f t="shared" ca="1" si="31"/>
        <v>#N/A</v>
      </c>
      <c r="S302" s="45"/>
    </row>
    <row r="303" spans="3:19" ht="13.5">
      <c r="C303" s="2">
        <v>289</v>
      </c>
      <c r="D303" s="110" t="str">
        <f>IF(D302&gt;=豚シート!$G$20+30,"",D302+1)</f>
        <v/>
      </c>
      <c r="E303" s="103" t="e">
        <f ca="1">豚気温!A295</f>
        <v>#N/A</v>
      </c>
      <c r="F303" s="104" t="e">
        <f ca="1">IF(豚シート!$G$13="独自地温",豚気温!A295,(E303*$AD$34+$AE$34))</f>
        <v>#N/A</v>
      </c>
      <c r="G303" s="39"/>
      <c r="I303" s="3" t="e">
        <f t="shared" ca="1" si="29"/>
        <v>#N/A</v>
      </c>
      <c r="J303" s="3" t="e">
        <f t="shared" ca="1" si="34"/>
        <v>#N/A</v>
      </c>
      <c r="L303" s="4" t="e">
        <f t="shared" ca="1" si="30"/>
        <v>#N/A</v>
      </c>
      <c r="M303" s="3" t="e">
        <f t="shared" ca="1" si="35"/>
        <v>#N/A</v>
      </c>
      <c r="O303" s="2">
        <v>289</v>
      </c>
      <c r="P303" s="15" t="e">
        <f t="shared" ca="1" si="32"/>
        <v>#N/A</v>
      </c>
      <c r="Q303" s="25" t="str">
        <f t="shared" si="33"/>
        <v/>
      </c>
      <c r="R303" s="13" t="e">
        <f t="shared" ca="1" si="31"/>
        <v>#N/A</v>
      </c>
      <c r="S303" s="45"/>
    </row>
    <row r="304" spans="3:19" ht="13.5">
      <c r="C304" s="2">
        <v>290</v>
      </c>
      <c r="D304" s="110" t="str">
        <f>IF(D303&gt;=豚シート!$G$20+30,"",D303+1)</f>
        <v/>
      </c>
      <c r="E304" s="103" t="e">
        <f ca="1">豚気温!A296</f>
        <v>#N/A</v>
      </c>
      <c r="F304" s="104" t="e">
        <f ca="1">IF(豚シート!$G$13="独自地温",豚気温!A296,(E304*$AD$34+$AE$34))</f>
        <v>#N/A</v>
      </c>
      <c r="G304" s="39"/>
      <c r="I304" s="3" t="e">
        <f t="shared" ca="1" si="29"/>
        <v>#N/A</v>
      </c>
      <c r="J304" s="3" t="e">
        <f t="shared" ca="1" si="34"/>
        <v>#N/A</v>
      </c>
      <c r="L304" s="4" t="e">
        <f t="shared" ca="1" si="30"/>
        <v>#N/A</v>
      </c>
      <c r="M304" s="3" t="e">
        <f t="shared" ca="1" si="35"/>
        <v>#N/A</v>
      </c>
      <c r="O304" s="2">
        <v>290</v>
      </c>
      <c r="P304" s="15" t="e">
        <f t="shared" ca="1" si="32"/>
        <v>#N/A</v>
      </c>
      <c r="Q304" s="25" t="str">
        <f t="shared" si="33"/>
        <v/>
      </c>
      <c r="R304" s="13" t="e">
        <f t="shared" ca="1" si="31"/>
        <v>#N/A</v>
      </c>
      <c r="S304" s="45"/>
    </row>
    <row r="305" spans="3:19" ht="13.5">
      <c r="C305" s="2">
        <v>291</v>
      </c>
      <c r="D305" s="110" t="str">
        <f>IF(D304&gt;=豚シート!$G$20+30,"",D304+1)</f>
        <v/>
      </c>
      <c r="E305" s="103" t="e">
        <f ca="1">豚気温!A297</f>
        <v>#N/A</v>
      </c>
      <c r="F305" s="104" t="e">
        <f ca="1">IF(豚シート!$G$13="独自地温",豚気温!A297,(E305*$AD$34+$AE$34))</f>
        <v>#N/A</v>
      </c>
      <c r="G305" s="39"/>
      <c r="I305" s="3" t="e">
        <f t="shared" ca="1" si="29"/>
        <v>#N/A</v>
      </c>
      <c r="J305" s="3" t="e">
        <f t="shared" ca="1" si="34"/>
        <v>#N/A</v>
      </c>
      <c r="L305" s="4" t="e">
        <f t="shared" ca="1" si="30"/>
        <v>#N/A</v>
      </c>
      <c r="M305" s="3" t="e">
        <f t="shared" ca="1" si="35"/>
        <v>#N/A</v>
      </c>
      <c r="O305" s="2">
        <v>291</v>
      </c>
      <c r="P305" s="15" t="e">
        <f t="shared" ca="1" si="32"/>
        <v>#N/A</v>
      </c>
      <c r="Q305" s="25" t="str">
        <f t="shared" si="33"/>
        <v/>
      </c>
      <c r="R305" s="13" t="e">
        <f t="shared" ca="1" si="31"/>
        <v>#N/A</v>
      </c>
      <c r="S305" s="45"/>
    </row>
    <row r="306" spans="3:19" ht="13.5">
      <c r="C306" s="2">
        <v>292</v>
      </c>
      <c r="D306" s="110" t="str">
        <f>IF(D305&gt;=豚シート!$G$20+30,"",D305+1)</f>
        <v/>
      </c>
      <c r="E306" s="103" t="e">
        <f ca="1">豚気温!A298</f>
        <v>#N/A</v>
      </c>
      <c r="F306" s="104" t="e">
        <f ca="1">IF(豚シート!$G$13="独自地温",豚気温!A298,(E306*$AD$34+$AE$34))</f>
        <v>#N/A</v>
      </c>
      <c r="G306" s="39"/>
      <c r="I306" s="3" t="e">
        <f t="shared" ca="1" si="29"/>
        <v>#N/A</v>
      </c>
      <c r="J306" s="3" t="e">
        <f t="shared" ca="1" si="34"/>
        <v>#N/A</v>
      </c>
      <c r="L306" s="4" t="e">
        <f t="shared" ca="1" si="30"/>
        <v>#N/A</v>
      </c>
      <c r="M306" s="3" t="e">
        <f t="shared" ca="1" si="35"/>
        <v>#N/A</v>
      </c>
      <c r="O306" s="2">
        <v>292</v>
      </c>
      <c r="P306" s="15" t="e">
        <f t="shared" ca="1" si="32"/>
        <v>#N/A</v>
      </c>
      <c r="Q306" s="25" t="str">
        <f t="shared" si="33"/>
        <v/>
      </c>
      <c r="R306" s="13" t="e">
        <f t="shared" ca="1" si="31"/>
        <v>#N/A</v>
      </c>
      <c r="S306" s="45"/>
    </row>
    <row r="307" spans="3:19" ht="13.5">
      <c r="C307" s="2">
        <v>293</v>
      </c>
      <c r="D307" s="110" t="str">
        <f>IF(D306&gt;=豚シート!$G$20+30,"",D306+1)</f>
        <v/>
      </c>
      <c r="E307" s="103" t="e">
        <f ca="1">豚気温!A299</f>
        <v>#N/A</v>
      </c>
      <c r="F307" s="104" t="e">
        <f ca="1">IF(豚シート!$G$13="独自地温",豚気温!A299,(E307*$AD$34+$AE$34))</f>
        <v>#N/A</v>
      </c>
      <c r="G307" s="39"/>
      <c r="I307" s="3" t="e">
        <f t="shared" ca="1" si="29"/>
        <v>#N/A</v>
      </c>
      <c r="J307" s="3" t="e">
        <f t="shared" ca="1" si="34"/>
        <v>#N/A</v>
      </c>
      <c r="L307" s="4" t="e">
        <f t="shared" ca="1" si="30"/>
        <v>#N/A</v>
      </c>
      <c r="M307" s="3" t="e">
        <f t="shared" ca="1" si="35"/>
        <v>#N/A</v>
      </c>
      <c r="O307" s="2">
        <v>293</v>
      </c>
      <c r="P307" s="15" t="e">
        <f t="shared" ca="1" si="32"/>
        <v>#N/A</v>
      </c>
      <c r="Q307" s="25" t="str">
        <f t="shared" si="33"/>
        <v/>
      </c>
      <c r="R307" s="13" t="e">
        <f t="shared" ca="1" si="31"/>
        <v>#N/A</v>
      </c>
      <c r="S307" s="45"/>
    </row>
    <row r="308" spans="3:19" ht="13.5">
      <c r="C308" s="2">
        <v>294</v>
      </c>
      <c r="D308" s="110" t="str">
        <f>IF(D307&gt;=豚シート!$G$20+30,"",D307+1)</f>
        <v/>
      </c>
      <c r="E308" s="103" t="e">
        <f ca="1">豚気温!A300</f>
        <v>#N/A</v>
      </c>
      <c r="F308" s="104" t="e">
        <f ca="1">IF(豚シート!$G$13="独自地温",豚気温!A300,(E308*$AD$34+$AE$34))</f>
        <v>#N/A</v>
      </c>
      <c r="G308" s="39"/>
      <c r="I308" s="3" t="e">
        <f t="shared" ca="1" si="29"/>
        <v>#N/A</v>
      </c>
      <c r="J308" s="3" t="e">
        <f t="shared" ca="1" si="34"/>
        <v>#N/A</v>
      </c>
      <c r="L308" s="4" t="e">
        <f t="shared" ca="1" si="30"/>
        <v>#N/A</v>
      </c>
      <c r="M308" s="3" t="e">
        <f t="shared" ca="1" si="35"/>
        <v>#N/A</v>
      </c>
      <c r="O308" s="2">
        <v>294</v>
      </c>
      <c r="P308" s="15" t="e">
        <f t="shared" ca="1" si="32"/>
        <v>#N/A</v>
      </c>
      <c r="Q308" s="25" t="str">
        <f t="shared" si="33"/>
        <v/>
      </c>
      <c r="R308" s="13" t="e">
        <f t="shared" ca="1" si="31"/>
        <v>#N/A</v>
      </c>
      <c r="S308" s="45"/>
    </row>
    <row r="309" spans="3:19" ht="13.5">
      <c r="C309" s="2">
        <v>295</v>
      </c>
      <c r="D309" s="110" t="str">
        <f>IF(D308&gt;=豚シート!$G$20+30,"",D308+1)</f>
        <v/>
      </c>
      <c r="E309" s="103" t="e">
        <f ca="1">豚気温!A301</f>
        <v>#N/A</v>
      </c>
      <c r="F309" s="104" t="e">
        <f ca="1">IF(豚シート!$G$13="独自地温",豚気温!A301,(E309*$AD$34+$AE$34))</f>
        <v>#N/A</v>
      </c>
      <c r="G309" s="39"/>
      <c r="I309" s="3" t="e">
        <f t="shared" ca="1" si="29"/>
        <v>#N/A</v>
      </c>
      <c r="J309" s="3" t="e">
        <f t="shared" ca="1" si="34"/>
        <v>#N/A</v>
      </c>
      <c r="L309" s="4" t="e">
        <f t="shared" ca="1" si="30"/>
        <v>#N/A</v>
      </c>
      <c r="M309" s="3" t="e">
        <f t="shared" ca="1" si="35"/>
        <v>#N/A</v>
      </c>
      <c r="O309" s="2">
        <v>295</v>
      </c>
      <c r="P309" s="15" t="e">
        <f t="shared" ca="1" si="32"/>
        <v>#N/A</v>
      </c>
      <c r="Q309" s="25" t="str">
        <f t="shared" si="33"/>
        <v/>
      </c>
      <c r="R309" s="13" t="e">
        <f t="shared" ca="1" si="31"/>
        <v>#N/A</v>
      </c>
      <c r="S309" s="45"/>
    </row>
    <row r="310" spans="3:19" ht="13.5">
      <c r="C310" s="2">
        <v>296</v>
      </c>
      <c r="D310" s="110" t="str">
        <f>IF(D309&gt;=豚シート!$G$20+30,"",D309+1)</f>
        <v/>
      </c>
      <c r="E310" s="103" t="e">
        <f ca="1">豚気温!A302</f>
        <v>#N/A</v>
      </c>
      <c r="F310" s="104" t="e">
        <f ca="1">IF(豚シート!$G$13="独自地温",豚気温!A302,(E310*$AD$34+$AE$34))</f>
        <v>#N/A</v>
      </c>
      <c r="G310" s="39"/>
      <c r="I310" s="3" t="e">
        <f t="shared" ca="1" si="29"/>
        <v>#N/A</v>
      </c>
      <c r="J310" s="3" t="e">
        <f t="shared" ca="1" si="34"/>
        <v>#N/A</v>
      </c>
      <c r="L310" s="4" t="e">
        <f t="shared" ca="1" si="30"/>
        <v>#N/A</v>
      </c>
      <c r="M310" s="3" t="e">
        <f t="shared" ca="1" si="35"/>
        <v>#N/A</v>
      </c>
      <c r="O310" s="2">
        <v>296</v>
      </c>
      <c r="P310" s="15" t="e">
        <f t="shared" ca="1" si="32"/>
        <v>#N/A</v>
      </c>
      <c r="Q310" s="25" t="str">
        <f t="shared" si="33"/>
        <v/>
      </c>
      <c r="R310" s="13" t="e">
        <f t="shared" ca="1" si="31"/>
        <v>#N/A</v>
      </c>
      <c r="S310" s="45"/>
    </row>
    <row r="311" spans="3:19" ht="13.5">
      <c r="C311" s="2">
        <v>297</v>
      </c>
      <c r="D311" s="110" t="str">
        <f>IF(D310&gt;=豚シート!$G$20+30,"",D310+1)</f>
        <v/>
      </c>
      <c r="E311" s="103" t="e">
        <f ca="1">豚気温!A303</f>
        <v>#N/A</v>
      </c>
      <c r="F311" s="104" t="e">
        <f ca="1">IF(豚シート!$G$13="独自地温",豚気温!A303,(E311*$AD$34+$AE$34))</f>
        <v>#N/A</v>
      </c>
      <c r="G311" s="39"/>
      <c r="I311" s="3" t="e">
        <f t="shared" ca="1" si="29"/>
        <v>#N/A</v>
      </c>
      <c r="J311" s="3" t="e">
        <f t="shared" ca="1" si="34"/>
        <v>#N/A</v>
      </c>
      <c r="L311" s="4" t="e">
        <f t="shared" ca="1" si="30"/>
        <v>#N/A</v>
      </c>
      <c r="M311" s="3" t="e">
        <f t="shared" ca="1" si="35"/>
        <v>#N/A</v>
      </c>
      <c r="O311" s="2">
        <v>297</v>
      </c>
      <c r="P311" s="15" t="e">
        <f t="shared" ca="1" si="32"/>
        <v>#N/A</v>
      </c>
      <c r="Q311" s="25" t="str">
        <f t="shared" si="33"/>
        <v/>
      </c>
      <c r="R311" s="13" t="e">
        <f t="shared" ca="1" si="31"/>
        <v>#N/A</v>
      </c>
      <c r="S311" s="45"/>
    </row>
    <row r="312" spans="3:19" ht="13.5">
      <c r="C312" s="2">
        <v>298</v>
      </c>
      <c r="D312" s="110" t="str">
        <f>IF(D311&gt;=豚シート!$G$20+30,"",D311+1)</f>
        <v/>
      </c>
      <c r="E312" s="103" t="e">
        <f ca="1">豚気温!A304</f>
        <v>#N/A</v>
      </c>
      <c r="F312" s="104" t="e">
        <f ca="1">IF(豚シート!$G$13="独自地温",豚気温!A304,(E312*$AD$34+$AE$34))</f>
        <v>#N/A</v>
      </c>
      <c r="G312" s="39"/>
      <c r="I312" s="3" t="e">
        <f t="shared" ca="1" si="29"/>
        <v>#N/A</v>
      </c>
      <c r="J312" s="3" t="e">
        <f t="shared" ca="1" si="34"/>
        <v>#N/A</v>
      </c>
      <c r="L312" s="4" t="e">
        <f t="shared" ca="1" si="30"/>
        <v>#N/A</v>
      </c>
      <c r="M312" s="3" t="e">
        <f t="shared" ca="1" si="35"/>
        <v>#N/A</v>
      </c>
      <c r="O312" s="2">
        <v>298</v>
      </c>
      <c r="P312" s="15" t="e">
        <f t="shared" ca="1" si="32"/>
        <v>#N/A</v>
      </c>
      <c r="Q312" s="25" t="str">
        <f t="shared" si="33"/>
        <v/>
      </c>
      <c r="R312" s="13" t="e">
        <f t="shared" ca="1" si="31"/>
        <v>#N/A</v>
      </c>
      <c r="S312" s="45"/>
    </row>
    <row r="313" spans="3:19" ht="13.5">
      <c r="C313" s="2">
        <v>299</v>
      </c>
      <c r="D313" s="110" t="str">
        <f>IF(D312&gt;=豚シート!$G$20+30,"",D312+1)</f>
        <v/>
      </c>
      <c r="E313" s="103" t="e">
        <f ca="1">豚気温!A305</f>
        <v>#N/A</v>
      </c>
      <c r="F313" s="104" t="e">
        <f ca="1">IF(豚シート!$G$13="独自地温",豚気温!A305,(E313*$AD$34+$AE$34))</f>
        <v>#N/A</v>
      </c>
      <c r="G313" s="39"/>
      <c r="I313" s="3" t="e">
        <f t="shared" ca="1" si="29"/>
        <v>#N/A</v>
      </c>
      <c r="J313" s="3" t="e">
        <f t="shared" ca="1" si="34"/>
        <v>#N/A</v>
      </c>
      <c r="L313" s="4" t="e">
        <f t="shared" ca="1" si="30"/>
        <v>#N/A</v>
      </c>
      <c r="M313" s="3" t="e">
        <f t="shared" ca="1" si="35"/>
        <v>#N/A</v>
      </c>
      <c r="O313" s="2">
        <v>299</v>
      </c>
      <c r="P313" s="15" t="e">
        <f t="shared" ca="1" si="32"/>
        <v>#N/A</v>
      </c>
      <c r="Q313" s="25" t="str">
        <f t="shared" si="33"/>
        <v/>
      </c>
      <c r="R313" s="13" t="e">
        <f t="shared" ca="1" si="31"/>
        <v>#N/A</v>
      </c>
      <c r="S313" s="45"/>
    </row>
    <row r="314" spans="3:19" ht="13.5">
      <c r="C314" s="2">
        <v>300</v>
      </c>
      <c r="D314" s="110" t="str">
        <f>IF(D313&gt;=豚シート!$G$20+30,"",D313+1)</f>
        <v/>
      </c>
      <c r="E314" s="103" t="e">
        <f ca="1">豚気温!A306</f>
        <v>#N/A</v>
      </c>
      <c r="F314" s="104" t="e">
        <f ca="1">IF(豚シート!$G$13="独自地温",豚気温!A306,(E314*$AD$34+$AE$34))</f>
        <v>#N/A</v>
      </c>
      <c r="G314" s="39"/>
      <c r="I314" s="3" t="e">
        <f t="shared" ca="1" si="29"/>
        <v>#N/A</v>
      </c>
      <c r="J314" s="3" t="e">
        <f t="shared" ca="1" si="34"/>
        <v>#N/A</v>
      </c>
      <c r="L314" s="4" t="e">
        <f t="shared" ca="1" si="30"/>
        <v>#N/A</v>
      </c>
      <c r="M314" s="3" t="e">
        <f t="shared" ca="1" si="35"/>
        <v>#N/A</v>
      </c>
      <c r="O314" s="2">
        <v>300</v>
      </c>
      <c r="P314" s="15" t="e">
        <f t="shared" ca="1" si="32"/>
        <v>#N/A</v>
      </c>
      <c r="Q314" s="25" t="str">
        <f t="shared" si="33"/>
        <v/>
      </c>
      <c r="R314" s="13" t="e">
        <f t="shared" ca="1" si="31"/>
        <v>#N/A</v>
      </c>
      <c r="S314" s="45"/>
    </row>
    <row r="315" spans="3:19" ht="13.5">
      <c r="C315" s="2">
        <v>301</v>
      </c>
      <c r="D315" s="110" t="str">
        <f>IF(D314&gt;=豚シート!$G$20+30,"",D314+1)</f>
        <v/>
      </c>
      <c r="E315" s="103" t="e">
        <f ca="1">豚気温!A307</f>
        <v>#N/A</v>
      </c>
      <c r="F315" s="104" t="e">
        <f ca="1">IF(豚シート!$G$13="独自地温",豚気温!A307,(E315*$AD$34+$AE$34))</f>
        <v>#N/A</v>
      </c>
      <c r="G315" s="39"/>
      <c r="I315" s="3" t="e">
        <f t="shared" ca="1" si="29"/>
        <v>#N/A</v>
      </c>
      <c r="J315" s="3" t="e">
        <f t="shared" ca="1" si="34"/>
        <v>#N/A</v>
      </c>
      <c r="L315" s="4" t="e">
        <f t="shared" ca="1" si="30"/>
        <v>#N/A</v>
      </c>
      <c r="M315" s="3" t="e">
        <f t="shared" ca="1" si="35"/>
        <v>#N/A</v>
      </c>
      <c r="O315" s="2">
        <v>301</v>
      </c>
      <c r="P315" s="15" t="e">
        <f t="shared" ca="1" si="32"/>
        <v>#N/A</v>
      </c>
      <c r="Q315" s="25" t="str">
        <f t="shared" si="33"/>
        <v/>
      </c>
      <c r="R315" s="13" t="e">
        <f t="shared" ca="1" si="31"/>
        <v>#N/A</v>
      </c>
      <c r="S315" s="45"/>
    </row>
    <row r="316" spans="3:19" ht="13.5">
      <c r="C316" s="2">
        <v>302</v>
      </c>
      <c r="D316" s="110" t="str">
        <f>IF(D315&gt;=豚シート!$G$20+30,"",D315+1)</f>
        <v/>
      </c>
      <c r="E316" s="103" t="e">
        <f ca="1">豚気温!A308</f>
        <v>#N/A</v>
      </c>
      <c r="F316" s="104" t="e">
        <f ca="1">IF(豚シート!$G$13="独自地温",豚気温!A308,(E316*$AD$34+$AE$34))</f>
        <v>#N/A</v>
      </c>
      <c r="G316" s="39"/>
      <c r="I316" s="3" t="e">
        <f t="shared" ca="1" si="29"/>
        <v>#N/A</v>
      </c>
      <c r="J316" s="3" t="e">
        <f t="shared" ca="1" si="34"/>
        <v>#N/A</v>
      </c>
      <c r="L316" s="4" t="e">
        <f t="shared" ca="1" si="30"/>
        <v>#N/A</v>
      </c>
      <c r="M316" s="3" t="e">
        <f t="shared" ca="1" si="35"/>
        <v>#N/A</v>
      </c>
      <c r="O316" s="2">
        <v>302</v>
      </c>
      <c r="P316" s="15" t="e">
        <f t="shared" ca="1" si="32"/>
        <v>#N/A</v>
      </c>
      <c r="Q316" s="25" t="str">
        <f t="shared" si="33"/>
        <v/>
      </c>
      <c r="R316" s="13" t="e">
        <f t="shared" ca="1" si="31"/>
        <v>#N/A</v>
      </c>
      <c r="S316" s="45"/>
    </row>
    <row r="317" spans="3:19" ht="13.5">
      <c r="C317" s="2">
        <v>303</v>
      </c>
      <c r="D317" s="110" t="str">
        <f>IF(D316&gt;=豚シート!$G$20+30,"",D316+1)</f>
        <v/>
      </c>
      <c r="E317" s="103" t="e">
        <f ca="1">豚気温!A309</f>
        <v>#N/A</v>
      </c>
      <c r="F317" s="104" t="e">
        <f ca="1">IF(豚シート!$G$13="独自地温",豚気温!A309,(E317*$AD$34+$AE$34))</f>
        <v>#N/A</v>
      </c>
      <c r="G317" s="39"/>
      <c r="I317" s="3" t="e">
        <f t="shared" ca="1" si="29"/>
        <v>#N/A</v>
      </c>
      <c r="J317" s="3" t="e">
        <f t="shared" ca="1" si="34"/>
        <v>#N/A</v>
      </c>
      <c r="L317" s="4" t="e">
        <f t="shared" ca="1" si="30"/>
        <v>#N/A</v>
      </c>
      <c r="M317" s="3" t="e">
        <f t="shared" ca="1" si="35"/>
        <v>#N/A</v>
      </c>
      <c r="O317" s="2">
        <v>303</v>
      </c>
      <c r="P317" s="15" t="e">
        <f t="shared" ca="1" si="32"/>
        <v>#N/A</v>
      </c>
      <c r="Q317" s="25" t="str">
        <f t="shared" si="33"/>
        <v/>
      </c>
      <c r="R317" s="13" t="e">
        <f t="shared" ca="1" si="31"/>
        <v>#N/A</v>
      </c>
      <c r="S317" s="45"/>
    </row>
    <row r="318" spans="3:19" ht="13.5">
      <c r="C318" s="2">
        <v>304</v>
      </c>
      <c r="D318" s="110" t="str">
        <f>IF(D317&gt;=豚シート!$G$20+30,"",D317+1)</f>
        <v/>
      </c>
      <c r="E318" s="103" t="e">
        <f ca="1">豚気温!A310</f>
        <v>#N/A</v>
      </c>
      <c r="F318" s="104" t="e">
        <f ca="1">IF(豚シート!$G$13="独自地温",豚気温!A310,(E318*$AD$34+$AE$34))</f>
        <v>#N/A</v>
      </c>
      <c r="G318" s="39"/>
      <c r="I318" s="3" t="e">
        <f t="shared" ca="1" si="29"/>
        <v>#N/A</v>
      </c>
      <c r="J318" s="3" t="e">
        <f t="shared" ca="1" si="34"/>
        <v>#N/A</v>
      </c>
      <c r="L318" s="4" t="e">
        <f t="shared" ca="1" si="30"/>
        <v>#N/A</v>
      </c>
      <c r="M318" s="3" t="e">
        <f t="shared" ca="1" si="35"/>
        <v>#N/A</v>
      </c>
      <c r="O318" s="2">
        <v>304</v>
      </c>
      <c r="P318" s="15" t="e">
        <f t="shared" ca="1" si="32"/>
        <v>#N/A</v>
      </c>
      <c r="Q318" s="25" t="str">
        <f t="shared" si="33"/>
        <v/>
      </c>
      <c r="R318" s="13" t="e">
        <f t="shared" ca="1" si="31"/>
        <v>#N/A</v>
      </c>
      <c r="S318" s="45"/>
    </row>
    <row r="319" spans="3:19" ht="13.5">
      <c r="C319" s="2">
        <v>305</v>
      </c>
      <c r="D319" s="110" t="str">
        <f>IF(D318&gt;=豚シート!$G$20+30,"",D318+1)</f>
        <v/>
      </c>
      <c r="E319" s="103" t="e">
        <f ca="1">豚気温!A311</f>
        <v>#N/A</v>
      </c>
      <c r="F319" s="104" t="e">
        <f ca="1">IF(豚シート!$G$13="独自地温",豚気温!A311,(E319*$AD$34+$AE$34))</f>
        <v>#N/A</v>
      </c>
      <c r="G319" s="39"/>
      <c r="I319" s="3" t="e">
        <f t="shared" ca="1" si="29"/>
        <v>#N/A</v>
      </c>
      <c r="J319" s="3" t="e">
        <f t="shared" ca="1" si="34"/>
        <v>#N/A</v>
      </c>
      <c r="L319" s="4" t="e">
        <f t="shared" ca="1" si="30"/>
        <v>#N/A</v>
      </c>
      <c r="M319" s="3" t="e">
        <f t="shared" ca="1" si="35"/>
        <v>#N/A</v>
      </c>
      <c r="O319" s="2">
        <v>305</v>
      </c>
      <c r="P319" s="15" t="e">
        <f t="shared" ca="1" si="32"/>
        <v>#N/A</v>
      </c>
      <c r="Q319" s="25" t="str">
        <f t="shared" si="33"/>
        <v/>
      </c>
      <c r="R319" s="13" t="e">
        <f t="shared" ca="1" si="31"/>
        <v>#N/A</v>
      </c>
      <c r="S319" s="45"/>
    </row>
    <row r="320" spans="3:19" ht="13.5">
      <c r="C320" s="2">
        <v>306</v>
      </c>
      <c r="D320" s="110" t="str">
        <f>IF(D319&gt;=豚シート!$G$20+30,"",D319+1)</f>
        <v/>
      </c>
      <c r="E320" s="103" t="e">
        <f ca="1">豚気温!A312</f>
        <v>#N/A</v>
      </c>
      <c r="F320" s="104" t="e">
        <f ca="1">IF(豚シート!$G$13="独自地温",豚気温!A312,(E320*$AD$34+$AE$34))</f>
        <v>#N/A</v>
      </c>
      <c r="G320" s="39"/>
      <c r="I320" s="3" t="e">
        <f t="shared" ca="1" si="29"/>
        <v>#N/A</v>
      </c>
      <c r="J320" s="3" t="e">
        <f t="shared" ca="1" si="34"/>
        <v>#N/A</v>
      </c>
      <c r="L320" s="4" t="e">
        <f t="shared" ca="1" si="30"/>
        <v>#N/A</v>
      </c>
      <c r="M320" s="3" t="e">
        <f t="shared" ca="1" si="35"/>
        <v>#N/A</v>
      </c>
      <c r="O320" s="2">
        <v>306</v>
      </c>
      <c r="P320" s="15" t="e">
        <f t="shared" ca="1" si="32"/>
        <v>#N/A</v>
      </c>
      <c r="Q320" s="25" t="str">
        <f t="shared" si="33"/>
        <v/>
      </c>
      <c r="R320" s="13" t="e">
        <f t="shared" ca="1" si="31"/>
        <v>#N/A</v>
      </c>
      <c r="S320" s="45"/>
    </row>
    <row r="321" spans="3:19" ht="13.5">
      <c r="C321" s="2">
        <v>307</v>
      </c>
      <c r="D321" s="110" t="str">
        <f>IF(D320&gt;=豚シート!$G$20+30,"",D320+1)</f>
        <v/>
      </c>
      <c r="E321" s="103" t="e">
        <f ca="1">豚気温!A313</f>
        <v>#N/A</v>
      </c>
      <c r="F321" s="104" t="e">
        <f ca="1">IF(豚シート!$G$13="独自地温",豚気温!A313,(E321*$AD$34+$AE$34))</f>
        <v>#N/A</v>
      </c>
      <c r="G321" s="39"/>
      <c r="I321" s="3" t="e">
        <f t="shared" ca="1" si="29"/>
        <v>#N/A</v>
      </c>
      <c r="J321" s="3" t="e">
        <f t="shared" ca="1" si="34"/>
        <v>#N/A</v>
      </c>
      <c r="L321" s="4" t="e">
        <f t="shared" ca="1" si="30"/>
        <v>#N/A</v>
      </c>
      <c r="M321" s="3" t="e">
        <f t="shared" ca="1" si="35"/>
        <v>#N/A</v>
      </c>
      <c r="O321" s="2">
        <v>307</v>
      </c>
      <c r="P321" s="15" t="e">
        <f t="shared" ca="1" si="32"/>
        <v>#N/A</v>
      </c>
      <c r="Q321" s="25" t="str">
        <f t="shared" si="33"/>
        <v/>
      </c>
      <c r="R321" s="13" t="e">
        <f t="shared" ca="1" si="31"/>
        <v>#N/A</v>
      </c>
      <c r="S321" s="45"/>
    </row>
    <row r="322" spans="3:19" ht="13.5">
      <c r="C322" s="2">
        <v>308</v>
      </c>
      <c r="D322" s="110" t="str">
        <f>IF(D321&gt;=豚シート!$G$20+30,"",D321+1)</f>
        <v/>
      </c>
      <c r="E322" s="103" t="e">
        <f ca="1">豚気温!A314</f>
        <v>#N/A</v>
      </c>
      <c r="F322" s="104" t="e">
        <f ca="1">IF(豚シート!$G$13="独自地温",豚気温!A314,(E322*$AD$34+$AE$34))</f>
        <v>#N/A</v>
      </c>
      <c r="G322" s="39"/>
      <c r="I322" s="3" t="e">
        <f t="shared" ca="1" si="29"/>
        <v>#N/A</v>
      </c>
      <c r="J322" s="3" t="e">
        <f t="shared" ca="1" si="34"/>
        <v>#N/A</v>
      </c>
      <c r="L322" s="4" t="e">
        <f t="shared" ca="1" si="30"/>
        <v>#N/A</v>
      </c>
      <c r="M322" s="3" t="e">
        <f t="shared" ca="1" si="35"/>
        <v>#N/A</v>
      </c>
      <c r="O322" s="2">
        <v>308</v>
      </c>
      <c r="P322" s="15" t="e">
        <f t="shared" ca="1" si="32"/>
        <v>#N/A</v>
      </c>
      <c r="Q322" s="25" t="str">
        <f t="shared" si="33"/>
        <v/>
      </c>
      <c r="R322" s="13" t="e">
        <f t="shared" ca="1" si="31"/>
        <v>#N/A</v>
      </c>
      <c r="S322" s="45"/>
    </row>
    <row r="323" spans="3:19" ht="13.5">
      <c r="C323" s="2">
        <v>309</v>
      </c>
      <c r="D323" s="110" t="str">
        <f>IF(D322&gt;=豚シート!$G$20+30,"",D322+1)</f>
        <v/>
      </c>
      <c r="E323" s="103" t="e">
        <f ca="1">豚気温!A315</f>
        <v>#N/A</v>
      </c>
      <c r="F323" s="104" t="e">
        <f ca="1">IF(豚シート!$G$13="独自地温",豚気温!A315,(E323*$AD$34+$AE$34))</f>
        <v>#N/A</v>
      </c>
      <c r="G323" s="39"/>
      <c r="I323" s="3" t="e">
        <f t="shared" ca="1" si="29"/>
        <v>#N/A</v>
      </c>
      <c r="J323" s="3" t="e">
        <f t="shared" ca="1" si="34"/>
        <v>#N/A</v>
      </c>
      <c r="L323" s="4" t="e">
        <f t="shared" ca="1" si="30"/>
        <v>#N/A</v>
      </c>
      <c r="M323" s="3" t="e">
        <f t="shared" ca="1" si="35"/>
        <v>#N/A</v>
      </c>
      <c r="O323" s="2">
        <v>309</v>
      </c>
      <c r="P323" s="15" t="e">
        <f t="shared" ca="1" si="32"/>
        <v>#N/A</v>
      </c>
      <c r="Q323" s="25" t="str">
        <f t="shared" si="33"/>
        <v/>
      </c>
      <c r="R323" s="13" t="e">
        <f t="shared" ca="1" si="31"/>
        <v>#N/A</v>
      </c>
      <c r="S323" s="45"/>
    </row>
    <row r="324" spans="3:19" ht="13.5">
      <c r="C324" s="2">
        <v>310</v>
      </c>
      <c r="D324" s="110" t="str">
        <f>IF(D323&gt;=豚シート!$G$20+30,"",D323+1)</f>
        <v/>
      </c>
      <c r="E324" s="103" t="e">
        <f ca="1">豚気温!A316</f>
        <v>#N/A</v>
      </c>
      <c r="F324" s="104" t="e">
        <f ca="1">IF(豚シート!$G$13="独自地温",豚気温!A316,(E324*$AD$34+$AE$34))</f>
        <v>#N/A</v>
      </c>
      <c r="G324" s="39"/>
      <c r="I324" s="3" t="e">
        <f t="shared" ca="1" si="29"/>
        <v>#N/A</v>
      </c>
      <c r="J324" s="3" t="e">
        <f t="shared" ca="1" si="34"/>
        <v>#N/A</v>
      </c>
      <c r="L324" s="4" t="e">
        <f t="shared" ca="1" si="30"/>
        <v>#N/A</v>
      </c>
      <c r="M324" s="3" t="e">
        <f t="shared" ca="1" si="35"/>
        <v>#N/A</v>
      </c>
      <c r="O324" s="2">
        <v>310</v>
      </c>
      <c r="P324" s="15" t="e">
        <f t="shared" ca="1" si="32"/>
        <v>#N/A</v>
      </c>
      <c r="Q324" s="25" t="str">
        <f t="shared" si="33"/>
        <v/>
      </c>
      <c r="R324" s="13" t="e">
        <f t="shared" ca="1" si="31"/>
        <v>#N/A</v>
      </c>
      <c r="S324" s="45"/>
    </row>
    <row r="325" spans="3:19" ht="13.5">
      <c r="C325" s="2">
        <v>311</v>
      </c>
      <c r="D325" s="110" t="str">
        <f>IF(D324&gt;=豚シート!$G$20+30,"",D324+1)</f>
        <v/>
      </c>
      <c r="E325" s="103" t="e">
        <f ca="1">豚気温!A317</f>
        <v>#N/A</v>
      </c>
      <c r="F325" s="104" t="e">
        <f ca="1">IF(豚シート!$G$13="独自地温",豚気温!A317,(E325*$AD$34+$AE$34))</f>
        <v>#N/A</v>
      </c>
      <c r="G325" s="39"/>
      <c r="I325" s="3" t="e">
        <f t="shared" ca="1" si="29"/>
        <v>#N/A</v>
      </c>
      <c r="J325" s="3" t="e">
        <f t="shared" ca="1" si="34"/>
        <v>#N/A</v>
      </c>
      <c r="L325" s="4" t="e">
        <f t="shared" ca="1" si="30"/>
        <v>#N/A</v>
      </c>
      <c r="M325" s="3" t="e">
        <f t="shared" ca="1" si="35"/>
        <v>#N/A</v>
      </c>
      <c r="O325" s="2">
        <v>311</v>
      </c>
      <c r="P325" s="15" t="e">
        <f t="shared" ca="1" si="32"/>
        <v>#N/A</v>
      </c>
      <c r="Q325" s="25" t="str">
        <f t="shared" si="33"/>
        <v/>
      </c>
      <c r="R325" s="13" t="e">
        <f t="shared" ca="1" si="31"/>
        <v>#N/A</v>
      </c>
      <c r="S325" s="45"/>
    </row>
    <row r="326" spans="3:19" ht="13.5">
      <c r="C326" s="2">
        <v>312</v>
      </c>
      <c r="D326" s="110" t="str">
        <f>IF(D325&gt;=豚シート!$G$20+30,"",D325+1)</f>
        <v/>
      </c>
      <c r="E326" s="103" t="e">
        <f ca="1">豚気温!A318</f>
        <v>#N/A</v>
      </c>
      <c r="F326" s="104" t="e">
        <f ca="1">IF(豚シート!$G$13="独自地温",豚気温!A318,(E326*$AD$34+$AE$34))</f>
        <v>#N/A</v>
      </c>
      <c r="G326" s="39"/>
      <c r="I326" s="3" t="e">
        <f t="shared" ca="1" si="29"/>
        <v>#N/A</v>
      </c>
      <c r="J326" s="3" t="e">
        <f t="shared" ca="1" si="34"/>
        <v>#N/A</v>
      </c>
      <c r="L326" s="4" t="e">
        <f t="shared" ca="1" si="30"/>
        <v>#N/A</v>
      </c>
      <c r="M326" s="3" t="e">
        <f t="shared" ca="1" si="35"/>
        <v>#N/A</v>
      </c>
      <c r="O326" s="2">
        <v>312</v>
      </c>
      <c r="P326" s="15" t="e">
        <f t="shared" ca="1" si="32"/>
        <v>#N/A</v>
      </c>
      <c r="Q326" s="25" t="str">
        <f t="shared" si="33"/>
        <v/>
      </c>
      <c r="R326" s="13" t="e">
        <f t="shared" ca="1" si="31"/>
        <v>#N/A</v>
      </c>
      <c r="S326" s="45"/>
    </row>
    <row r="327" spans="3:19" ht="13.5">
      <c r="C327" s="2">
        <v>313</v>
      </c>
      <c r="D327" s="110" t="str">
        <f>IF(D326&gt;=豚シート!$G$20+30,"",D326+1)</f>
        <v/>
      </c>
      <c r="E327" s="103" t="e">
        <f ca="1">豚気温!A319</f>
        <v>#N/A</v>
      </c>
      <c r="F327" s="104" t="e">
        <f ca="1">IF(豚シート!$G$13="独自地温",豚気温!A319,(E327*$AD$34+$AE$34))</f>
        <v>#N/A</v>
      </c>
      <c r="G327" s="39"/>
      <c r="I327" s="3" t="e">
        <f t="shared" ca="1" si="29"/>
        <v>#N/A</v>
      </c>
      <c r="J327" s="3" t="e">
        <f t="shared" ca="1" si="34"/>
        <v>#N/A</v>
      </c>
      <c r="L327" s="4" t="e">
        <f t="shared" ca="1" si="30"/>
        <v>#N/A</v>
      </c>
      <c r="M327" s="3" t="e">
        <f t="shared" ca="1" si="35"/>
        <v>#N/A</v>
      </c>
      <c r="O327" s="2">
        <v>313</v>
      </c>
      <c r="P327" s="15" t="e">
        <f t="shared" ca="1" si="32"/>
        <v>#N/A</v>
      </c>
      <c r="Q327" s="25" t="str">
        <f t="shared" si="33"/>
        <v/>
      </c>
      <c r="R327" s="13" t="e">
        <f t="shared" ca="1" si="31"/>
        <v>#N/A</v>
      </c>
      <c r="S327" s="45"/>
    </row>
    <row r="328" spans="3:19" ht="13.5">
      <c r="C328" s="2">
        <v>314</v>
      </c>
      <c r="D328" s="110" t="str">
        <f>IF(D327&gt;=豚シート!$G$20+30,"",D327+1)</f>
        <v/>
      </c>
      <c r="E328" s="103" t="e">
        <f ca="1">豚気温!A320</f>
        <v>#N/A</v>
      </c>
      <c r="F328" s="104" t="e">
        <f ca="1">IF(豚シート!$G$13="独自地温",豚気温!A320,(E328*$AD$34+$AE$34))</f>
        <v>#N/A</v>
      </c>
      <c r="G328" s="39"/>
      <c r="I328" s="3" t="e">
        <f t="shared" ca="1" si="29"/>
        <v>#N/A</v>
      </c>
      <c r="J328" s="3" t="e">
        <f t="shared" ca="1" si="34"/>
        <v>#N/A</v>
      </c>
      <c r="L328" s="4" t="e">
        <f t="shared" ca="1" si="30"/>
        <v>#N/A</v>
      </c>
      <c r="M328" s="3" t="e">
        <f t="shared" ca="1" si="35"/>
        <v>#N/A</v>
      </c>
      <c r="O328" s="2">
        <v>314</v>
      </c>
      <c r="P328" s="15" t="e">
        <f t="shared" ca="1" si="32"/>
        <v>#N/A</v>
      </c>
      <c r="Q328" s="25" t="str">
        <f t="shared" si="33"/>
        <v/>
      </c>
      <c r="R328" s="13" t="e">
        <f t="shared" ca="1" si="31"/>
        <v>#N/A</v>
      </c>
      <c r="S328" s="45"/>
    </row>
    <row r="329" spans="3:19" ht="13.5">
      <c r="C329" s="2">
        <v>315</v>
      </c>
      <c r="D329" s="110" t="str">
        <f>IF(D328&gt;=豚シート!$G$20+30,"",D328+1)</f>
        <v/>
      </c>
      <c r="E329" s="103" t="e">
        <f ca="1">豚気温!A321</f>
        <v>#N/A</v>
      </c>
      <c r="F329" s="104" t="e">
        <f ca="1">IF(豚シート!$G$13="独自地温",豚気温!A321,(E329*$AD$34+$AE$34))</f>
        <v>#N/A</v>
      </c>
      <c r="G329" s="39"/>
      <c r="I329" s="3" t="e">
        <f t="shared" ca="1" si="29"/>
        <v>#N/A</v>
      </c>
      <c r="J329" s="3" t="e">
        <f t="shared" ca="1" si="34"/>
        <v>#N/A</v>
      </c>
      <c r="L329" s="4" t="e">
        <f t="shared" ca="1" si="30"/>
        <v>#N/A</v>
      </c>
      <c r="M329" s="3" t="e">
        <f t="shared" ca="1" si="35"/>
        <v>#N/A</v>
      </c>
      <c r="O329" s="2">
        <v>315</v>
      </c>
      <c r="P329" s="15" t="e">
        <f t="shared" ca="1" si="32"/>
        <v>#N/A</v>
      </c>
      <c r="Q329" s="25" t="str">
        <f t="shared" si="33"/>
        <v/>
      </c>
      <c r="R329" s="13" t="e">
        <f t="shared" ca="1" si="31"/>
        <v>#N/A</v>
      </c>
      <c r="S329" s="45"/>
    </row>
    <row r="330" spans="3:19" ht="13.5">
      <c r="C330" s="2">
        <v>316</v>
      </c>
      <c r="D330" s="110" t="str">
        <f>IF(D329&gt;=豚シート!$G$20+30,"",D329+1)</f>
        <v/>
      </c>
      <c r="E330" s="103" t="e">
        <f ca="1">豚気温!A322</f>
        <v>#N/A</v>
      </c>
      <c r="F330" s="104" t="e">
        <f ca="1">IF(豚シート!$G$13="独自地温",豚気温!A322,(E330*$AD$34+$AE$34))</f>
        <v>#N/A</v>
      </c>
      <c r="G330" s="39"/>
      <c r="I330" s="3" t="e">
        <f t="shared" ca="1" si="29"/>
        <v>#N/A</v>
      </c>
      <c r="J330" s="3" t="e">
        <f t="shared" ca="1" si="34"/>
        <v>#N/A</v>
      </c>
      <c r="L330" s="4" t="e">
        <f t="shared" ca="1" si="30"/>
        <v>#N/A</v>
      </c>
      <c r="M330" s="3" t="e">
        <f t="shared" ca="1" si="35"/>
        <v>#N/A</v>
      </c>
      <c r="O330" s="2">
        <v>316</v>
      </c>
      <c r="P330" s="15" t="e">
        <f t="shared" ca="1" si="32"/>
        <v>#N/A</v>
      </c>
      <c r="Q330" s="25" t="str">
        <f t="shared" si="33"/>
        <v/>
      </c>
      <c r="R330" s="13" t="e">
        <f t="shared" ca="1" si="31"/>
        <v>#N/A</v>
      </c>
      <c r="S330" s="45"/>
    </row>
    <row r="331" spans="3:19" ht="13.5">
      <c r="C331" s="2">
        <v>317</v>
      </c>
      <c r="D331" s="110" t="str">
        <f>IF(D330&gt;=豚シート!$G$20+30,"",D330+1)</f>
        <v/>
      </c>
      <c r="E331" s="103" t="e">
        <f ca="1">豚気温!A323</f>
        <v>#N/A</v>
      </c>
      <c r="F331" s="104" t="e">
        <f ca="1">IF(豚シート!$G$13="独自地温",豚気温!A323,(E331*$AD$34+$AE$34))</f>
        <v>#N/A</v>
      </c>
      <c r="G331" s="39"/>
      <c r="I331" s="3" t="e">
        <f t="shared" ca="1" si="29"/>
        <v>#N/A</v>
      </c>
      <c r="J331" s="3" t="e">
        <f t="shared" ca="1" si="34"/>
        <v>#N/A</v>
      </c>
      <c r="L331" s="4" t="e">
        <f t="shared" ca="1" si="30"/>
        <v>#N/A</v>
      </c>
      <c r="M331" s="3" t="e">
        <f t="shared" ca="1" si="35"/>
        <v>#N/A</v>
      </c>
      <c r="O331" s="2">
        <v>317</v>
      </c>
      <c r="P331" s="15" t="e">
        <f t="shared" ca="1" si="32"/>
        <v>#N/A</v>
      </c>
      <c r="Q331" s="25" t="str">
        <f t="shared" si="33"/>
        <v/>
      </c>
      <c r="R331" s="13" t="e">
        <f t="shared" ca="1" si="31"/>
        <v>#N/A</v>
      </c>
      <c r="S331" s="45"/>
    </row>
    <row r="332" spans="3:19" ht="13.5">
      <c r="C332" s="2">
        <v>318</v>
      </c>
      <c r="D332" s="110" t="str">
        <f>IF(D331&gt;=豚シート!$G$20+30,"",D331+1)</f>
        <v/>
      </c>
      <c r="E332" s="103" t="e">
        <f ca="1">豚気温!A324</f>
        <v>#N/A</v>
      </c>
      <c r="F332" s="104" t="e">
        <f ca="1">IF(豚シート!$G$13="独自地温",豚気温!A324,(E332*$AD$34+$AE$34))</f>
        <v>#N/A</v>
      </c>
      <c r="G332" s="39"/>
      <c r="I332" s="3" t="e">
        <f t="shared" ca="1" si="29"/>
        <v>#N/A</v>
      </c>
      <c r="J332" s="3" t="e">
        <f t="shared" ca="1" si="34"/>
        <v>#N/A</v>
      </c>
      <c r="L332" s="4" t="e">
        <f t="shared" ca="1" si="30"/>
        <v>#N/A</v>
      </c>
      <c r="M332" s="3" t="e">
        <f t="shared" ca="1" si="35"/>
        <v>#N/A</v>
      </c>
      <c r="O332" s="2">
        <v>318</v>
      </c>
      <c r="P332" s="15" t="e">
        <f t="shared" ca="1" si="32"/>
        <v>#N/A</v>
      </c>
      <c r="Q332" s="25" t="str">
        <f t="shared" si="33"/>
        <v/>
      </c>
      <c r="R332" s="13" t="e">
        <f t="shared" ca="1" si="31"/>
        <v>#N/A</v>
      </c>
      <c r="S332" s="45"/>
    </row>
    <row r="333" spans="3:19" ht="13.5">
      <c r="C333" s="2">
        <v>319</v>
      </c>
      <c r="D333" s="110" t="str">
        <f>IF(D332&gt;=豚シート!$G$20+30,"",D332+1)</f>
        <v/>
      </c>
      <c r="E333" s="103" t="e">
        <f ca="1">豚気温!A325</f>
        <v>#N/A</v>
      </c>
      <c r="F333" s="104" t="e">
        <f ca="1">IF(豚シート!$G$13="独自地温",豚気温!A325,(E333*$AD$34+$AE$34))</f>
        <v>#N/A</v>
      </c>
      <c r="G333" s="39"/>
      <c r="I333" s="3" t="e">
        <f t="shared" ca="1" si="29"/>
        <v>#N/A</v>
      </c>
      <c r="J333" s="3" t="e">
        <f t="shared" ca="1" si="34"/>
        <v>#N/A</v>
      </c>
      <c r="L333" s="4" t="e">
        <f t="shared" ca="1" si="30"/>
        <v>#N/A</v>
      </c>
      <c r="M333" s="3" t="e">
        <f t="shared" ca="1" si="35"/>
        <v>#N/A</v>
      </c>
      <c r="O333" s="2">
        <v>319</v>
      </c>
      <c r="P333" s="15" t="e">
        <f t="shared" ca="1" si="32"/>
        <v>#N/A</v>
      </c>
      <c r="Q333" s="25" t="str">
        <f t="shared" si="33"/>
        <v/>
      </c>
      <c r="R333" s="13" t="e">
        <f t="shared" ca="1" si="31"/>
        <v>#N/A</v>
      </c>
      <c r="S333" s="45"/>
    </row>
    <row r="334" spans="3:19" ht="13.5">
      <c r="C334" s="2">
        <v>320</v>
      </c>
      <c r="D334" s="110" t="str">
        <f>IF(D333&gt;=豚シート!$G$20+30,"",D333+1)</f>
        <v/>
      </c>
      <c r="E334" s="103" t="e">
        <f ca="1">豚気温!A326</f>
        <v>#N/A</v>
      </c>
      <c r="F334" s="104" t="e">
        <f ca="1">IF(豚シート!$G$13="独自地温",豚気温!A326,(E334*$AD$34+$AE$34))</f>
        <v>#N/A</v>
      </c>
      <c r="G334" s="39"/>
      <c r="I334" s="3" t="e">
        <f t="shared" ref="I334:I397" ca="1" si="36">EXP($B$3*(E334-25)/(1.987*(273+E334)*298))</f>
        <v>#N/A</v>
      </c>
      <c r="J334" s="3" t="e">
        <f t="shared" ca="1" si="34"/>
        <v>#N/A</v>
      </c>
      <c r="L334" s="4" t="e">
        <f t="shared" ref="L334:L397" ca="1" si="37">EXP($B$4*(E334-25)/(1.987*(273+E334)*298))</f>
        <v>#N/A</v>
      </c>
      <c r="M334" s="3" t="e">
        <f t="shared" ca="1" si="35"/>
        <v>#N/A</v>
      </c>
      <c r="O334" s="2">
        <v>320</v>
      </c>
      <c r="P334" s="15" t="e">
        <f t="shared" ca="1" si="32"/>
        <v>#N/A</v>
      </c>
      <c r="Q334" s="25" t="str">
        <f t="shared" si="33"/>
        <v/>
      </c>
      <c r="R334" s="13" t="e">
        <f t="shared" ref="R334:R397" ca="1" si="38">$H$5/1000*$P334</f>
        <v>#N/A</v>
      </c>
      <c r="S334" s="45"/>
    </row>
    <row r="335" spans="3:19" ht="13.5">
      <c r="C335" s="2">
        <v>321</v>
      </c>
      <c r="D335" s="110" t="str">
        <f>IF(D334&gt;=豚シート!$G$20+30,"",D334+1)</f>
        <v/>
      </c>
      <c r="E335" s="103" t="e">
        <f ca="1">豚気温!A327</f>
        <v>#N/A</v>
      </c>
      <c r="F335" s="104" t="e">
        <f ca="1">IF(豚シート!$G$13="独自地温",豚気温!A327,(E335*$AD$34+$AE$34))</f>
        <v>#N/A</v>
      </c>
      <c r="G335" s="39"/>
      <c r="I335" s="3" t="e">
        <f t="shared" ca="1" si="36"/>
        <v>#N/A</v>
      </c>
      <c r="J335" s="3" t="e">
        <f t="shared" ca="1" si="34"/>
        <v>#N/A</v>
      </c>
      <c r="L335" s="4" t="e">
        <f t="shared" ca="1" si="37"/>
        <v>#N/A</v>
      </c>
      <c r="M335" s="3" t="e">
        <f t="shared" ca="1" si="35"/>
        <v>#N/A</v>
      </c>
      <c r="O335" s="2">
        <v>321</v>
      </c>
      <c r="P335" s="15" t="e">
        <f t="shared" ref="P335:P398" ca="1" si="39">$B$5*(1-EXP(-$B$7*J335))+$B$6*(1-EXP(-$B$8*M335))+$P$6</f>
        <v>#N/A</v>
      </c>
      <c r="Q335" s="25" t="str">
        <f t="shared" ref="Q335:Q379" si="40">D335</f>
        <v/>
      </c>
      <c r="R335" s="13" t="e">
        <f t="shared" ca="1" si="38"/>
        <v>#N/A</v>
      </c>
      <c r="S335" s="45"/>
    </row>
    <row r="336" spans="3:19" ht="13.5">
      <c r="C336" s="2">
        <v>322</v>
      </c>
      <c r="D336" s="110" t="str">
        <f>IF(D335&gt;=豚シート!$G$20+30,"",D335+1)</f>
        <v/>
      </c>
      <c r="E336" s="103" t="e">
        <f ca="1">豚気温!A328</f>
        <v>#N/A</v>
      </c>
      <c r="F336" s="104" t="e">
        <f ca="1">IF(豚シート!$G$13="独自地温",豚気温!A328,(E336*$AD$34+$AE$34))</f>
        <v>#N/A</v>
      </c>
      <c r="G336" s="39"/>
      <c r="I336" s="3" t="e">
        <f t="shared" ca="1" si="36"/>
        <v>#N/A</v>
      </c>
      <c r="J336" s="3" t="e">
        <f t="shared" ref="J336:J399" ca="1" si="41">J335+I335</f>
        <v>#N/A</v>
      </c>
      <c r="L336" s="4" t="e">
        <f t="shared" ca="1" si="37"/>
        <v>#N/A</v>
      </c>
      <c r="M336" s="3" t="e">
        <f t="shared" ref="M336:M399" ca="1" si="42">M335+L335</f>
        <v>#N/A</v>
      </c>
      <c r="O336" s="2">
        <v>322</v>
      </c>
      <c r="P336" s="15" t="e">
        <f t="shared" ca="1" si="39"/>
        <v>#N/A</v>
      </c>
      <c r="Q336" s="25" t="str">
        <f t="shared" si="40"/>
        <v/>
      </c>
      <c r="R336" s="13" t="e">
        <f t="shared" ca="1" si="38"/>
        <v>#N/A</v>
      </c>
      <c r="S336" s="45"/>
    </row>
    <row r="337" spans="3:23" ht="13.5">
      <c r="C337" s="2">
        <v>323</v>
      </c>
      <c r="D337" s="110" t="str">
        <f>IF(D336&gt;=豚シート!$G$20+30,"",D336+1)</f>
        <v/>
      </c>
      <c r="E337" s="103" t="e">
        <f ca="1">豚気温!A329</f>
        <v>#N/A</v>
      </c>
      <c r="F337" s="104" t="e">
        <f ca="1">IF(豚シート!$G$13="独自地温",豚気温!A329,(E337*$AD$34+$AE$34))</f>
        <v>#N/A</v>
      </c>
      <c r="G337" s="39"/>
      <c r="I337" s="3" t="e">
        <f t="shared" ca="1" si="36"/>
        <v>#N/A</v>
      </c>
      <c r="J337" s="3" t="e">
        <f t="shared" ca="1" si="41"/>
        <v>#N/A</v>
      </c>
      <c r="L337" s="4" t="e">
        <f t="shared" ca="1" si="37"/>
        <v>#N/A</v>
      </c>
      <c r="M337" s="3" t="e">
        <f t="shared" ca="1" si="42"/>
        <v>#N/A</v>
      </c>
      <c r="O337" s="2">
        <v>323</v>
      </c>
      <c r="P337" s="15" t="e">
        <f t="shared" ca="1" si="39"/>
        <v>#N/A</v>
      </c>
      <c r="Q337" s="25" t="str">
        <f t="shared" si="40"/>
        <v/>
      </c>
      <c r="R337" s="13" t="e">
        <f t="shared" ca="1" si="38"/>
        <v>#N/A</v>
      </c>
      <c r="S337" s="45"/>
    </row>
    <row r="338" spans="3:23" ht="13.5">
      <c r="C338" s="2">
        <v>324</v>
      </c>
      <c r="D338" s="110" t="str">
        <f>IF(D337&gt;=豚シート!$G$20+30,"",D337+1)</f>
        <v/>
      </c>
      <c r="E338" s="103" t="e">
        <f ca="1">豚気温!A330</f>
        <v>#N/A</v>
      </c>
      <c r="F338" s="104" t="e">
        <f ca="1">IF(豚シート!$G$13="独自地温",豚気温!A330,(E338*$AD$34+$AE$34))</f>
        <v>#N/A</v>
      </c>
      <c r="G338" s="39"/>
      <c r="I338" s="3" t="e">
        <f t="shared" ca="1" si="36"/>
        <v>#N/A</v>
      </c>
      <c r="J338" s="3" t="e">
        <f t="shared" ca="1" si="41"/>
        <v>#N/A</v>
      </c>
      <c r="L338" s="4" t="e">
        <f t="shared" ca="1" si="37"/>
        <v>#N/A</v>
      </c>
      <c r="M338" s="3" t="e">
        <f t="shared" ca="1" si="42"/>
        <v>#N/A</v>
      </c>
      <c r="O338" s="2">
        <v>324</v>
      </c>
      <c r="P338" s="15" t="e">
        <f t="shared" ca="1" si="39"/>
        <v>#N/A</v>
      </c>
      <c r="Q338" s="25" t="str">
        <f t="shared" si="40"/>
        <v/>
      </c>
      <c r="R338" s="13" t="e">
        <f t="shared" ca="1" si="38"/>
        <v>#N/A</v>
      </c>
      <c r="S338" s="45"/>
    </row>
    <row r="339" spans="3:23" ht="13.5">
      <c r="C339" s="2">
        <v>325</v>
      </c>
      <c r="D339" s="110" t="str">
        <f>IF(D338&gt;=豚シート!$G$20+30,"",D338+1)</f>
        <v/>
      </c>
      <c r="E339" s="103" t="e">
        <f ca="1">豚気温!A331</f>
        <v>#N/A</v>
      </c>
      <c r="F339" s="104" t="e">
        <f ca="1">IF(豚シート!$G$13="独自地温",豚気温!A331,(E339*$AD$34+$AE$34))</f>
        <v>#N/A</v>
      </c>
      <c r="G339" s="39"/>
      <c r="I339" s="3" t="e">
        <f t="shared" ca="1" si="36"/>
        <v>#N/A</v>
      </c>
      <c r="J339" s="3" t="e">
        <f t="shared" ca="1" si="41"/>
        <v>#N/A</v>
      </c>
      <c r="L339" s="4" t="e">
        <f t="shared" ca="1" si="37"/>
        <v>#N/A</v>
      </c>
      <c r="M339" s="3" t="e">
        <f t="shared" ca="1" si="42"/>
        <v>#N/A</v>
      </c>
      <c r="O339" s="2">
        <v>325</v>
      </c>
      <c r="P339" s="15" t="e">
        <f t="shared" ca="1" si="39"/>
        <v>#N/A</v>
      </c>
      <c r="Q339" s="25" t="str">
        <f t="shared" si="40"/>
        <v/>
      </c>
      <c r="R339" s="13" t="e">
        <f t="shared" ca="1" si="38"/>
        <v>#N/A</v>
      </c>
      <c r="S339" s="45"/>
    </row>
    <row r="340" spans="3:23" ht="13.5">
      <c r="C340" s="2">
        <v>326</v>
      </c>
      <c r="D340" s="110" t="str">
        <f>IF(D339&gt;=豚シート!$G$20+30,"",D339+1)</f>
        <v/>
      </c>
      <c r="E340" s="103" t="e">
        <f ca="1">豚気温!A332</f>
        <v>#N/A</v>
      </c>
      <c r="F340" s="104" t="e">
        <f ca="1">IF(豚シート!$G$13="独自地温",豚気温!A332,(E340*$AD$34+$AE$34))</f>
        <v>#N/A</v>
      </c>
      <c r="G340" s="39"/>
      <c r="I340" s="3" t="e">
        <f t="shared" ca="1" si="36"/>
        <v>#N/A</v>
      </c>
      <c r="J340" s="3" t="e">
        <f t="shared" ca="1" si="41"/>
        <v>#N/A</v>
      </c>
      <c r="L340" s="4" t="e">
        <f t="shared" ca="1" si="37"/>
        <v>#N/A</v>
      </c>
      <c r="M340" s="3" t="e">
        <f t="shared" ca="1" si="42"/>
        <v>#N/A</v>
      </c>
      <c r="O340" s="2">
        <v>326</v>
      </c>
      <c r="P340" s="15" t="e">
        <f t="shared" ca="1" si="39"/>
        <v>#N/A</v>
      </c>
      <c r="Q340" s="25" t="str">
        <f t="shared" si="40"/>
        <v/>
      </c>
      <c r="R340" s="13" t="e">
        <f t="shared" ca="1" si="38"/>
        <v>#N/A</v>
      </c>
      <c r="S340" s="45"/>
    </row>
    <row r="341" spans="3:23" ht="13.5">
      <c r="C341" s="2">
        <v>327</v>
      </c>
      <c r="D341" s="110" t="str">
        <f>IF(D340&gt;=豚シート!$G$20+30,"",D340+1)</f>
        <v/>
      </c>
      <c r="E341" s="103" t="e">
        <f ca="1">豚気温!A333</f>
        <v>#N/A</v>
      </c>
      <c r="F341" s="104" t="e">
        <f ca="1">IF(豚シート!$G$13="独自地温",豚気温!A333,(E341*$AD$34+$AE$34))</f>
        <v>#N/A</v>
      </c>
      <c r="G341" s="39"/>
      <c r="I341" s="3" t="e">
        <f t="shared" ca="1" si="36"/>
        <v>#N/A</v>
      </c>
      <c r="J341" s="3" t="e">
        <f t="shared" ca="1" si="41"/>
        <v>#N/A</v>
      </c>
      <c r="L341" s="4" t="e">
        <f t="shared" ca="1" si="37"/>
        <v>#N/A</v>
      </c>
      <c r="M341" s="3" t="e">
        <f t="shared" ca="1" si="42"/>
        <v>#N/A</v>
      </c>
      <c r="O341" s="2">
        <v>327</v>
      </c>
      <c r="P341" s="15" t="e">
        <f t="shared" ca="1" si="39"/>
        <v>#N/A</v>
      </c>
      <c r="Q341" s="25" t="str">
        <f t="shared" si="40"/>
        <v/>
      </c>
      <c r="R341" s="13" t="e">
        <f t="shared" ca="1" si="38"/>
        <v>#N/A</v>
      </c>
      <c r="S341" s="45"/>
      <c r="W341" s="42"/>
    </row>
    <row r="342" spans="3:23" ht="13.5">
      <c r="C342" s="2">
        <v>328</v>
      </c>
      <c r="D342" s="110" t="str">
        <f>IF(D341&gt;=豚シート!$G$20+30,"",D341+1)</f>
        <v/>
      </c>
      <c r="E342" s="103" t="e">
        <f ca="1">豚気温!A334</f>
        <v>#N/A</v>
      </c>
      <c r="F342" s="104" t="e">
        <f ca="1">IF(豚シート!$G$13="独自地温",豚気温!A334,(E342*$AD$34+$AE$34))</f>
        <v>#N/A</v>
      </c>
      <c r="G342" s="39"/>
      <c r="I342" s="3" t="e">
        <f t="shared" ca="1" si="36"/>
        <v>#N/A</v>
      </c>
      <c r="J342" s="3" t="e">
        <f t="shared" ca="1" si="41"/>
        <v>#N/A</v>
      </c>
      <c r="L342" s="4" t="e">
        <f t="shared" ca="1" si="37"/>
        <v>#N/A</v>
      </c>
      <c r="M342" s="3" t="e">
        <f t="shared" ca="1" si="42"/>
        <v>#N/A</v>
      </c>
      <c r="O342" s="2">
        <v>328</v>
      </c>
      <c r="P342" s="15" t="e">
        <f t="shared" ca="1" si="39"/>
        <v>#N/A</v>
      </c>
      <c r="Q342" s="25" t="str">
        <f t="shared" si="40"/>
        <v/>
      </c>
      <c r="R342" s="13" t="e">
        <f t="shared" ca="1" si="38"/>
        <v>#N/A</v>
      </c>
      <c r="S342" s="45"/>
      <c r="W342" s="53"/>
    </row>
    <row r="343" spans="3:23" ht="13.5">
      <c r="C343" s="2">
        <v>329</v>
      </c>
      <c r="D343" s="110" t="str">
        <f>IF(D342&gt;=豚シート!$G$20+30,"",D342+1)</f>
        <v/>
      </c>
      <c r="E343" s="103" t="e">
        <f ca="1">豚気温!A335</f>
        <v>#N/A</v>
      </c>
      <c r="F343" s="104" t="e">
        <f ca="1">IF(豚シート!$G$13="独自地温",豚気温!A335,(E343*$AD$34+$AE$34))</f>
        <v>#N/A</v>
      </c>
      <c r="G343" s="39"/>
      <c r="I343" s="3" t="e">
        <f t="shared" ca="1" si="36"/>
        <v>#N/A</v>
      </c>
      <c r="J343" s="3" t="e">
        <f t="shared" ca="1" si="41"/>
        <v>#N/A</v>
      </c>
      <c r="L343" s="4" t="e">
        <f t="shared" ca="1" si="37"/>
        <v>#N/A</v>
      </c>
      <c r="M343" s="3" t="e">
        <f t="shared" ca="1" si="42"/>
        <v>#N/A</v>
      </c>
      <c r="O343" s="2">
        <v>329</v>
      </c>
      <c r="P343" s="15" t="e">
        <f t="shared" ca="1" si="39"/>
        <v>#N/A</v>
      </c>
      <c r="Q343" s="25" t="str">
        <f t="shared" si="40"/>
        <v/>
      </c>
      <c r="R343" s="13" t="e">
        <f t="shared" ca="1" si="38"/>
        <v>#N/A</v>
      </c>
      <c r="S343" s="45"/>
    </row>
    <row r="344" spans="3:23" ht="13.5">
      <c r="C344" s="2">
        <v>330</v>
      </c>
      <c r="D344" s="110" t="str">
        <f>IF(D343&gt;=豚シート!$G$20+30,"",D343+1)</f>
        <v/>
      </c>
      <c r="E344" s="103" t="e">
        <f ca="1">豚気温!A336</f>
        <v>#N/A</v>
      </c>
      <c r="F344" s="104" t="e">
        <f ca="1">IF(豚シート!$G$13="独自地温",豚気温!A336,(E344*$AD$34+$AE$34))</f>
        <v>#N/A</v>
      </c>
      <c r="G344" s="39"/>
      <c r="I344" s="3" t="e">
        <f t="shared" ca="1" si="36"/>
        <v>#N/A</v>
      </c>
      <c r="J344" s="3" t="e">
        <f t="shared" ca="1" si="41"/>
        <v>#N/A</v>
      </c>
      <c r="L344" s="4" t="e">
        <f t="shared" ca="1" si="37"/>
        <v>#N/A</v>
      </c>
      <c r="M344" s="3" t="e">
        <f t="shared" ca="1" si="42"/>
        <v>#N/A</v>
      </c>
      <c r="O344" s="2">
        <v>330</v>
      </c>
      <c r="P344" s="15" t="e">
        <f t="shared" ca="1" si="39"/>
        <v>#N/A</v>
      </c>
      <c r="Q344" s="25" t="str">
        <f t="shared" si="40"/>
        <v/>
      </c>
      <c r="R344" s="13" t="e">
        <f t="shared" ca="1" si="38"/>
        <v>#N/A</v>
      </c>
      <c r="S344" s="45"/>
    </row>
    <row r="345" spans="3:23" ht="13.5">
      <c r="C345" s="2">
        <v>331</v>
      </c>
      <c r="D345" s="110" t="str">
        <f>IF(D344&gt;=豚シート!$G$20+30,"",D344+1)</f>
        <v/>
      </c>
      <c r="E345" s="103" t="e">
        <f ca="1">豚気温!A337</f>
        <v>#N/A</v>
      </c>
      <c r="F345" s="104" t="e">
        <f ca="1">IF(豚シート!$G$13="独自地温",豚気温!A337,(E345*$AD$34+$AE$34))</f>
        <v>#N/A</v>
      </c>
      <c r="G345" s="39"/>
      <c r="I345" s="3" t="e">
        <f t="shared" ca="1" si="36"/>
        <v>#N/A</v>
      </c>
      <c r="J345" s="3" t="e">
        <f t="shared" ca="1" si="41"/>
        <v>#N/A</v>
      </c>
      <c r="L345" s="4" t="e">
        <f t="shared" ca="1" si="37"/>
        <v>#N/A</v>
      </c>
      <c r="M345" s="3" t="e">
        <f t="shared" ca="1" si="42"/>
        <v>#N/A</v>
      </c>
      <c r="O345" s="2">
        <v>331</v>
      </c>
      <c r="P345" s="15" t="e">
        <f t="shared" ca="1" si="39"/>
        <v>#N/A</v>
      </c>
      <c r="Q345" s="25" t="str">
        <f t="shared" si="40"/>
        <v/>
      </c>
      <c r="R345" s="13" t="e">
        <f t="shared" ca="1" si="38"/>
        <v>#N/A</v>
      </c>
      <c r="S345" s="45"/>
    </row>
    <row r="346" spans="3:23" ht="13.5">
      <c r="C346" s="2">
        <v>332</v>
      </c>
      <c r="D346" s="110" t="str">
        <f>IF(D345&gt;=豚シート!$G$20+30,"",D345+1)</f>
        <v/>
      </c>
      <c r="E346" s="103" t="e">
        <f ca="1">豚気温!A338</f>
        <v>#N/A</v>
      </c>
      <c r="F346" s="104" t="e">
        <f ca="1">IF(豚シート!$G$13="独自地温",豚気温!A338,(E346*$AD$34+$AE$34))</f>
        <v>#N/A</v>
      </c>
      <c r="G346" s="39"/>
      <c r="I346" s="3" t="e">
        <f t="shared" ca="1" si="36"/>
        <v>#N/A</v>
      </c>
      <c r="J346" s="3" t="e">
        <f t="shared" ca="1" si="41"/>
        <v>#N/A</v>
      </c>
      <c r="L346" s="4" t="e">
        <f t="shared" ca="1" si="37"/>
        <v>#N/A</v>
      </c>
      <c r="M346" s="3" t="e">
        <f t="shared" ca="1" si="42"/>
        <v>#N/A</v>
      </c>
      <c r="O346" s="2">
        <v>332</v>
      </c>
      <c r="P346" s="15" t="e">
        <f t="shared" ca="1" si="39"/>
        <v>#N/A</v>
      </c>
      <c r="Q346" s="25" t="str">
        <f t="shared" si="40"/>
        <v/>
      </c>
      <c r="R346" s="13" t="e">
        <f t="shared" ca="1" si="38"/>
        <v>#N/A</v>
      </c>
      <c r="S346" s="45"/>
    </row>
    <row r="347" spans="3:23" ht="13.5">
      <c r="C347" s="2">
        <v>333</v>
      </c>
      <c r="D347" s="110" t="str">
        <f>IF(D346&gt;=豚シート!$G$20+30,"",D346+1)</f>
        <v/>
      </c>
      <c r="E347" s="103" t="e">
        <f ca="1">豚気温!A339</f>
        <v>#N/A</v>
      </c>
      <c r="F347" s="104" t="e">
        <f ca="1">IF(豚シート!$G$13="独自地温",豚気温!A339,(E347*$AD$34+$AE$34))</f>
        <v>#N/A</v>
      </c>
      <c r="G347" s="39"/>
      <c r="I347" s="3" t="e">
        <f t="shared" ca="1" si="36"/>
        <v>#N/A</v>
      </c>
      <c r="J347" s="3" t="e">
        <f t="shared" ca="1" si="41"/>
        <v>#N/A</v>
      </c>
      <c r="L347" s="4" t="e">
        <f t="shared" ca="1" si="37"/>
        <v>#N/A</v>
      </c>
      <c r="M347" s="3" t="e">
        <f t="shared" ca="1" si="42"/>
        <v>#N/A</v>
      </c>
      <c r="O347" s="2">
        <v>333</v>
      </c>
      <c r="P347" s="15" t="e">
        <f t="shared" ca="1" si="39"/>
        <v>#N/A</v>
      </c>
      <c r="Q347" s="25" t="str">
        <f t="shared" si="40"/>
        <v/>
      </c>
      <c r="R347" s="13" t="e">
        <f t="shared" ca="1" si="38"/>
        <v>#N/A</v>
      </c>
      <c r="S347" s="45"/>
    </row>
    <row r="348" spans="3:23" ht="13.5">
      <c r="C348" s="2">
        <v>334</v>
      </c>
      <c r="D348" s="110" t="str">
        <f>IF(D347&gt;=豚シート!$G$20+30,"",D347+1)</f>
        <v/>
      </c>
      <c r="E348" s="103" t="e">
        <f ca="1">豚気温!A340</f>
        <v>#N/A</v>
      </c>
      <c r="F348" s="104" t="e">
        <f ca="1">IF(豚シート!$G$13="独自地温",豚気温!A340,(E348*$AD$34+$AE$34))</f>
        <v>#N/A</v>
      </c>
      <c r="G348" s="39"/>
      <c r="I348" s="3" t="e">
        <f t="shared" ca="1" si="36"/>
        <v>#N/A</v>
      </c>
      <c r="J348" s="3" t="e">
        <f t="shared" ca="1" si="41"/>
        <v>#N/A</v>
      </c>
      <c r="L348" s="4" t="e">
        <f t="shared" ca="1" si="37"/>
        <v>#N/A</v>
      </c>
      <c r="M348" s="3" t="e">
        <f t="shared" ca="1" si="42"/>
        <v>#N/A</v>
      </c>
      <c r="O348" s="2">
        <v>334</v>
      </c>
      <c r="P348" s="15" t="e">
        <f t="shared" ca="1" si="39"/>
        <v>#N/A</v>
      </c>
      <c r="Q348" s="25" t="str">
        <f t="shared" si="40"/>
        <v/>
      </c>
      <c r="R348" s="13" t="e">
        <f t="shared" ca="1" si="38"/>
        <v>#N/A</v>
      </c>
      <c r="S348" s="45"/>
    </row>
    <row r="349" spans="3:23" ht="13.5">
      <c r="C349" s="2">
        <v>335</v>
      </c>
      <c r="D349" s="110" t="str">
        <f>IF(D348&gt;=豚シート!$G$20+30,"",D348+1)</f>
        <v/>
      </c>
      <c r="E349" s="103" t="e">
        <f ca="1">豚気温!A341</f>
        <v>#N/A</v>
      </c>
      <c r="F349" s="104" t="e">
        <f ca="1">IF(豚シート!$G$13="独自地温",豚気温!A341,(E349*$AD$34+$AE$34))</f>
        <v>#N/A</v>
      </c>
      <c r="G349" s="39"/>
      <c r="I349" s="3" t="e">
        <f t="shared" ca="1" si="36"/>
        <v>#N/A</v>
      </c>
      <c r="J349" s="3" t="e">
        <f t="shared" ca="1" si="41"/>
        <v>#N/A</v>
      </c>
      <c r="L349" s="4" t="e">
        <f t="shared" ca="1" si="37"/>
        <v>#N/A</v>
      </c>
      <c r="M349" s="3" t="e">
        <f t="shared" ca="1" si="42"/>
        <v>#N/A</v>
      </c>
      <c r="O349" s="2">
        <v>335</v>
      </c>
      <c r="P349" s="15" t="e">
        <f t="shared" ca="1" si="39"/>
        <v>#N/A</v>
      </c>
      <c r="Q349" s="25" t="str">
        <f t="shared" si="40"/>
        <v/>
      </c>
      <c r="R349" s="13" t="e">
        <f t="shared" ca="1" si="38"/>
        <v>#N/A</v>
      </c>
      <c r="S349" s="45"/>
    </row>
    <row r="350" spans="3:23" ht="13.5">
      <c r="C350" s="2">
        <v>336</v>
      </c>
      <c r="D350" s="110" t="str">
        <f>IF(D349&gt;=豚シート!$G$20+30,"",D349+1)</f>
        <v/>
      </c>
      <c r="E350" s="103" t="e">
        <f ca="1">豚気温!A342</f>
        <v>#N/A</v>
      </c>
      <c r="F350" s="104" t="e">
        <f ca="1">IF(豚シート!$G$13="独自地温",豚気温!A342,(E350*$AD$34+$AE$34))</f>
        <v>#N/A</v>
      </c>
      <c r="G350" s="39"/>
      <c r="I350" s="3" t="e">
        <f t="shared" ca="1" si="36"/>
        <v>#N/A</v>
      </c>
      <c r="J350" s="3" t="e">
        <f t="shared" ca="1" si="41"/>
        <v>#N/A</v>
      </c>
      <c r="L350" s="4" t="e">
        <f t="shared" ca="1" si="37"/>
        <v>#N/A</v>
      </c>
      <c r="M350" s="3" t="e">
        <f t="shared" ca="1" si="42"/>
        <v>#N/A</v>
      </c>
      <c r="O350" s="2">
        <v>336</v>
      </c>
      <c r="P350" s="15" t="e">
        <f t="shared" ca="1" si="39"/>
        <v>#N/A</v>
      </c>
      <c r="Q350" s="25" t="str">
        <f t="shared" si="40"/>
        <v/>
      </c>
      <c r="R350" s="13" t="e">
        <f t="shared" ca="1" si="38"/>
        <v>#N/A</v>
      </c>
      <c r="S350" s="45"/>
    </row>
    <row r="351" spans="3:23" ht="13.5">
      <c r="C351" s="2">
        <v>337</v>
      </c>
      <c r="D351" s="110" t="str">
        <f>IF(D350&gt;=豚シート!$G$20+30,"",D350+1)</f>
        <v/>
      </c>
      <c r="E351" s="103" t="e">
        <f ca="1">豚気温!A343</f>
        <v>#N/A</v>
      </c>
      <c r="F351" s="104" t="e">
        <f ca="1">IF(豚シート!$G$13="独自地温",豚気温!A343,(E351*$AD$34+$AE$34))</f>
        <v>#N/A</v>
      </c>
      <c r="G351" s="39"/>
      <c r="I351" s="3" t="e">
        <f t="shared" ca="1" si="36"/>
        <v>#N/A</v>
      </c>
      <c r="J351" s="3" t="e">
        <f t="shared" ca="1" si="41"/>
        <v>#N/A</v>
      </c>
      <c r="L351" s="4" t="e">
        <f t="shared" ca="1" si="37"/>
        <v>#N/A</v>
      </c>
      <c r="M351" s="3" t="e">
        <f t="shared" ca="1" si="42"/>
        <v>#N/A</v>
      </c>
      <c r="O351" s="2">
        <v>337</v>
      </c>
      <c r="P351" s="15" t="e">
        <f t="shared" ca="1" si="39"/>
        <v>#N/A</v>
      </c>
      <c r="Q351" s="25" t="str">
        <f t="shared" si="40"/>
        <v/>
      </c>
      <c r="R351" s="13" t="e">
        <f t="shared" ca="1" si="38"/>
        <v>#N/A</v>
      </c>
      <c r="S351" s="45"/>
    </row>
    <row r="352" spans="3:23" ht="13.5">
      <c r="C352" s="2">
        <v>338</v>
      </c>
      <c r="D352" s="110" t="str">
        <f>IF(D351&gt;=豚シート!$G$20+30,"",D351+1)</f>
        <v/>
      </c>
      <c r="E352" s="103" t="e">
        <f ca="1">豚気温!A344</f>
        <v>#N/A</v>
      </c>
      <c r="F352" s="104" t="e">
        <f ca="1">IF(豚シート!$G$13="独自地温",豚気温!A344,(E352*$AD$34+$AE$34))</f>
        <v>#N/A</v>
      </c>
      <c r="G352" s="39"/>
      <c r="I352" s="3" t="e">
        <f t="shared" ca="1" si="36"/>
        <v>#N/A</v>
      </c>
      <c r="J352" s="3" t="e">
        <f t="shared" ca="1" si="41"/>
        <v>#N/A</v>
      </c>
      <c r="L352" s="4" t="e">
        <f t="shared" ca="1" si="37"/>
        <v>#N/A</v>
      </c>
      <c r="M352" s="3" t="e">
        <f t="shared" ca="1" si="42"/>
        <v>#N/A</v>
      </c>
      <c r="O352" s="2">
        <v>338</v>
      </c>
      <c r="P352" s="15" t="e">
        <f t="shared" ca="1" si="39"/>
        <v>#N/A</v>
      </c>
      <c r="Q352" s="25" t="str">
        <f t="shared" si="40"/>
        <v/>
      </c>
      <c r="R352" s="13" t="e">
        <f t="shared" ca="1" si="38"/>
        <v>#N/A</v>
      </c>
      <c r="S352" s="45"/>
    </row>
    <row r="353" spans="3:19" ht="13.5">
      <c r="C353" s="2">
        <v>339</v>
      </c>
      <c r="D353" s="110" t="str">
        <f>IF(D352&gt;=豚シート!$G$20+30,"",D352+1)</f>
        <v/>
      </c>
      <c r="E353" s="103" t="e">
        <f ca="1">豚気温!A345</f>
        <v>#N/A</v>
      </c>
      <c r="F353" s="104" t="e">
        <f ca="1">IF(豚シート!$G$13="独自地温",豚気温!A345,(E353*$AD$34+$AE$34))</f>
        <v>#N/A</v>
      </c>
      <c r="G353" s="39"/>
      <c r="I353" s="3" t="e">
        <f t="shared" ca="1" si="36"/>
        <v>#N/A</v>
      </c>
      <c r="J353" s="3" t="e">
        <f t="shared" ca="1" si="41"/>
        <v>#N/A</v>
      </c>
      <c r="L353" s="4" t="e">
        <f t="shared" ca="1" si="37"/>
        <v>#N/A</v>
      </c>
      <c r="M353" s="3" t="e">
        <f t="shared" ca="1" si="42"/>
        <v>#N/A</v>
      </c>
      <c r="O353" s="2">
        <v>339</v>
      </c>
      <c r="P353" s="15" t="e">
        <f t="shared" ca="1" si="39"/>
        <v>#N/A</v>
      </c>
      <c r="Q353" s="25" t="str">
        <f t="shared" si="40"/>
        <v/>
      </c>
      <c r="R353" s="13" t="e">
        <f t="shared" ca="1" si="38"/>
        <v>#N/A</v>
      </c>
      <c r="S353" s="45"/>
    </row>
    <row r="354" spans="3:19" ht="13.5">
      <c r="C354" s="2">
        <v>340</v>
      </c>
      <c r="D354" s="110" t="str">
        <f>IF(D353&gt;=豚シート!$G$20+30,"",D353+1)</f>
        <v/>
      </c>
      <c r="E354" s="103" t="e">
        <f ca="1">豚気温!A346</f>
        <v>#N/A</v>
      </c>
      <c r="F354" s="104" t="e">
        <f ca="1">IF(豚シート!$G$13="独自地温",豚気温!A346,(E354*$AD$34+$AE$34))</f>
        <v>#N/A</v>
      </c>
      <c r="G354" s="39"/>
      <c r="I354" s="3" t="e">
        <f t="shared" ca="1" si="36"/>
        <v>#N/A</v>
      </c>
      <c r="J354" s="3" t="e">
        <f t="shared" ca="1" si="41"/>
        <v>#N/A</v>
      </c>
      <c r="L354" s="4" t="e">
        <f t="shared" ca="1" si="37"/>
        <v>#N/A</v>
      </c>
      <c r="M354" s="3" t="e">
        <f t="shared" ca="1" si="42"/>
        <v>#N/A</v>
      </c>
      <c r="O354" s="2">
        <v>340</v>
      </c>
      <c r="P354" s="15" t="e">
        <f t="shared" ca="1" si="39"/>
        <v>#N/A</v>
      </c>
      <c r="Q354" s="25" t="str">
        <f t="shared" si="40"/>
        <v/>
      </c>
      <c r="R354" s="13" t="e">
        <f t="shared" ca="1" si="38"/>
        <v>#N/A</v>
      </c>
      <c r="S354" s="45"/>
    </row>
    <row r="355" spans="3:19" ht="13.5">
      <c r="C355" s="2">
        <v>341</v>
      </c>
      <c r="D355" s="110" t="str">
        <f>IF(D354&gt;=豚シート!$G$20+30,"",D354+1)</f>
        <v/>
      </c>
      <c r="E355" s="103" t="e">
        <f ca="1">豚気温!A347</f>
        <v>#N/A</v>
      </c>
      <c r="F355" s="104" t="e">
        <f ca="1">IF(豚シート!$G$13="独自地温",豚気温!A347,(E355*$AD$34+$AE$34))</f>
        <v>#N/A</v>
      </c>
      <c r="G355" s="39"/>
      <c r="I355" s="3" t="e">
        <f t="shared" ca="1" si="36"/>
        <v>#N/A</v>
      </c>
      <c r="J355" s="3" t="e">
        <f t="shared" ca="1" si="41"/>
        <v>#N/A</v>
      </c>
      <c r="L355" s="4" t="e">
        <f t="shared" ca="1" si="37"/>
        <v>#N/A</v>
      </c>
      <c r="M355" s="3" t="e">
        <f t="shared" ca="1" si="42"/>
        <v>#N/A</v>
      </c>
      <c r="O355" s="2">
        <v>341</v>
      </c>
      <c r="P355" s="15" t="e">
        <f t="shared" ca="1" si="39"/>
        <v>#N/A</v>
      </c>
      <c r="Q355" s="25" t="str">
        <f t="shared" si="40"/>
        <v/>
      </c>
      <c r="R355" s="13" t="e">
        <f t="shared" ca="1" si="38"/>
        <v>#N/A</v>
      </c>
      <c r="S355" s="45"/>
    </row>
    <row r="356" spans="3:19" ht="13.5">
      <c r="C356" s="2">
        <v>342</v>
      </c>
      <c r="D356" s="110" t="str">
        <f>IF(D355&gt;=豚シート!$G$20+30,"",D355+1)</f>
        <v/>
      </c>
      <c r="E356" s="103" t="e">
        <f ca="1">豚気温!A348</f>
        <v>#N/A</v>
      </c>
      <c r="F356" s="104" t="e">
        <f ca="1">IF(豚シート!$G$13="独自地温",豚気温!A348,(E356*$AD$34+$AE$34))</f>
        <v>#N/A</v>
      </c>
      <c r="G356" s="39"/>
      <c r="I356" s="3" t="e">
        <f t="shared" ca="1" si="36"/>
        <v>#N/A</v>
      </c>
      <c r="J356" s="3" t="e">
        <f t="shared" ca="1" si="41"/>
        <v>#N/A</v>
      </c>
      <c r="L356" s="4" t="e">
        <f t="shared" ca="1" si="37"/>
        <v>#N/A</v>
      </c>
      <c r="M356" s="3" t="e">
        <f t="shared" ca="1" si="42"/>
        <v>#N/A</v>
      </c>
      <c r="O356" s="2">
        <v>342</v>
      </c>
      <c r="P356" s="15" t="e">
        <f t="shared" ca="1" si="39"/>
        <v>#N/A</v>
      </c>
      <c r="Q356" s="25" t="str">
        <f t="shared" si="40"/>
        <v/>
      </c>
      <c r="R356" s="13" t="e">
        <f t="shared" ca="1" si="38"/>
        <v>#N/A</v>
      </c>
      <c r="S356" s="45"/>
    </row>
    <row r="357" spans="3:19" ht="13.5">
      <c r="C357" s="2">
        <v>343</v>
      </c>
      <c r="D357" s="110" t="str">
        <f>IF(D356&gt;=豚シート!$G$20+30,"",D356+1)</f>
        <v/>
      </c>
      <c r="E357" s="103" t="e">
        <f ca="1">豚気温!A349</f>
        <v>#N/A</v>
      </c>
      <c r="F357" s="104" t="e">
        <f ca="1">IF(豚シート!$G$13="独自地温",豚気温!A349,(E357*$AD$34+$AE$34))</f>
        <v>#N/A</v>
      </c>
      <c r="G357" s="39"/>
      <c r="I357" s="3" t="e">
        <f t="shared" ca="1" si="36"/>
        <v>#N/A</v>
      </c>
      <c r="J357" s="3" t="e">
        <f t="shared" ca="1" si="41"/>
        <v>#N/A</v>
      </c>
      <c r="L357" s="4" t="e">
        <f t="shared" ca="1" si="37"/>
        <v>#N/A</v>
      </c>
      <c r="M357" s="3" t="e">
        <f t="shared" ca="1" si="42"/>
        <v>#N/A</v>
      </c>
      <c r="O357" s="2">
        <v>343</v>
      </c>
      <c r="P357" s="15" t="e">
        <f t="shared" ca="1" si="39"/>
        <v>#N/A</v>
      </c>
      <c r="Q357" s="25" t="str">
        <f t="shared" si="40"/>
        <v/>
      </c>
      <c r="R357" s="13" t="e">
        <f t="shared" ca="1" si="38"/>
        <v>#N/A</v>
      </c>
      <c r="S357" s="45"/>
    </row>
    <row r="358" spans="3:19" ht="13.5">
      <c r="C358" s="2">
        <v>344</v>
      </c>
      <c r="D358" s="110" t="str">
        <f>IF(D357&gt;=豚シート!$G$20+30,"",D357+1)</f>
        <v/>
      </c>
      <c r="E358" s="103" t="e">
        <f ca="1">豚気温!A350</f>
        <v>#N/A</v>
      </c>
      <c r="F358" s="104" t="e">
        <f ca="1">IF(豚シート!$G$13="独自地温",豚気温!A350,(E358*$AD$34+$AE$34))</f>
        <v>#N/A</v>
      </c>
      <c r="G358" s="39"/>
      <c r="I358" s="3" t="e">
        <f t="shared" ca="1" si="36"/>
        <v>#N/A</v>
      </c>
      <c r="J358" s="3" t="e">
        <f t="shared" ca="1" si="41"/>
        <v>#N/A</v>
      </c>
      <c r="L358" s="4" t="e">
        <f t="shared" ca="1" si="37"/>
        <v>#N/A</v>
      </c>
      <c r="M358" s="3" t="e">
        <f t="shared" ca="1" si="42"/>
        <v>#N/A</v>
      </c>
      <c r="O358" s="2">
        <v>344</v>
      </c>
      <c r="P358" s="15" t="e">
        <f t="shared" ca="1" si="39"/>
        <v>#N/A</v>
      </c>
      <c r="Q358" s="25" t="str">
        <f t="shared" si="40"/>
        <v/>
      </c>
      <c r="R358" s="13" t="e">
        <f t="shared" ca="1" si="38"/>
        <v>#N/A</v>
      </c>
      <c r="S358" s="45"/>
    </row>
    <row r="359" spans="3:19" ht="13.5">
      <c r="C359" s="2">
        <v>345</v>
      </c>
      <c r="D359" s="110" t="str">
        <f>IF(D358&gt;=豚シート!$G$20+30,"",D358+1)</f>
        <v/>
      </c>
      <c r="E359" s="103" t="e">
        <f ca="1">豚気温!A351</f>
        <v>#N/A</v>
      </c>
      <c r="F359" s="104" t="e">
        <f ca="1">IF(豚シート!$G$13="独自地温",豚気温!A351,(E359*$AD$34+$AE$34))</f>
        <v>#N/A</v>
      </c>
      <c r="G359" s="39"/>
      <c r="I359" s="3" t="e">
        <f t="shared" ca="1" si="36"/>
        <v>#N/A</v>
      </c>
      <c r="J359" s="3" t="e">
        <f t="shared" ca="1" si="41"/>
        <v>#N/A</v>
      </c>
      <c r="L359" s="4" t="e">
        <f t="shared" ca="1" si="37"/>
        <v>#N/A</v>
      </c>
      <c r="M359" s="3" t="e">
        <f t="shared" ca="1" si="42"/>
        <v>#N/A</v>
      </c>
      <c r="O359" s="2">
        <v>345</v>
      </c>
      <c r="P359" s="15" t="e">
        <f t="shared" ca="1" si="39"/>
        <v>#N/A</v>
      </c>
      <c r="Q359" s="25" t="str">
        <f t="shared" si="40"/>
        <v/>
      </c>
      <c r="R359" s="13" t="e">
        <f t="shared" ca="1" si="38"/>
        <v>#N/A</v>
      </c>
      <c r="S359" s="45"/>
    </row>
    <row r="360" spans="3:19" ht="13.5">
      <c r="C360" s="2">
        <v>346</v>
      </c>
      <c r="D360" s="110" t="str">
        <f>IF(D359&gt;=豚シート!$G$20+30,"",D359+1)</f>
        <v/>
      </c>
      <c r="E360" s="103" t="e">
        <f ca="1">豚気温!A352</f>
        <v>#N/A</v>
      </c>
      <c r="F360" s="104" t="e">
        <f ca="1">IF(豚シート!$G$13="独自地温",豚気温!A352,(E360*$AD$34+$AE$34))</f>
        <v>#N/A</v>
      </c>
      <c r="G360" s="39"/>
      <c r="I360" s="3" t="e">
        <f t="shared" ca="1" si="36"/>
        <v>#N/A</v>
      </c>
      <c r="J360" s="3" t="e">
        <f t="shared" ca="1" si="41"/>
        <v>#N/A</v>
      </c>
      <c r="L360" s="4" t="e">
        <f t="shared" ca="1" si="37"/>
        <v>#N/A</v>
      </c>
      <c r="M360" s="3" t="e">
        <f t="shared" ca="1" si="42"/>
        <v>#N/A</v>
      </c>
      <c r="O360" s="2">
        <v>346</v>
      </c>
      <c r="P360" s="15" t="e">
        <f t="shared" ca="1" si="39"/>
        <v>#N/A</v>
      </c>
      <c r="Q360" s="25" t="str">
        <f t="shared" si="40"/>
        <v/>
      </c>
      <c r="R360" s="13" t="e">
        <f t="shared" ca="1" si="38"/>
        <v>#N/A</v>
      </c>
      <c r="S360" s="45"/>
    </row>
    <row r="361" spans="3:19" ht="13.5">
      <c r="C361" s="2">
        <v>347</v>
      </c>
      <c r="D361" s="110" t="str">
        <f>IF(D360&gt;=豚シート!$G$20+30,"",D360+1)</f>
        <v/>
      </c>
      <c r="E361" s="103" t="e">
        <f ca="1">豚気温!A353</f>
        <v>#N/A</v>
      </c>
      <c r="F361" s="104" t="e">
        <f ca="1">IF(豚シート!$G$13="独自地温",豚気温!A353,(E361*$AD$34+$AE$34))</f>
        <v>#N/A</v>
      </c>
      <c r="G361" s="39"/>
      <c r="I361" s="3" t="e">
        <f t="shared" ca="1" si="36"/>
        <v>#N/A</v>
      </c>
      <c r="J361" s="3" t="e">
        <f t="shared" ca="1" si="41"/>
        <v>#N/A</v>
      </c>
      <c r="L361" s="4" t="e">
        <f t="shared" ca="1" si="37"/>
        <v>#N/A</v>
      </c>
      <c r="M361" s="3" t="e">
        <f t="shared" ca="1" si="42"/>
        <v>#N/A</v>
      </c>
      <c r="O361" s="2">
        <v>347</v>
      </c>
      <c r="P361" s="15" t="e">
        <f t="shared" ca="1" si="39"/>
        <v>#N/A</v>
      </c>
      <c r="Q361" s="25" t="str">
        <f t="shared" si="40"/>
        <v/>
      </c>
      <c r="R361" s="13" t="e">
        <f t="shared" ca="1" si="38"/>
        <v>#N/A</v>
      </c>
      <c r="S361" s="45"/>
    </row>
    <row r="362" spans="3:19" ht="13.5">
      <c r="C362" s="2">
        <v>348</v>
      </c>
      <c r="D362" s="110" t="str">
        <f>IF(D361&gt;=豚シート!$G$20+30,"",D361+1)</f>
        <v/>
      </c>
      <c r="E362" s="103" t="e">
        <f ca="1">豚気温!A354</f>
        <v>#N/A</v>
      </c>
      <c r="F362" s="104" t="e">
        <f ca="1">IF(豚シート!$G$13="独自地温",豚気温!A354,(E362*$AD$34+$AE$34))</f>
        <v>#N/A</v>
      </c>
      <c r="G362" s="39"/>
      <c r="I362" s="3" t="e">
        <f t="shared" ca="1" si="36"/>
        <v>#N/A</v>
      </c>
      <c r="J362" s="3" t="e">
        <f t="shared" ca="1" si="41"/>
        <v>#N/A</v>
      </c>
      <c r="L362" s="4" t="e">
        <f t="shared" ca="1" si="37"/>
        <v>#N/A</v>
      </c>
      <c r="M362" s="3" t="e">
        <f t="shared" ca="1" si="42"/>
        <v>#N/A</v>
      </c>
      <c r="O362" s="2">
        <v>348</v>
      </c>
      <c r="P362" s="15" t="e">
        <f t="shared" ca="1" si="39"/>
        <v>#N/A</v>
      </c>
      <c r="Q362" s="25" t="str">
        <f t="shared" si="40"/>
        <v/>
      </c>
      <c r="R362" s="13" t="e">
        <f t="shared" ca="1" si="38"/>
        <v>#N/A</v>
      </c>
      <c r="S362" s="45"/>
    </row>
    <row r="363" spans="3:19" ht="13.5">
      <c r="C363" s="2">
        <v>349</v>
      </c>
      <c r="D363" s="110" t="str">
        <f>IF(D362&gt;=豚シート!$G$20+30,"",D362+1)</f>
        <v/>
      </c>
      <c r="E363" s="103" t="e">
        <f ca="1">豚気温!A355</f>
        <v>#N/A</v>
      </c>
      <c r="F363" s="104" t="e">
        <f ca="1">IF(豚シート!$G$13="独自地温",豚気温!A355,(E363*$AD$34+$AE$34))</f>
        <v>#N/A</v>
      </c>
      <c r="G363" s="39"/>
      <c r="I363" s="3" t="e">
        <f t="shared" ca="1" si="36"/>
        <v>#N/A</v>
      </c>
      <c r="J363" s="3" t="e">
        <f t="shared" ca="1" si="41"/>
        <v>#N/A</v>
      </c>
      <c r="L363" s="4" t="e">
        <f t="shared" ca="1" si="37"/>
        <v>#N/A</v>
      </c>
      <c r="M363" s="3" t="e">
        <f t="shared" ca="1" si="42"/>
        <v>#N/A</v>
      </c>
      <c r="O363" s="2">
        <v>349</v>
      </c>
      <c r="P363" s="15" t="e">
        <f t="shared" ca="1" si="39"/>
        <v>#N/A</v>
      </c>
      <c r="Q363" s="25" t="str">
        <f t="shared" si="40"/>
        <v/>
      </c>
      <c r="R363" s="13" t="e">
        <f t="shared" ca="1" si="38"/>
        <v>#N/A</v>
      </c>
      <c r="S363" s="45"/>
    </row>
    <row r="364" spans="3:19" ht="13.5">
      <c r="C364" s="2">
        <v>350</v>
      </c>
      <c r="D364" s="110" t="str">
        <f>IF(D363&gt;=豚シート!$G$20+30,"",D363+1)</f>
        <v/>
      </c>
      <c r="E364" s="103" t="e">
        <f ca="1">豚気温!A356</f>
        <v>#N/A</v>
      </c>
      <c r="F364" s="104" t="e">
        <f ca="1">IF(豚シート!$G$13="独自地温",豚気温!A356,(E364*$AD$34+$AE$34))</f>
        <v>#N/A</v>
      </c>
      <c r="G364" s="39"/>
      <c r="I364" s="3" t="e">
        <f t="shared" ca="1" si="36"/>
        <v>#N/A</v>
      </c>
      <c r="J364" s="3" t="e">
        <f t="shared" ca="1" si="41"/>
        <v>#N/A</v>
      </c>
      <c r="L364" s="4" t="e">
        <f t="shared" ca="1" si="37"/>
        <v>#N/A</v>
      </c>
      <c r="M364" s="3" t="e">
        <f t="shared" ca="1" si="42"/>
        <v>#N/A</v>
      </c>
      <c r="O364" s="2">
        <v>350</v>
      </c>
      <c r="P364" s="15" t="e">
        <f t="shared" ca="1" si="39"/>
        <v>#N/A</v>
      </c>
      <c r="Q364" s="25" t="str">
        <f t="shared" si="40"/>
        <v/>
      </c>
      <c r="R364" s="13" t="e">
        <f t="shared" ca="1" si="38"/>
        <v>#N/A</v>
      </c>
      <c r="S364" s="45"/>
    </row>
    <row r="365" spans="3:19" ht="13.5">
      <c r="C365" s="2">
        <v>351</v>
      </c>
      <c r="D365" s="110" t="str">
        <f>IF(D364&gt;=豚シート!$G$20+30,"",D364+1)</f>
        <v/>
      </c>
      <c r="E365" s="103" t="e">
        <f ca="1">豚気温!A357</f>
        <v>#N/A</v>
      </c>
      <c r="F365" s="104" t="e">
        <f ca="1">IF(豚シート!$G$13="独自地温",豚気温!A357,(E365*$AD$34+$AE$34))</f>
        <v>#N/A</v>
      </c>
      <c r="G365" s="39"/>
      <c r="I365" s="3" t="e">
        <f t="shared" ca="1" si="36"/>
        <v>#N/A</v>
      </c>
      <c r="J365" s="3" t="e">
        <f t="shared" ca="1" si="41"/>
        <v>#N/A</v>
      </c>
      <c r="L365" s="4" t="e">
        <f t="shared" ca="1" si="37"/>
        <v>#N/A</v>
      </c>
      <c r="M365" s="3" t="e">
        <f t="shared" ca="1" si="42"/>
        <v>#N/A</v>
      </c>
      <c r="O365" s="2">
        <v>351</v>
      </c>
      <c r="P365" s="15" t="e">
        <f t="shared" ca="1" si="39"/>
        <v>#N/A</v>
      </c>
      <c r="Q365" s="25" t="str">
        <f t="shared" si="40"/>
        <v/>
      </c>
      <c r="R365" s="13" t="e">
        <f t="shared" ca="1" si="38"/>
        <v>#N/A</v>
      </c>
      <c r="S365" s="45"/>
    </row>
    <row r="366" spans="3:19" ht="13.5">
      <c r="C366" s="2">
        <v>352</v>
      </c>
      <c r="D366" s="110" t="str">
        <f>IF(D365&gt;=豚シート!$G$20+30,"",D365+1)</f>
        <v/>
      </c>
      <c r="E366" s="103" t="e">
        <f ca="1">豚気温!A358</f>
        <v>#N/A</v>
      </c>
      <c r="F366" s="104" t="e">
        <f ca="1">IF(豚シート!$G$13="独自地温",豚気温!A358,(E366*$AD$34+$AE$34))</f>
        <v>#N/A</v>
      </c>
      <c r="G366" s="39"/>
      <c r="I366" s="3" t="e">
        <f t="shared" ca="1" si="36"/>
        <v>#N/A</v>
      </c>
      <c r="J366" s="3" t="e">
        <f t="shared" ca="1" si="41"/>
        <v>#N/A</v>
      </c>
      <c r="L366" s="4" t="e">
        <f t="shared" ca="1" si="37"/>
        <v>#N/A</v>
      </c>
      <c r="M366" s="3" t="e">
        <f t="shared" ca="1" si="42"/>
        <v>#N/A</v>
      </c>
      <c r="O366" s="2">
        <v>352</v>
      </c>
      <c r="P366" s="15" t="e">
        <f t="shared" ca="1" si="39"/>
        <v>#N/A</v>
      </c>
      <c r="Q366" s="25" t="str">
        <f t="shared" si="40"/>
        <v/>
      </c>
      <c r="R366" s="13" t="e">
        <f t="shared" ca="1" si="38"/>
        <v>#N/A</v>
      </c>
      <c r="S366" s="45"/>
    </row>
    <row r="367" spans="3:19" ht="13.5">
      <c r="C367" s="2">
        <v>353</v>
      </c>
      <c r="D367" s="110" t="str">
        <f>IF(D366&gt;=豚シート!$G$20+30,"",D366+1)</f>
        <v/>
      </c>
      <c r="E367" s="103" t="e">
        <f ca="1">豚気温!A359</f>
        <v>#N/A</v>
      </c>
      <c r="F367" s="104" t="e">
        <f ca="1">IF(豚シート!$G$13="独自地温",豚気温!A359,(E367*$AD$34+$AE$34))</f>
        <v>#N/A</v>
      </c>
      <c r="G367" s="39"/>
      <c r="I367" s="3" t="e">
        <f t="shared" ca="1" si="36"/>
        <v>#N/A</v>
      </c>
      <c r="J367" s="3" t="e">
        <f t="shared" ca="1" si="41"/>
        <v>#N/A</v>
      </c>
      <c r="L367" s="4" t="e">
        <f t="shared" ca="1" si="37"/>
        <v>#N/A</v>
      </c>
      <c r="M367" s="3" t="e">
        <f t="shared" ca="1" si="42"/>
        <v>#N/A</v>
      </c>
      <c r="O367" s="2">
        <v>353</v>
      </c>
      <c r="P367" s="15" t="e">
        <f t="shared" ca="1" si="39"/>
        <v>#N/A</v>
      </c>
      <c r="Q367" s="25" t="str">
        <f t="shared" si="40"/>
        <v/>
      </c>
      <c r="R367" s="13" t="e">
        <f t="shared" ca="1" si="38"/>
        <v>#N/A</v>
      </c>
      <c r="S367" s="45"/>
    </row>
    <row r="368" spans="3:19" ht="13.5">
      <c r="C368" s="2">
        <v>354</v>
      </c>
      <c r="D368" s="110" t="str">
        <f>IF(D367&gt;=豚シート!$G$20+30,"",D367+1)</f>
        <v/>
      </c>
      <c r="E368" s="103" t="e">
        <f ca="1">豚気温!A360</f>
        <v>#N/A</v>
      </c>
      <c r="F368" s="104" t="e">
        <f ca="1">IF(豚シート!$G$13="独自地温",豚気温!A360,(E368*$AD$34+$AE$34))</f>
        <v>#N/A</v>
      </c>
      <c r="G368" s="39"/>
      <c r="I368" s="3" t="e">
        <f t="shared" ca="1" si="36"/>
        <v>#N/A</v>
      </c>
      <c r="J368" s="3" t="e">
        <f t="shared" ca="1" si="41"/>
        <v>#N/A</v>
      </c>
      <c r="L368" s="4" t="e">
        <f t="shared" ca="1" si="37"/>
        <v>#N/A</v>
      </c>
      <c r="M368" s="3" t="e">
        <f t="shared" ca="1" si="42"/>
        <v>#N/A</v>
      </c>
      <c r="O368" s="2">
        <v>354</v>
      </c>
      <c r="P368" s="15" t="e">
        <f t="shared" ca="1" si="39"/>
        <v>#N/A</v>
      </c>
      <c r="Q368" s="25" t="str">
        <f t="shared" si="40"/>
        <v/>
      </c>
      <c r="R368" s="13" t="e">
        <f t="shared" ca="1" si="38"/>
        <v>#N/A</v>
      </c>
      <c r="S368" s="45"/>
    </row>
    <row r="369" spans="3:19" ht="13.5">
      <c r="C369" s="2">
        <v>355</v>
      </c>
      <c r="D369" s="110" t="str">
        <f>IF(D368&gt;=豚シート!$G$20+30,"",D368+1)</f>
        <v/>
      </c>
      <c r="E369" s="103" t="e">
        <f ca="1">豚気温!A361</f>
        <v>#N/A</v>
      </c>
      <c r="F369" s="104" t="e">
        <f ca="1">IF(豚シート!$G$13="独自地温",豚気温!A361,(E369*$AD$34+$AE$34))</f>
        <v>#N/A</v>
      </c>
      <c r="G369" s="39"/>
      <c r="I369" s="3" t="e">
        <f t="shared" ca="1" si="36"/>
        <v>#N/A</v>
      </c>
      <c r="J369" s="3" t="e">
        <f t="shared" ca="1" si="41"/>
        <v>#N/A</v>
      </c>
      <c r="L369" s="4" t="e">
        <f t="shared" ca="1" si="37"/>
        <v>#N/A</v>
      </c>
      <c r="M369" s="3" t="e">
        <f t="shared" ca="1" si="42"/>
        <v>#N/A</v>
      </c>
      <c r="O369" s="2">
        <v>355</v>
      </c>
      <c r="P369" s="15" t="e">
        <f t="shared" ca="1" si="39"/>
        <v>#N/A</v>
      </c>
      <c r="Q369" s="25" t="str">
        <f t="shared" si="40"/>
        <v/>
      </c>
      <c r="R369" s="13" t="e">
        <f t="shared" ca="1" si="38"/>
        <v>#N/A</v>
      </c>
      <c r="S369" s="45"/>
    </row>
    <row r="370" spans="3:19" ht="13.5">
      <c r="C370" s="2">
        <v>356</v>
      </c>
      <c r="D370" s="110" t="str">
        <f>IF(D369&gt;=豚シート!$G$20+30,"",D369+1)</f>
        <v/>
      </c>
      <c r="E370" s="103" t="e">
        <f ca="1">豚気温!A362</f>
        <v>#N/A</v>
      </c>
      <c r="F370" s="104" t="e">
        <f ca="1">IF(豚シート!$G$13="独自地温",豚気温!A362,(E370*$AD$34+$AE$34))</f>
        <v>#N/A</v>
      </c>
      <c r="G370" s="39"/>
      <c r="I370" s="3" t="e">
        <f t="shared" ca="1" si="36"/>
        <v>#N/A</v>
      </c>
      <c r="J370" s="3" t="e">
        <f t="shared" ca="1" si="41"/>
        <v>#N/A</v>
      </c>
      <c r="L370" s="4" t="e">
        <f t="shared" ca="1" si="37"/>
        <v>#N/A</v>
      </c>
      <c r="M370" s="3" t="e">
        <f t="shared" ca="1" si="42"/>
        <v>#N/A</v>
      </c>
      <c r="O370" s="2">
        <v>356</v>
      </c>
      <c r="P370" s="15" t="e">
        <f t="shared" ca="1" si="39"/>
        <v>#N/A</v>
      </c>
      <c r="Q370" s="25" t="str">
        <f t="shared" si="40"/>
        <v/>
      </c>
      <c r="R370" s="13" t="e">
        <f t="shared" ca="1" si="38"/>
        <v>#N/A</v>
      </c>
      <c r="S370" s="45"/>
    </row>
    <row r="371" spans="3:19" ht="13.5">
      <c r="C371" s="2">
        <v>357</v>
      </c>
      <c r="D371" s="110" t="str">
        <f>IF(D370&gt;=豚シート!$G$20+30,"",D370+1)</f>
        <v/>
      </c>
      <c r="E371" s="103" t="e">
        <f ca="1">豚気温!A363</f>
        <v>#N/A</v>
      </c>
      <c r="F371" s="104" t="e">
        <f ca="1">IF(豚シート!$G$13="独自地温",豚気温!A363,(E371*$AD$34+$AE$34))</f>
        <v>#N/A</v>
      </c>
      <c r="G371" s="39"/>
      <c r="I371" s="3" t="e">
        <f t="shared" ca="1" si="36"/>
        <v>#N/A</v>
      </c>
      <c r="J371" s="3" t="e">
        <f t="shared" ca="1" si="41"/>
        <v>#N/A</v>
      </c>
      <c r="L371" s="4" t="e">
        <f t="shared" ca="1" si="37"/>
        <v>#N/A</v>
      </c>
      <c r="M371" s="3" t="e">
        <f t="shared" ca="1" si="42"/>
        <v>#N/A</v>
      </c>
      <c r="O371" s="2">
        <v>357</v>
      </c>
      <c r="P371" s="15" t="e">
        <f t="shared" ca="1" si="39"/>
        <v>#N/A</v>
      </c>
      <c r="Q371" s="25" t="str">
        <f t="shared" si="40"/>
        <v/>
      </c>
      <c r="R371" s="13" t="e">
        <f t="shared" ca="1" si="38"/>
        <v>#N/A</v>
      </c>
      <c r="S371" s="45"/>
    </row>
    <row r="372" spans="3:19" ht="13.5">
      <c r="C372" s="2">
        <v>358</v>
      </c>
      <c r="D372" s="110" t="str">
        <f>IF(D371&gt;=豚シート!$G$20+30,"",D371+1)</f>
        <v/>
      </c>
      <c r="E372" s="103" t="e">
        <f ca="1">豚気温!A364</f>
        <v>#N/A</v>
      </c>
      <c r="F372" s="104" t="e">
        <f ca="1">IF(豚シート!$G$13="独自地温",豚気温!A364,(E372*$AD$34+$AE$34))</f>
        <v>#N/A</v>
      </c>
      <c r="G372" s="39"/>
      <c r="I372" s="3" t="e">
        <f t="shared" ca="1" si="36"/>
        <v>#N/A</v>
      </c>
      <c r="J372" s="3" t="e">
        <f t="shared" ca="1" si="41"/>
        <v>#N/A</v>
      </c>
      <c r="L372" s="4" t="e">
        <f t="shared" ca="1" si="37"/>
        <v>#N/A</v>
      </c>
      <c r="M372" s="3" t="e">
        <f t="shared" ca="1" si="42"/>
        <v>#N/A</v>
      </c>
      <c r="O372" s="2">
        <v>358</v>
      </c>
      <c r="P372" s="15" t="e">
        <f t="shared" ca="1" si="39"/>
        <v>#N/A</v>
      </c>
      <c r="Q372" s="25" t="str">
        <f t="shared" si="40"/>
        <v/>
      </c>
      <c r="R372" s="13" t="e">
        <f t="shared" ca="1" si="38"/>
        <v>#N/A</v>
      </c>
      <c r="S372" s="45"/>
    </row>
    <row r="373" spans="3:19" ht="13.5">
      <c r="C373" s="2">
        <v>359</v>
      </c>
      <c r="D373" s="110" t="str">
        <f>IF(D372&gt;=豚シート!$G$20+30,"",D372+1)</f>
        <v/>
      </c>
      <c r="E373" s="103" t="e">
        <f ca="1">豚気温!A365</f>
        <v>#N/A</v>
      </c>
      <c r="F373" s="104" t="e">
        <f ca="1">IF(豚シート!$G$13="独自地温",豚気温!A365,(E373*$AD$34+$AE$34))</f>
        <v>#N/A</v>
      </c>
      <c r="G373" s="39"/>
      <c r="I373" s="3" t="e">
        <f t="shared" ca="1" si="36"/>
        <v>#N/A</v>
      </c>
      <c r="J373" s="3" t="e">
        <f t="shared" ca="1" si="41"/>
        <v>#N/A</v>
      </c>
      <c r="L373" s="4" t="e">
        <f t="shared" ca="1" si="37"/>
        <v>#N/A</v>
      </c>
      <c r="M373" s="3" t="e">
        <f t="shared" ca="1" si="42"/>
        <v>#N/A</v>
      </c>
      <c r="O373" s="2">
        <v>359</v>
      </c>
      <c r="P373" s="15" t="e">
        <f t="shared" ca="1" si="39"/>
        <v>#N/A</v>
      </c>
      <c r="Q373" s="25" t="str">
        <f t="shared" si="40"/>
        <v/>
      </c>
      <c r="R373" s="13" t="e">
        <f t="shared" ca="1" si="38"/>
        <v>#N/A</v>
      </c>
      <c r="S373" s="45"/>
    </row>
    <row r="374" spans="3:19" ht="13.5">
      <c r="C374" s="2">
        <v>360</v>
      </c>
      <c r="D374" s="110" t="str">
        <f>IF(D373&gt;=豚シート!$G$20+30,"",D373+1)</f>
        <v/>
      </c>
      <c r="E374" s="103" t="e">
        <f ca="1">豚気温!A366</f>
        <v>#N/A</v>
      </c>
      <c r="F374" s="104" t="e">
        <f ca="1">IF(豚シート!$G$13="独自地温",豚気温!A366,(E374*$AD$34+$AE$34))</f>
        <v>#N/A</v>
      </c>
      <c r="G374" s="39"/>
      <c r="I374" s="3" t="e">
        <f t="shared" ca="1" si="36"/>
        <v>#N/A</v>
      </c>
      <c r="J374" s="3" t="e">
        <f t="shared" ca="1" si="41"/>
        <v>#N/A</v>
      </c>
      <c r="L374" s="4" t="e">
        <f t="shared" ca="1" si="37"/>
        <v>#N/A</v>
      </c>
      <c r="M374" s="3" t="e">
        <f t="shared" ca="1" si="42"/>
        <v>#N/A</v>
      </c>
      <c r="O374" s="2">
        <v>360</v>
      </c>
      <c r="P374" s="15" t="e">
        <f t="shared" ca="1" si="39"/>
        <v>#N/A</v>
      </c>
      <c r="Q374" s="25" t="str">
        <f t="shared" si="40"/>
        <v/>
      </c>
      <c r="R374" s="13" t="e">
        <f t="shared" ca="1" si="38"/>
        <v>#N/A</v>
      </c>
      <c r="S374" s="45"/>
    </row>
    <row r="375" spans="3:19" ht="13.5">
      <c r="C375" s="2">
        <v>361</v>
      </c>
      <c r="D375" s="110" t="str">
        <f>IF(D374&gt;=豚シート!$G$20+30,"",D374+1)</f>
        <v/>
      </c>
      <c r="E375" s="103" t="e">
        <f ca="1">豚気温!A367</f>
        <v>#N/A</v>
      </c>
      <c r="F375" s="104" t="e">
        <f ca="1">IF(豚シート!$G$13="独自地温",豚気温!A367,(E375*$AD$34+$AE$34))</f>
        <v>#N/A</v>
      </c>
      <c r="G375" s="39"/>
      <c r="I375" s="3" t="e">
        <f t="shared" ca="1" si="36"/>
        <v>#N/A</v>
      </c>
      <c r="J375" s="3" t="e">
        <f t="shared" ca="1" si="41"/>
        <v>#N/A</v>
      </c>
      <c r="L375" s="4" t="e">
        <f t="shared" ca="1" si="37"/>
        <v>#N/A</v>
      </c>
      <c r="M375" s="3" t="e">
        <f t="shared" ca="1" si="42"/>
        <v>#N/A</v>
      </c>
      <c r="O375" s="2">
        <v>361</v>
      </c>
      <c r="P375" s="15" t="e">
        <f t="shared" ca="1" si="39"/>
        <v>#N/A</v>
      </c>
      <c r="Q375" s="25" t="str">
        <f t="shared" si="40"/>
        <v/>
      </c>
      <c r="R375" s="13" t="e">
        <f t="shared" ca="1" si="38"/>
        <v>#N/A</v>
      </c>
      <c r="S375" s="45"/>
    </row>
    <row r="376" spans="3:19" ht="13.5">
      <c r="C376" s="2">
        <v>362</v>
      </c>
      <c r="D376" s="110" t="str">
        <f>IF(D375&gt;=豚シート!$G$20+30,"",D375+1)</f>
        <v/>
      </c>
      <c r="E376" s="103" t="e">
        <f ca="1">豚気温!A368</f>
        <v>#N/A</v>
      </c>
      <c r="F376" s="104" t="e">
        <f ca="1">IF(豚シート!$G$13="独自地温",豚気温!A368,(E376*$AD$34+$AE$34))</f>
        <v>#N/A</v>
      </c>
      <c r="G376" s="39"/>
      <c r="I376" s="3" t="e">
        <f t="shared" ca="1" si="36"/>
        <v>#N/A</v>
      </c>
      <c r="J376" s="3" t="e">
        <f t="shared" ca="1" si="41"/>
        <v>#N/A</v>
      </c>
      <c r="L376" s="4" t="e">
        <f t="shared" ca="1" si="37"/>
        <v>#N/A</v>
      </c>
      <c r="M376" s="3" t="e">
        <f t="shared" ca="1" si="42"/>
        <v>#N/A</v>
      </c>
      <c r="O376" s="2">
        <v>362</v>
      </c>
      <c r="P376" s="15" t="e">
        <f t="shared" ca="1" si="39"/>
        <v>#N/A</v>
      </c>
      <c r="Q376" s="25" t="str">
        <f t="shared" si="40"/>
        <v/>
      </c>
      <c r="R376" s="13" t="e">
        <f t="shared" ca="1" si="38"/>
        <v>#N/A</v>
      </c>
      <c r="S376" s="45"/>
    </row>
    <row r="377" spans="3:19" ht="13.5">
      <c r="C377" s="2">
        <v>363</v>
      </c>
      <c r="D377" s="110" t="str">
        <f>IF(D376&gt;=豚シート!$G$20+30,"",D376+1)</f>
        <v/>
      </c>
      <c r="E377" s="103" t="e">
        <f ca="1">豚気温!A369</f>
        <v>#N/A</v>
      </c>
      <c r="F377" s="104" t="e">
        <f ca="1">IF(豚シート!$G$13="独自地温",豚気温!A369,(E377*$AD$34+$AE$34))</f>
        <v>#N/A</v>
      </c>
      <c r="G377" s="39"/>
      <c r="I377" s="3" t="e">
        <f t="shared" ca="1" si="36"/>
        <v>#N/A</v>
      </c>
      <c r="J377" s="3" t="e">
        <f t="shared" ca="1" si="41"/>
        <v>#N/A</v>
      </c>
      <c r="L377" s="4" t="e">
        <f t="shared" ca="1" si="37"/>
        <v>#N/A</v>
      </c>
      <c r="M377" s="3" t="e">
        <f t="shared" ca="1" si="42"/>
        <v>#N/A</v>
      </c>
      <c r="O377" s="2">
        <v>363</v>
      </c>
      <c r="P377" s="15" t="e">
        <f t="shared" ca="1" si="39"/>
        <v>#N/A</v>
      </c>
      <c r="Q377" s="25" t="str">
        <f t="shared" si="40"/>
        <v/>
      </c>
      <c r="R377" s="13" t="e">
        <f t="shared" ca="1" si="38"/>
        <v>#N/A</v>
      </c>
      <c r="S377" s="45"/>
    </row>
    <row r="378" spans="3:19" ht="13.5">
      <c r="C378" s="2">
        <v>364</v>
      </c>
      <c r="D378" s="110" t="str">
        <f>IF(D377&gt;=豚シート!$G$20+30,"",D377+1)</f>
        <v/>
      </c>
      <c r="E378" s="103" t="e">
        <f ca="1">豚気温!A370</f>
        <v>#N/A</v>
      </c>
      <c r="F378" s="104" t="e">
        <f ca="1">IF(豚シート!$G$13="独自地温",豚気温!A370,(E378*$AD$34+$AE$34))</f>
        <v>#N/A</v>
      </c>
      <c r="G378" s="39"/>
      <c r="I378" s="3" t="e">
        <f t="shared" ca="1" si="36"/>
        <v>#N/A</v>
      </c>
      <c r="J378" s="3" t="e">
        <f t="shared" ca="1" si="41"/>
        <v>#N/A</v>
      </c>
      <c r="L378" s="4" t="e">
        <f t="shared" ca="1" si="37"/>
        <v>#N/A</v>
      </c>
      <c r="M378" s="3" t="e">
        <f t="shared" ca="1" si="42"/>
        <v>#N/A</v>
      </c>
      <c r="O378" s="2">
        <v>364</v>
      </c>
      <c r="P378" s="15" t="e">
        <f t="shared" ca="1" si="39"/>
        <v>#N/A</v>
      </c>
      <c r="Q378" s="25" t="str">
        <f t="shared" si="40"/>
        <v/>
      </c>
      <c r="R378" s="13" t="e">
        <f t="shared" ca="1" si="38"/>
        <v>#N/A</v>
      </c>
      <c r="S378" s="45"/>
    </row>
    <row r="379" spans="3:19" ht="13.5">
      <c r="C379" s="2">
        <v>365</v>
      </c>
      <c r="D379" s="110" t="str">
        <f>IF(D378&gt;=豚シート!$G$20+30,"",D378+1)</f>
        <v/>
      </c>
      <c r="E379" s="103" t="e">
        <f ca="1">豚気温!A371</f>
        <v>#N/A</v>
      </c>
      <c r="F379" s="104" t="e">
        <f ca="1">IF(豚シート!$G$13="独自地温",豚気温!A371,(E379*$AD$34+$AE$34))</f>
        <v>#N/A</v>
      </c>
      <c r="G379" s="39"/>
      <c r="I379" s="3" t="e">
        <f t="shared" ca="1" si="36"/>
        <v>#N/A</v>
      </c>
      <c r="J379" s="3" t="e">
        <f t="shared" ca="1" si="41"/>
        <v>#N/A</v>
      </c>
      <c r="L379" s="4" t="e">
        <f t="shared" ca="1" si="37"/>
        <v>#N/A</v>
      </c>
      <c r="M379" s="3" t="e">
        <f t="shared" ca="1" si="42"/>
        <v>#N/A</v>
      </c>
      <c r="O379" s="2">
        <v>365</v>
      </c>
      <c r="P379" s="15" t="e">
        <f t="shared" ca="1" si="39"/>
        <v>#N/A</v>
      </c>
      <c r="Q379" s="25" t="str">
        <f t="shared" si="40"/>
        <v/>
      </c>
      <c r="R379" s="13" t="e">
        <f t="shared" ca="1" si="38"/>
        <v>#N/A</v>
      </c>
      <c r="S379" s="45"/>
    </row>
    <row r="380" spans="3:19" ht="13.5">
      <c r="C380" s="2">
        <v>366</v>
      </c>
      <c r="D380" s="110" t="str">
        <f>IF(D379&gt;=豚シート!$G$20+30,"",D379+1)</f>
        <v/>
      </c>
      <c r="E380" s="103" t="e">
        <f ca="1">豚気温!A372</f>
        <v>#N/A</v>
      </c>
      <c r="F380" s="104" t="e">
        <f ca="1">IF(豚シート!$G$13="独自地温",豚気温!A372,(E380*$AD$34+$AE$34))</f>
        <v>#N/A</v>
      </c>
      <c r="G380" s="39"/>
      <c r="I380" s="3" t="e">
        <f t="shared" ca="1" si="36"/>
        <v>#N/A</v>
      </c>
      <c r="J380" s="3" t="e">
        <f t="shared" ca="1" si="41"/>
        <v>#N/A</v>
      </c>
      <c r="L380" s="4" t="e">
        <f t="shared" ca="1" si="37"/>
        <v>#N/A</v>
      </c>
      <c r="M380" s="3" t="e">
        <f t="shared" ca="1" si="42"/>
        <v>#N/A</v>
      </c>
      <c r="O380" s="2">
        <v>366</v>
      </c>
      <c r="P380" s="15" t="e">
        <f t="shared" ca="1" si="39"/>
        <v>#N/A</v>
      </c>
      <c r="Q380" s="25" t="str">
        <f t="shared" ref="Q380:Q439" si="43">D380</f>
        <v/>
      </c>
      <c r="R380" s="13" t="e">
        <f t="shared" ca="1" si="38"/>
        <v>#N/A</v>
      </c>
      <c r="S380" s="45"/>
    </row>
    <row r="381" spans="3:19" ht="13.5">
      <c r="C381" s="2">
        <v>367</v>
      </c>
      <c r="D381" s="110" t="str">
        <f>IF(D380&gt;=豚シート!$G$20+30,"",D380+1)</f>
        <v/>
      </c>
      <c r="E381" s="103" t="e">
        <f ca="1">豚気温!A373</f>
        <v>#N/A</v>
      </c>
      <c r="F381" s="104" t="e">
        <f ca="1">IF(豚シート!$G$13="独自地温",豚気温!A373,(E381*$AD$34+$AE$34))</f>
        <v>#N/A</v>
      </c>
      <c r="G381" s="39"/>
      <c r="I381" s="3" t="e">
        <f t="shared" ca="1" si="36"/>
        <v>#N/A</v>
      </c>
      <c r="J381" s="3" t="e">
        <f t="shared" ca="1" si="41"/>
        <v>#N/A</v>
      </c>
      <c r="L381" s="4" t="e">
        <f t="shared" ca="1" si="37"/>
        <v>#N/A</v>
      </c>
      <c r="M381" s="3" t="e">
        <f t="shared" ca="1" si="42"/>
        <v>#N/A</v>
      </c>
      <c r="O381" s="2">
        <v>367</v>
      </c>
      <c r="P381" s="15" t="e">
        <f t="shared" ca="1" si="39"/>
        <v>#N/A</v>
      </c>
      <c r="Q381" s="25" t="str">
        <f t="shared" si="43"/>
        <v/>
      </c>
      <c r="R381" s="13" t="e">
        <f t="shared" ca="1" si="38"/>
        <v>#N/A</v>
      </c>
      <c r="S381" s="45"/>
    </row>
    <row r="382" spans="3:19" ht="13.5">
      <c r="C382" s="2">
        <v>368</v>
      </c>
      <c r="D382" s="110" t="str">
        <f>IF(D381&gt;=豚シート!$G$20+30,"",D381+1)</f>
        <v/>
      </c>
      <c r="E382" s="103" t="e">
        <f ca="1">豚気温!A374</f>
        <v>#N/A</v>
      </c>
      <c r="F382" s="104" t="e">
        <f ca="1">IF(豚シート!$G$13="独自地温",豚気温!A374,(E382*$AD$34+$AE$34))</f>
        <v>#N/A</v>
      </c>
      <c r="G382" s="39"/>
      <c r="I382" s="3" t="e">
        <f t="shared" ca="1" si="36"/>
        <v>#N/A</v>
      </c>
      <c r="J382" s="3" t="e">
        <f t="shared" ca="1" si="41"/>
        <v>#N/A</v>
      </c>
      <c r="L382" s="4" t="e">
        <f t="shared" ca="1" si="37"/>
        <v>#N/A</v>
      </c>
      <c r="M382" s="3" t="e">
        <f t="shared" ca="1" si="42"/>
        <v>#N/A</v>
      </c>
      <c r="O382" s="2">
        <v>368</v>
      </c>
      <c r="P382" s="15" t="e">
        <f t="shared" ca="1" si="39"/>
        <v>#N/A</v>
      </c>
      <c r="Q382" s="25" t="str">
        <f t="shared" si="43"/>
        <v/>
      </c>
      <c r="R382" s="13" t="e">
        <f t="shared" ca="1" si="38"/>
        <v>#N/A</v>
      </c>
      <c r="S382" s="45"/>
    </row>
    <row r="383" spans="3:19" ht="13.5">
      <c r="C383" s="2">
        <v>369</v>
      </c>
      <c r="D383" s="110" t="str">
        <f>IF(D382&gt;=豚シート!$G$20+30,"",D382+1)</f>
        <v/>
      </c>
      <c r="E383" s="103" t="e">
        <f ca="1">豚気温!A375</f>
        <v>#N/A</v>
      </c>
      <c r="F383" s="104" t="e">
        <f ca="1">IF(豚シート!$G$13="独自地温",豚気温!A375,(E383*$AD$34+$AE$34))</f>
        <v>#N/A</v>
      </c>
      <c r="G383" s="39"/>
      <c r="I383" s="3" t="e">
        <f t="shared" ca="1" si="36"/>
        <v>#N/A</v>
      </c>
      <c r="J383" s="3" t="e">
        <f t="shared" ca="1" si="41"/>
        <v>#N/A</v>
      </c>
      <c r="L383" s="4" t="e">
        <f t="shared" ca="1" si="37"/>
        <v>#N/A</v>
      </c>
      <c r="M383" s="3" t="e">
        <f t="shared" ca="1" si="42"/>
        <v>#N/A</v>
      </c>
      <c r="O383" s="2">
        <v>369</v>
      </c>
      <c r="P383" s="15" t="e">
        <f t="shared" ca="1" si="39"/>
        <v>#N/A</v>
      </c>
      <c r="Q383" s="25" t="str">
        <f t="shared" si="43"/>
        <v/>
      </c>
      <c r="R383" s="13" t="e">
        <f t="shared" ca="1" si="38"/>
        <v>#N/A</v>
      </c>
      <c r="S383" s="45"/>
    </row>
    <row r="384" spans="3:19" ht="13.5">
      <c r="C384" s="2">
        <v>370</v>
      </c>
      <c r="D384" s="110" t="str">
        <f>IF(D383&gt;=豚シート!$G$20+30,"",D383+1)</f>
        <v/>
      </c>
      <c r="E384" s="103" t="e">
        <f ca="1">豚気温!A376</f>
        <v>#N/A</v>
      </c>
      <c r="F384" s="104" t="e">
        <f ca="1">IF(豚シート!$G$13="独自地温",豚気温!A376,(E384*$AD$34+$AE$34))</f>
        <v>#N/A</v>
      </c>
      <c r="G384" s="39"/>
      <c r="I384" s="3" t="e">
        <f t="shared" ca="1" si="36"/>
        <v>#N/A</v>
      </c>
      <c r="J384" s="3" t="e">
        <f t="shared" ca="1" si="41"/>
        <v>#N/A</v>
      </c>
      <c r="L384" s="4" t="e">
        <f t="shared" ca="1" si="37"/>
        <v>#N/A</v>
      </c>
      <c r="M384" s="3" t="e">
        <f t="shared" ca="1" si="42"/>
        <v>#N/A</v>
      </c>
      <c r="O384" s="2">
        <v>370</v>
      </c>
      <c r="P384" s="15" t="e">
        <f t="shared" ca="1" si="39"/>
        <v>#N/A</v>
      </c>
      <c r="Q384" s="25" t="str">
        <f t="shared" si="43"/>
        <v/>
      </c>
      <c r="R384" s="13" t="e">
        <f t="shared" ca="1" si="38"/>
        <v>#N/A</v>
      </c>
      <c r="S384" s="45"/>
    </row>
    <row r="385" spans="3:19" ht="13.5">
      <c r="C385" s="2">
        <v>371</v>
      </c>
      <c r="D385" s="110" t="str">
        <f>IF(D384&gt;=豚シート!$G$20+30,"",D384+1)</f>
        <v/>
      </c>
      <c r="E385" s="103" t="e">
        <f ca="1">豚気温!A377</f>
        <v>#N/A</v>
      </c>
      <c r="F385" s="104" t="e">
        <f ca="1">IF(豚シート!$G$13="独自地温",豚気温!A377,(E385*$AD$34+$AE$34))</f>
        <v>#N/A</v>
      </c>
      <c r="G385" s="39"/>
      <c r="I385" s="3" t="e">
        <f t="shared" ca="1" si="36"/>
        <v>#N/A</v>
      </c>
      <c r="J385" s="3" t="e">
        <f t="shared" ca="1" si="41"/>
        <v>#N/A</v>
      </c>
      <c r="L385" s="4" t="e">
        <f t="shared" ca="1" si="37"/>
        <v>#N/A</v>
      </c>
      <c r="M385" s="3" t="e">
        <f t="shared" ca="1" si="42"/>
        <v>#N/A</v>
      </c>
      <c r="O385" s="2">
        <v>371</v>
      </c>
      <c r="P385" s="15" t="e">
        <f t="shared" ca="1" si="39"/>
        <v>#N/A</v>
      </c>
      <c r="Q385" s="25" t="str">
        <f t="shared" si="43"/>
        <v/>
      </c>
      <c r="R385" s="13" t="e">
        <f t="shared" ca="1" si="38"/>
        <v>#N/A</v>
      </c>
      <c r="S385" s="45"/>
    </row>
    <row r="386" spans="3:19" ht="13.5">
      <c r="C386" s="2">
        <v>372</v>
      </c>
      <c r="D386" s="110" t="str">
        <f>IF(D385&gt;=豚シート!$G$20+30,"",D385+1)</f>
        <v/>
      </c>
      <c r="E386" s="103" t="e">
        <f ca="1">豚気温!A378</f>
        <v>#N/A</v>
      </c>
      <c r="F386" s="104" t="e">
        <f ca="1">IF(豚シート!$G$13="独自地温",豚気温!A378,(E386*$AD$34+$AE$34))</f>
        <v>#N/A</v>
      </c>
      <c r="G386" s="39"/>
      <c r="I386" s="3" t="e">
        <f t="shared" ca="1" si="36"/>
        <v>#N/A</v>
      </c>
      <c r="J386" s="3" t="e">
        <f t="shared" ca="1" si="41"/>
        <v>#N/A</v>
      </c>
      <c r="L386" s="4" t="e">
        <f t="shared" ca="1" si="37"/>
        <v>#N/A</v>
      </c>
      <c r="M386" s="3" t="e">
        <f t="shared" ca="1" si="42"/>
        <v>#N/A</v>
      </c>
      <c r="O386" s="2">
        <v>372</v>
      </c>
      <c r="P386" s="15" t="e">
        <f t="shared" ca="1" si="39"/>
        <v>#N/A</v>
      </c>
      <c r="Q386" s="25" t="str">
        <f t="shared" si="43"/>
        <v/>
      </c>
      <c r="R386" s="13" t="e">
        <f t="shared" ca="1" si="38"/>
        <v>#N/A</v>
      </c>
      <c r="S386" s="45"/>
    </row>
    <row r="387" spans="3:19" ht="13.5">
      <c r="C387" s="2">
        <v>373</v>
      </c>
      <c r="D387" s="110" t="str">
        <f>IF(D386&gt;=豚シート!$G$20+30,"",D386+1)</f>
        <v/>
      </c>
      <c r="E387" s="103" t="e">
        <f ca="1">豚気温!A379</f>
        <v>#N/A</v>
      </c>
      <c r="F387" s="104" t="e">
        <f ca="1">IF(豚シート!$G$13="独自地温",豚気温!A379,(E387*$AD$34+$AE$34))</f>
        <v>#N/A</v>
      </c>
      <c r="G387" s="39"/>
      <c r="I387" s="3" t="e">
        <f t="shared" ca="1" si="36"/>
        <v>#N/A</v>
      </c>
      <c r="J387" s="3" t="e">
        <f t="shared" ca="1" si="41"/>
        <v>#N/A</v>
      </c>
      <c r="L387" s="4" t="e">
        <f t="shared" ca="1" si="37"/>
        <v>#N/A</v>
      </c>
      <c r="M387" s="3" t="e">
        <f t="shared" ca="1" si="42"/>
        <v>#N/A</v>
      </c>
      <c r="O387" s="2">
        <v>373</v>
      </c>
      <c r="P387" s="15" t="e">
        <f t="shared" ca="1" si="39"/>
        <v>#N/A</v>
      </c>
      <c r="Q387" s="25" t="str">
        <f t="shared" si="43"/>
        <v/>
      </c>
      <c r="R387" s="13" t="e">
        <f t="shared" ca="1" si="38"/>
        <v>#N/A</v>
      </c>
      <c r="S387" s="45"/>
    </row>
    <row r="388" spans="3:19" ht="13.5">
      <c r="C388" s="2">
        <v>374</v>
      </c>
      <c r="D388" s="110" t="str">
        <f>IF(D387&gt;=豚シート!$G$20+30,"",D387+1)</f>
        <v/>
      </c>
      <c r="E388" s="103" t="e">
        <f ca="1">豚気温!A380</f>
        <v>#N/A</v>
      </c>
      <c r="F388" s="104" t="e">
        <f ca="1">IF(豚シート!$G$13="独自地温",豚気温!A380,(E388*$AD$34+$AE$34))</f>
        <v>#N/A</v>
      </c>
      <c r="G388" s="39"/>
      <c r="I388" s="3" t="e">
        <f t="shared" ca="1" si="36"/>
        <v>#N/A</v>
      </c>
      <c r="J388" s="3" t="e">
        <f t="shared" ca="1" si="41"/>
        <v>#N/A</v>
      </c>
      <c r="L388" s="4" t="e">
        <f t="shared" ca="1" si="37"/>
        <v>#N/A</v>
      </c>
      <c r="M388" s="3" t="e">
        <f t="shared" ca="1" si="42"/>
        <v>#N/A</v>
      </c>
      <c r="O388" s="2">
        <v>374</v>
      </c>
      <c r="P388" s="15" t="e">
        <f t="shared" ca="1" si="39"/>
        <v>#N/A</v>
      </c>
      <c r="Q388" s="25" t="str">
        <f t="shared" si="43"/>
        <v/>
      </c>
      <c r="R388" s="13" t="e">
        <f t="shared" ca="1" si="38"/>
        <v>#N/A</v>
      </c>
      <c r="S388" s="45"/>
    </row>
    <row r="389" spans="3:19" ht="13.5">
      <c r="C389" s="2">
        <v>375</v>
      </c>
      <c r="D389" s="110" t="str">
        <f>IF(D388&gt;=豚シート!$G$20+30,"",D388+1)</f>
        <v/>
      </c>
      <c r="E389" s="103" t="e">
        <f ca="1">豚気温!A381</f>
        <v>#N/A</v>
      </c>
      <c r="F389" s="104" t="e">
        <f ca="1">IF(豚シート!$G$13="独自地温",豚気温!A381,(E389*$AD$34+$AE$34))</f>
        <v>#N/A</v>
      </c>
      <c r="G389" s="39"/>
      <c r="I389" s="3" t="e">
        <f t="shared" ca="1" si="36"/>
        <v>#N/A</v>
      </c>
      <c r="J389" s="3" t="e">
        <f t="shared" ca="1" si="41"/>
        <v>#N/A</v>
      </c>
      <c r="L389" s="4" t="e">
        <f t="shared" ca="1" si="37"/>
        <v>#N/A</v>
      </c>
      <c r="M389" s="3" t="e">
        <f t="shared" ca="1" si="42"/>
        <v>#N/A</v>
      </c>
      <c r="O389" s="2">
        <v>375</v>
      </c>
      <c r="P389" s="15" t="e">
        <f t="shared" ca="1" si="39"/>
        <v>#N/A</v>
      </c>
      <c r="Q389" s="25" t="str">
        <f t="shared" si="43"/>
        <v/>
      </c>
      <c r="R389" s="13" t="e">
        <f t="shared" ca="1" si="38"/>
        <v>#N/A</v>
      </c>
      <c r="S389" s="45"/>
    </row>
    <row r="390" spans="3:19" ht="13.5">
      <c r="C390" s="2">
        <v>376</v>
      </c>
      <c r="D390" s="110" t="str">
        <f>IF(D389&gt;=豚シート!$G$20+30,"",D389+1)</f>
        <v/>
      </c>
      <c r="E390" s="103" t="e">
        <f ca="1">豚気温!A382</f>
        <v>#N/A</v>
      </c>
      <c r="F390" s="104" t="e">
        <f ca="1">IF(豚シート!$G$13="独自地温",豚気温!A382,(E390*$AD$34+$AE$34))</f>
        <v>#N/A</v>
      </c>
      <c r="G390" s="39"/>
      <c r="I390" s="3" t="e">
        <f t="shared" ca="1" si="36"/>
        <v>#N/A</v>
      </c>
      <c r="J390" s="3" t="e">
        <f t="shared" ca="1" si="41"/>
        <v>#N/A</v>
      </c>
      <c r="L390" s="4" t="e">
        <f t="shared" ca="1" si="37"/>
        <v>#N/A</v>
      </c>
      <c r="M390" s="3" t="e">
        <f t="shared" ca="1" si="42"/>
        <v>#N/A</v>
      </c>
      <c r="O390" s="2">
        <v>376</v>
      </c>
      <c r="P390" s="15" t="e">
        <f t="shared" ca="1" si="39"/>
        <v>#N/A</v>
      </c>
      <c r="Q390" s="25" t="str">
        <f t="shared" si="43"/>
        <v/>
      </c>
      <c r="R390" s="13" t="e">
        <f t="shared" ca="1" si="38"/>
        <v>#N/A</v>
      </c>
      <c r="S390" s="45"/>
    </row>
    <row r="391" spans="3:19" ht="13.5">
      <c r="C391" s="2">
        <v>377</v>
      </c>
      <c r="D391" s="110" t="str">
        <f>IF(D390&gt;=豚シート!$G$20+30,"",D390+1)</f>
        <v/>
      </c>
      <c r="E391" s="103" t="e">
        <f ca="1">豚気温!A383</f>
        <v>#N/A</v>
      </c>
      <c r="F391" s="104" t="e">
        <f ca="1">IF(豚シート!$G$13="独自地温",豚気温!A383,(E391*$AD$34+$AE$34))</f>
        <v>#N/A</v>
      </c>
      <c r="G391" s="39"/>
      <c r="I391" s="3" t="e">
        <f t="shared" ca="1" si="36"/>
        <v>#N/A</v>
      </c>
      <c r="J391" s="3" t="e">
        <f t="shared" ca="1" si="41"/>
        <v>#N/A</v>
      </c>
      <c r="L391" s="4" t="e">
        <f t="shared" ca="1" si="37"/>
        <v>#N/A</v>
      </c>
      <c r="M391" s="3" t="e">
        <f t="shared" ca="1" si="42"/>
        <v>#N/A</v>
      </c>
      <c r="O391" s="2">
        <v>377</v>
      </c>
      <c r="P391" s="15" t="e">
        <f t="shared" ca="1" si="39"/>
        <v>#N/A</v>
      </c>
      <c r="Q391" s="25" t="str">
        <f t="shared" si="43"/>
        <v/>
      </c>
      <c r="R391" s="13" t="e">
        <f t="shared" ca="1" si="38"/>
        <v>#N/A</v>
      </c>
      <c r="S391" s="45"/>
    </row>
    <row r="392" spans="3:19" ht="13.5">
      <c r="C392" s="2">
        <v>378</v>
      </c>
      <c r="D392" s="110" t="str">
        <f>IF(D391&gt;=豚シート!$G$20+30,"",D391+1)</f>
        <v/>
      </c>
      <c r="E392" s="103" t="e">
        <f ca="1">豚気温!A384</f>
        <v>#N/A</v>
      </c>
      <c r="F392" s="104" t="e">
        <f ca="1">IF(豚シート!$G$13="独自地温",豚気温!A384,(E392*$AD$34+$AE$34))</f>
        <v>#N/A</v>
      </c>
      <c r="G392" s="39"/>
      <c r="I392" s="3" t="e">
        <f t="shared" ca="1" si="36"/>
        <v>#N/A</v>
      </c>
      <c r="J392" s="3" t="e">
        <f t="shared" ca="1" si="41"/>
        <v>#N/A</v>
      </c>
      <c r="L392" s="4" t="e">
        <f t="shared" ca="1" si="37"/>
        <v>#N/A</v>
      </c>
      <c r="M392" s="3" t="e">
        <f t="shared" ca="1" si="42"/>
        <v>#N/A</v>
      </c>
      <c r="O392" s="2">
        <v>378</v>
      </c>
      <c r="P392" s="15" t="e">
        <f t="shared" ca="1" si="39"/>
        <v>#N/A</v>
      </c>
      <c r="Q392" s="25" t="str">
        <f t="shared" si="43"/>
        <v/>
      </c>
      <c r="R392" s="13" t="e">
        <f t="shared" ca="1" si="38"/>
        <v>#N/A</v>
      </c>
      <c r="S392" s="45"/>
    </row>
    <row r="393" spans="3:19" ht="13.5">
      <c r="C393" s="2">
        <v>379</v>
      </c>
      <c r="D393" s="110" t="str">
        <f>IF(D392&gt;=豚シート!$G$20+30,"",D392+1)</f>
        <v/>
      </c>
      <c r="E393" s="103" t="e">
        <f ca="1">豚気温!A385</f>
        <v>#N/A</v>
      </c>
      <c r="F393" s="104" t="e">
        <f ca="1">IF(豚シート!$G$13="独自地温",豚気温!A385,(E393*$AD$34+$AE$34))</f>
        <v>#N/A</v>
      </c>
      <c r="G393" s="39"/>
      <c r="I393" s="3" t="e">
        <f t="shared" ca="1" si="36"/>
        <v>#N/A</v>
      </c>
      <c r="J393" s="3" t="e">
        <f t="shared" ca="1" si="41"/>
        <v>#N/A</v>
      </c>
      <c r="L393" s="4" t="e">
        <f t="shared" ca="1" si="37"/>
        <v>#N/A</v>
      </c>
      <c r="M393" s="3" t="e">
        <f t="shared" ca="1" si="42"/>
        <v>#N/A</v>
      </c>
      <c r="O393" s="2">
        <v>379</v>
      </c>
      <c r="P393" s="15" t="e">
        <f t="shared" ca="1" si="39"/>
        <v>#N/A</v>
      </c>
      <c r="Q393" s="25" t="str">
        <f t="shared" si="43"/>
        <v/>
      </c>
      <c r="R393" s="13" t="e">
        <f t="shared" ca="1" si="38"/>
        <v>#N/A</v>
      </c>
      <c r="S393" s="45"/>
    </row>
    <row r="394" spans="3:19" ht="13.5">
      <c r="C394" s="2">
        <v>380</v>
      </c>
      <c r="D394" s="110" t="str">
        <f>IF(D393&gt;=豚シート!$G$20+30,"",D393+1)</f>
        <v/>
      </c>
      <c r="E394" s="103" t="e">
        <f ca="1">豚気温!A386</f>
        <v>#N/A</v>
      </c>
      <c r="F394" s="104" t="e">
        <f ca="1">IF(豚シート!$G$13="独自地温",豚気温!A386,(E394*$AD$34+$AE$34))</f>
        <v>#N/A</v>
      </c>
      <c r="G394" s="39"/>
      <c r="I394" s="3" t="e">
        <f t="shared" ca="1" si="36"/>
        <v>#N/A</v>
      </c>
      <c r="J394" s="3" t="e">
        <f t="shared" ca="1" si="41"/>
        <v>#N/A</v>
      </c>
      <c r="L394" s="4" t="e">
        <f t="shared" ca="1" si="37"/>
        <v>#N/A</v>
      </c>
      <c r="M394" s="3" t="e">
        <f t="shared" ca="1" si="42"/>
        <v>#N/A</v>
      </c>
      <c r="O394" s="2">
        <v>380</v>
      </c>
      <c r="P394" s="15" t="e">
        <f t="shared" ca="1" si="39"/>
        <v>#N/A</v>
      </c>
      <c r="Q394" s="25" t="str">
        <f t="shared" si="43"/>
        <v/>
      </c>
      <c r="R394" s="13" t="e">
        <f t="shared" ca="1" si="38"/>
        <v>#N/A</v>
      </c>
      <c r="S394" s="45"/>
    </row>
    <row r="395" spans="3:19" ht="13.5">
      <c r="C395" s="2">
        <v>381</v>
      </c>
      <c r="D395" s="110" t="str">
        <f>IF(D394&gt;=豚シート!$G$20+30,"",D394+1)</f>
        <v/>
      </c>
      <c r="E395" s="103" t="e">
        <f ca="1">豚気温!A387</f>
        <v>#N/A</v>
      </c>
      <c r="F395" s="104" t="e">
        <f ca="1">IF(豚シート!$G$13="独自地温",豚気温!A387,(E395*$AD$34+$AE$34))</f>
        <v>#N/A</v>
      </c>
      <c r="G395" s="39"/>
      <c r="I395" s="3" t="e">
        <f t="shared" ca="1" si="36"/>
        <v>#N/A</v>
      </c>
      <c r="J395" s="3" t="e">
        <f t="shared" ca="1" si="41"/>
        <v>#N/A</v>
      </c>
      <c r="L395" s="4" t="e">
        <f t="shared" ca="1" si="37"/>
        <v>#N/A</v>
      </c>
      <c r="M395" s="3" t="e">
        <f t="shared" ca="1" si="42"/>
        <v>#N/A</v>
      </c>
      <c r="O395" s="2">
        <v>381</v>
      </c>
      <c r="P395" s="15" t="e">
        <f t="shared" ca="1" si="39"/>
        <v>#N/A</v>
      </c>
      <c r="Q395" s="25" t="str">
        <f t="shared" si="43"/>
        <v/>
      </c>
      <c r="R395" s="13" t="e">
        <f t="shared" ca="1" si="38"/>
        <v>#N/A</v>
      </c>
      <c r="S395" s="45"/>
    </row>
    <row r="396" spans="3:19" ht="13.5">
      <c r="C396" s="2">
        <v>382</v>
      </c>
      <c r="D396" s="110" t="str">
        <f>IF(D395&gt;=豚シート!$G$20+30,"",D395+1)</f>
        <v/>
      </c>
      <c r="E396" s="103" t="e">
        <f ca="1">豚気温!A388</f>
        <v>#N/A</v>
      </c>
      <c r="F396" s="104" t="e">
        <f ca="1">IF(豚シート!$G$13="独自地温",豚気温!A388,(E396*$AD$34+$AE$34))</f>
        <v>#N/A</v>
      </c>
      <c r="G396" s="39"/>
      <c r="I396" s="3" t="e">
        <f t="shared" ca="1" si="36"/>
        <v>#N/A</v>
      </c>
      <c r="J396" s="3" t="e">
        <f t="shared" ca="1" si="41"/>
        <v>#N/A</v>
      </c>
      <c r="L396" s="4" t="e">
        <f t="shared" ca="1" si="37"/>
        <v>#N/A</v>
      </c>
      <c r="M396" s="3" t="e">
        <f t="shared" ca="1" si="42"/>
        <v>#N/A</v>
      </c>
      <c r="O396" s="2">
        <v>382</v>
      </c>
      <c r="P396" s="15" t="e">
        <f t="shared" ca="1" si="39"/>
        <v>#N/A</v>
      </c>
      <c r="Q396" s="25" t="str">
        <f t="shared" si="43"/>
        <v/>
      </c>
      <c r="R396" s="13" t="e">
        <f t="shared" ca="1" si="38"/>
        <v>#N/A</v>
      </c>
      <c r="S396" s="45"/>
    </row>
    <row r="397" spans="3:19" ht="13.5">
      <c r="C397" s="2">
        <v>383</v>
      </c>
      <c r="D397" s="110" t="str">
        <f>IF(D396&gt;=豚シート!$G$20+30,"",D396+1)</f>
        <v/>
      </c>
      <c r="E397" s="103" t="e">
        <f ca="1">豚気温!A389</f>
        <v>#N/A</v>
      </c>
      <c r="F397" s="104" t="e">
        <f ca="1">IF(豚シート!$G$13="独自地温",豚気温!A389,(E397*$AD$34+$AE$34))</f>
        <v>#N/A</v>
      </c>
      <c r="G397" s="39"/>
      <c r="I397" s="3" t="e">
        <f t="shared" ca="1" si="36"/>
        <v>#N/A</v>
      </c>
      <c r="J397" s="3" t="e">
        <f t="shared" ca="1" si="41"/>
        <v>#N/A</v>
      </c>
      <c r="L397" s="4" t="e">
        <f t="shared" ca="1" si="37"/>
        <v>#N/A</v>
      </c>
      <c r="M397" s="3" t="e">
        <f t="shared" ca="1" si="42"/>
        <v>#N/A</v>
      </c>
      <c r="O397" s="2">
        <v>383</v>
      </c>
      <c r="P397" s="15" t="e">
        <f t="shared" ca="1" si="39"/>
        <v>#N/A</v>
      </c>
      <c r="Q397" s="25" t="str">
        <f t="shared" si="43"/>
        <v/>
      </c>
      <c r="R397" s="13" t="e">
        <f t="shared" ca="1" si="38"/>
        <v>#N/A</v>
      </c>
      <c r="S397" s="45"/>
    </row>
    <row r="398" spans="3:19" ht="13.5">
      <c r="C398" s="2">
        <v>384</v>
      </c>
      <c r="D398" s="110" t="str">
        <f>IF(D397&gt;=豚シート!$G$20+30,"",D397+1)</f>
        <v/>
      </c>
      <c r="E398" s="103" t="e">
        <f ca="1">豚気温!A390</f>
        <v>#N/A</v>
      </c>
      <c r="F398" s="104" t="e">
        <f ca="1">IF(豚シート!$G$13="独自地温",豚気温!A390,(E398*$AD$34+$AE$34))</f>
        <v>#N/A</v>
      </c>
      <c r="G398" s="39"/>
      <c r="I398" s="3" t="e">
        <f t="shared" ref="I398:I461" ca="1" si="44">EXP($B$3*(E398-25)/(1.987*(273+E398)*298))</f>
        <v>#N/A</v>
      </c>
      <c r="J398" s="3" t="e">
        <f t="shared" ca="1" si="41"/>
        <v>#N/A</v>
      </c>
      <c r="L398" s="4" t="e">
        <f t="shared" ref="L398:L461" ca="1" si="45">EXP($B$4*(E398-25)/(1.987*(273+E398)*298))</f>
        <v>#N/A</v>
      </c>
      <c r="M398" s="3" t="e">
        <f t="shared" ca="1" si="42"/>
        <v>#N/A</v>
      </c>
      <c r="O398" s="2">
        <v>384</v>
      </c>
      <c r="P398" s="15" t="e">
        <f t="shared" ca="1" si="39"/>
        <v>#N/A</v>
      </c>
      <c r="Q398" s="25" t="str">
        <f t="shared" si="43"/>
        <v/>
      </c>
      <c r="R398" s="13" t="e">
        <f t="shared" ref="R398:R461" ca="1" si="46">$H$5/1000*$P398</f>
        <v>#N/A</v>
      </c>
      <c r="S398" s="45"/>
    </row>
    <row r="399" spans="3:19" ht="13.5">
      <c r="C399" s="2">
        <v>385</v>
      </c>
      <c r="D399" s="110" t="str">
        <f>IF(D398&gt;=豚シート!$G$20+30,"",D398+1)</f>
        <v/>
      </c>
      <c r="E399" s="103" t="e">
        <f ca="1">豚気温!A391</f>
        <v>#N/A</v>
      </c>
      <c r="F399" s="104" t="e">
        <f ca="1">IF(豚シート!$G$13="独自地温",豚気温!A391,(E399*$AD$34+$AE$34))</f>
        <v>#N/A</v>
      </c>
      <c r="G399" s="39"/>
      <c r="I399" s="3" t="e">
        <f t="shared" ca="1" si="44"/>
        <v>#N/A</v>
      </c>
      <c r="J399" s="3" t="e">
        <f t="shared" ca="1" si="41"/>
        <v>#N/A</v>
      </c>
      <c r="L399" s="4" t="e">
        <f t="shared" ca="1" si="45"/>
        <v>#N/A</v>
      </c>
      <c r="M399" s="3" t="e">
        <f t="shared" ca="1" si="42"/>
        <v>#N/A</v>
      </c>
      <c r="O399" s="2">
        <v>385</v>
      </c>
      <c r="P399" s="15" t="e">
        <f t="shared" ref="P399:P462" ca="1" si="47">$B$5*(1-EXP(-$B$7*J399))+$B$6*(1-EXP(-$B$8*M399))+$P$6</f>
        <v>#N/A</v>
      </c>
      <c r="Q399" s="25" t="str">
        <f t="shared" si="43"/>
        <v/>
      </c>
      <c r="R399" s="13" t="e">
        <f t="shared" ca="1" si="46"/>
        <v>#N/A</v>
      </c>
      <c r="S399" s="45"/>
    </row>
    <row r="400" spans="3:19" ht="13.5">
      <c r="C400" s="2">
        <v>386</v>
      </c>
      <c r="D400" s="110" t="str">
        <f>IF(D399&gt;=豚シート!$G$20+30,"",D399+1)</f>
        <v/>
      </c>
      <c r="E400" s="103" t="e">
        <f ca="1">豚気温!A392</f>
        <v>#N/A</v>
      </c>
      <c r="F400" s="104" t="e">
        <f ca="1">IF(豚シート!$G$13="独自地温",豚気温!A392,(E400*$AD$34+$AE$34))</f>
        <v>#N/A</v>
      </c>
      <c r="G400" s="39"/>
      <c r="I400" s="3" t="e">
        <f t="shared" ca="1" si="44"/>
        <v>#N/A</v>
      </c>
      <c r="J400" s="3" t="e">
        <f t="shared" ref="J400:J463" ca="1" si="48">J399+I399</f>
        <v>#N/A</v>
      </c>
      <c r="L400" s="4" t="e">
        <f t="shared" ca="1" si="45"/>
        <v>#N/A</v>
      </c>
      <c r="M400" s="3" t="e">
        <f t="shared" ref="M400:M463" ca="1" si="49">M399+L399</f>
        <v>#N/A</v>
      </c>
      <c r="O400" s="2">
        <v>386</v>
      </c>
      <c r="P400" s="15" t="e">
        <f t="shared" ca="1" si="47"/>
        <v>#N/A</v>
      </c>
      <c r="Q400" s="25" t="str">
        <f t="shared" si="43"/>
        <v/>
      </c>
      <c r="R400" s="13" t="e">
        <f t="shared" ca="1" si="46"/>
        <v>#N/A</v>
      </c>
      <c r="S400" s="45"/>
    </row>
    <row r="401" spans="3:19" ht="13.5">
      <c r="C401" s="2">
        <v>387</v>
      </c>
      <c r="D401" s="110" t="str">
        <f>IF(D400&gt;=豚シート!$G$20+30,"",D400+1)</f>
        <v/>
      </c>
      <c r="E401" s="103" t="e">
        <f ca="1">豚気温!A393</f>
        <v>#N/A</v>
      </c>
      <c r="F401" s="104" t="e">
        <f ca="1">IF(豚シート!$G$13="独自地温",豚気温!A393,(E401*$AD$34+$AE$34))</f>
        <v>#N/A</v>
      </c>
      <c r="G401" s="39"/>
      <c r="I401" s="3" t="e">
        <f t="shared" ca="1" si="44"/>
        <v>#N/A</v>
      </c>
      <c r="J401" s="3" t="e">
        <f t="shared" ca="1" si="48"/>
        <v>#N/A</v>
      </c>
      <c r="L401" s="4" t="e">
        <f t="shared" ca="1" si="45"/>
        <v>#N/A</v>
      </c>
      <c r="M401" s="3" t="e">
        <f t="shared" ca="1" si="49"/>
        <v>#N/A</v>
      </c>
      <c r="O401" s="2">
        <v>387</v>
      </c>
      <c r="P401" s="15" t="e">
        <f t="shared" ca="1" si="47"/>
        <v>#N/A</v>
      </c>
      <c r="Q401" s="25" t="str">
        <f t="shared" si="43"/>
        <v/>
      </c>
      <c r="R401" s="13" t="e">
        <f t="shared" ca="1" si="46"/>
        <v>#N/A</v>
      </c>
      <c r="S401" s="45"/>
    </row>
    <row r="402" spans="3:19" ht="13.5">
      <c r="C402" s="2">
        <v>388</v>
      </c>
      <c r="D402" s="110" t="str">
        <f>IF(D401&gt;=豚シート!$G$20+30,"",D401+1)</f>
        <v/>
      </c>
      <c r="E402" s="103" t="e">
        <f ca="1">豚気温!A394</f>
        <v>#N/A</v>
      </c>
      <c r="F402" s="104" t="e">
        <f ca="1">IF(豚シート!$G$13="独自地温",豚気温!A394,(E402*$AD$34+$AE$34))</f>
        <v>#N/A</v>
      </c>
      <c r="G402" s="39"/>
      <c r="I402" s="3" t="e">
        <f t="shared" ca="1" si="44"/>
        <v>#N/A</v>
      </c>
      <c r="J402" s="3" t="e">
        <f t="shared" ca="1" si="48"/>
        <v>#N/A</v>
      </c>
      <c r="L402" s="4" t="e">
        <f t="shared" ca="1" si="45"/>
        <v>#N/A</v>
      </c>
      <c r="M402" s="3" t="e">
        <f t="shared" ca="1" si="49"/>
        <v>#N/A</v>
      </c>
      <c r="O402" s="2">
        <v>388</v>
      </c>
      <c r="P402" s="15" t="e">
        <f t="shared" ca="1" si="47"/>
        <v>#N/A</v>
      </c>
      <c r="Q402" s="25" t="str">
        <f t="shared" si="43"/>
        <v/>
      </c>
      <c r="R402" s="13" t="e">
        <f t="shared" ca="1" si="46"/>
        <v>#N/A</v>
      </c>
      <c r="S402" s="45"/>
    </row>
    <row r="403" spans="3:19" ht="13.5">
      <c r="C403" s="2">
        <v>389</v>
      </c>
      <c r="D403" s="110" t="str">
        <f>IF(D402&gt;=豚シート!$G$20+30,"",D402+1)</f>
        <v/>
      </c>
      <c r="E403" s="103" t="e">
        <f ca="1">豚気温!A395</f>
        <v>#N/A</v>
      </c>
      <c r="F403" s="104" t="e">
        <f ca="1">IF(豚シート!$G$13="独自地温",豚気温!A395,(E403*$AD$34+$AE$34))</f>
        <v>#N/A</v>
      </c>
      <c r="G403" s="39"/>
      <c r="I403" s="3" t="e">
        <f t="shared" ca="1" si="44"/>
        <v>#N/A</v>
      </c>
      <c r="J403" s="3" t="e">
        <f t="shared" ca="1" si="48"/>
        <v>#N/A</v>
      </c>
      <c r="L403" s="4" t="e">
        <f t="shared" ca="1" si="45"/>
        <v>#N/A</v>
      </c>
      <c r="M403" s="3" t="e">
        <f t="shared" ca="1" si="49"/>
        <v>#N/A</v>
      </c>
      <c r="O403" s="2">
        <v>389</v>
      </c>
      <c r="P403" s="15" t="e">
        <f t="shared" ca="1" si="47"/>
        <v>#N/A</v>
      </c>
      <c r="Q403" s="25" t="str">
        <f t="shared" si="43"/>
        <v/>
      </c>
      <c r="R403" s="13" t="e">
        <f t="shared" ca="1" si="46"/>
        <v>#N/A</v>
      </c>
      <c r="S403" s="45"/>
    </row>
    <row r="404" spans="3:19" ht="13.5">
      <c r="C404" s="2">
        <v>390</v>
      </c>
      <c r="D404" s="110" t="str">
        <f>IF(D403&gt;=豚シート!$G$20+30,"",D403+1)</f>
        <v/>
      </c>
      <c r="E404" s="103" t="e">
        <f ca="1">豚気温!A396</f>
        <v>#N/A</v>
      </c>
      <c r="F404" s="104" t="e">
        <f ca="1">IF(豚シート!$G$13="独自地温",豚気温!A396,(E404*$AD$34+$AE$34))</f>
        <v>#N/A</v>
      </c>
      <c r="G404" s="39"/>
      <c r="I404" s="3" t="e">
        <f t="shared" ca="1" si="44"/>
        <v>#N/A</v>
      </c>
      <c r="J404" s="3" t="e">
        <f t="shared" ca="1" si="48"/>
        <v>#N/A</v>
      </c>
      <c r="L404" s="4" t="e">
        <f t="shared" ca="1" si="45"/>
        <v>#N/A</v>
      </c>
      <c r="M404" s="3" t="e">
        <f t="shared" ca="1" si="49"/>
        <v>#N/A</v>
      </c>
      <c r="O404" s="2">
        <v>390</v>
      </c>
      <c r="P404" s="15" t="e">
        <f t="shared" ca="1" si="47"/>
        <v>#N/A</v>
      </c>
      <c r="Q404" s="25" t="str">
        <f t="shared" si="43"/>
        <v/>
      </c>
      <c r="R404" s="13" t="e">
        <f t="shared" ca="1" si="46"/>
        <v>#N/A</v>
      </c>
      <c r="S404" s="45"/>
    </row>
    <row r="405" spans="3:19" ht="13.5">
      <c r="C405" s="2">
        <v>391</v>
      </c>
      <c r="D405" s="110" t="str">
        <f>IF(D404&gt;=豚シート!$G$20+30,"",D404+1)</f>
        <v/>
      </c>
      <c r="E405" s="103" t="e">
        <f ca="1">豚気温!A397</f>
        <v>#N/A</v>
      </c>
      <c r="F405" s="104" t="e">
        <f ca="1">IF(豚シート!$G$13="独自地温",豚気温!A397,(E405*$AD$34+$AE$34))</f>
        <v>#N/A</v>
      </c>
      <c r="G405" s="39"/>
      <c r="I405" s="3" t="e">
        <f t="shared" ca="1" si="44"/>
        <v>#N/A</v>
      </c>
      <c r="J405" s="3" t="e">
        <f t="shared" ca="1" si="48"/>
        <v>#N/A</v>
      </c>
      <c r="L405" s="4" t="e">
        <f t="shared" ca="1" si="45"/>
        <v>#N/A</v>
      </c>
      <c r="M405" s="3" t="e">
        <f t="shared" ca="1" si="49"/>
        <v>#N/A</v>
      </c>
      <c r="O405" s="2">
        <v>391</v>
      </c>
      <c r="P405" s="15" t="e">
        <f t="shared" ca="1" si="47"/>
        <v>#N/A</v>
      </c>
      <c r="Q405" s="25" t="str">
        <f t="shared" si="43"/>
        <v/>
      </c>
      <c r="R405" s="13" t="e">
        <f t="shared" ca="1" si="46"/>
        <v>#N/A</v>
      </c>
      <c r="S405" s="45"/>
    </row>
    <row r="406" spans="3:19" ht="13.5">
      <c r="C406" s="2">
        <v>392</v>
      </c>
      <c r="D406" s="110" t="str">
        <f>IF(D405&gt;=豚シート!$G$20+30,"",D405+1)</f>
        <v/>
      </c>
      <c r="E406" s="103" t="e">
        <f ca="1">豚気温!A398</f>
        <v>#N/A</v>
      </c>
      <c r="F406" s="104" t="e">
        <f ca="1">IF(豚シート!$G$13="独自地温",豚気温!A398,(E406*$AD$34+$AE$34))</f>
        <v>#N/A</v>
      </c>
      <c r="G406" s="39"/>
      <c r="I406" s="3" t="e">
        <f t="shared" ca="1" si="44"/>
        <v>#N/A</v>
      </c>
      <c r="J406" s="3" t="e">
        <f t="shared" ca="1" si="48"/>
        <v>#N/A</v>
      </c>
      <c r="L406" s="4" t="e">
        <f t="shared" ca="1" si="45"/>
        <v>#N/A</v>
      </c>
      <c r="M406" s="3" t="e">
        <f t="shared" ca="1" si="49"/>
        <v>#N/A</v>
      </c>
      <c r="O406" s="2">
        <v>392</v>
      </c>
      <c r="P406" s="15" t="e">
        <f t="shared" ca="1" si="47"/>
        <v>#N/A</v>
      </c>
      <c r="Q406" s="25" t="str">
        <f t="shared" si="43"/>
        <v/>
      </c>
      <c r="R406" s="13" t="e">
        <f t="shared" ca="1" si="46"/>
        <v>#N/A</v>
      </c>
      <c r="S406" s="45"/>
    </row>
    <row r="407" spans="3:19" ht="13.5">
      <c r="C407" s="2">
        <v>393</v>
      </c>
      <c r="D407" s="110" t="str">
        <f>IF(D406&gt;=豚シート!$G$20+30,"",D406+1)</f>
        <v/>
      </c>
      <c r="E407" s="103" t="e">
        <f ca="1">豚気温!A399</f>
        <v>#N/A</v>
      </c>
      <c r="F407" s="104" t="e">
        <f ca="1">IF(豚シート!$G$13="独自地温",豚気温!A399,(E407*$AD$34+$AE$34))</f>
        <v>#N/A</v>
      </c>
      <c r="G407" s="39"/>
      <c r="I407" s="3" t="e">
        <f t="shared" ca="1" si="44"/>
        <v>#N/A</v>
      </c>
      <c r="J407" s="3" t="e">
        <f t="shared" ca="1" si="48"/>
        <v>#N/A</v>
      </c>
      <c r="L407" s="4" t="e">
        <f t="shared" ca="1" si="45"/>
        <v>#N/A</v>
      </c>
      <c r="M407" s="3" t="e">
        <f t="shared" ca="1" si="49"/>
        <v>#N/A</v>
      </c>
      <c r="O407" s="2">
        <v>393</v>
      </c>
      <c r="P407" s="15" t="e">
        <f t="shared" ca="1" si="47"/>
        <v>#N/A</v>
      </c>
      <c r="Q407" s="25" t="str">
        <f t="shared" si="43"/>
        <v/>
      </c>
      <c r="R407" s="13" t="e">
        <f t="shared" ca="1" si="46"/>
        <v>#N/A</v>
      </c>
      <c r="S407" s="45"/>
    </row>
    <row r="408" spans="3:19" ht="13.5">
      <c r="C408" s="2">
        <v>394</v>
      </c>
      <c r="D408" s="110" t="str">
        <f>IF(D407&gt;=豚シート!$G$20+30,"",D407+1)</f>
        <v/>
      </c>
      <c r="E408" s="103" t="e">
        <f ca="1">豚気温!A400</f>
        <v>#N/A</v>
      </c>
      <c r="F408" s="104" t="e">
        <f ca="1">IF(豚シート!$G$13="独自地温",豚気温!A400,(E408*$AD$34+$AE$34))</f>
        <v>#N/A</v>
      </c>
      <c r="G408" s="39"/>
      <c r="I408" s="3" t="e">
        <f t="shared" ca="1" si="44"/>
        <v>#N/A</v>
      </c>
      <c r="J408" s="3" t="e">
        <f t="shared" ca="1" si="48"/>
        <v>#N/A</v>
      </c>
      <c r="L408" s="4" t="e">
        <f t="shared" ca="1" si="45"/>
        <v>#N/A</v>
      </c>
      <c r="M408" s="3" t="e">
        <f t="shared" ca="1" si="49"/>
        <v>#N/A</v>
      </c>
      <c r="O408" s="2">
        <v>394</v>
      </c>
      <c r="P408" s="15" t="e">
        <f t="shared" ca="1" si="47"/>
        <v>#N/A</v>
      </c>
      <c r="Q408" s="25" t="str">
        <f t="shared" si="43"/>
        <v/>
      </c>
      <c r="R408" s="13" t="e">
        <f t="shared" ca="1" si="46"/>
        <v>#N/A</v>
      </c>
      <c r="S408" s="45"/>
    </row>
    <row r="409" spans="3:19" ht="13.5">
      <c r="C409" s="2">
        <v>395</v>
      </c>
      <c r="D409" s="110" t="str">
        <f>IF(D408&gt;=豚シート!$G$20+30,"",D408+1)</f>
        <v/>
      </c>
      <c r="E409" s="103" t="e">
        <f ca="1">豚気温!A401</f>
        <v>#N/A</v>
      </c>
      <c r="F409" s="104" t="e">
        <f ca="1">IF(豚シート!$G$13="独自地温",豚気温!A401,(E409*$AD$34+$AE$34))</f>
        <v>#N/A</v>
      </c>
      <c r="G409" s="39"/>
      <c r="I409" s="3" t="e">
        <f t="shared" ca="1" si="44"/>
        <v>#N/A</v>
      </c>
      <c r="J409" s="3" t="e">
        <f t="shared" ca="1" si="48"/>
        <v>#N/A</v>
      </c>
      <c r="L409" s="4" t="e">
        <f t="shared" ca="1" si="45"/>
        <v>#N/A</v>
      </c>
      <c r="M409" s="3" t="e">
        <f t="shared" ca="1" si="49"/>
        <v>#N/A</v>
      </c>
      <c r="O409" s="2">
        <v>395</v>
      </c>
      <c r="P409" s="15" t="e">
        <f t="shared" ca="1" si="47"/>
        <v>#N/A</v>
      </c>
      <c r="Q409" s="25" t="str">
        <f t="shared" si="43"/>
        <v/>
      </c>
      <c r="R409" s="13" t="e">
        <f t="shared" ca="1" si="46"/>
        <v>#N/A</v>
      </c>
      <c r="S409" s="45"/>
    </row>
    <row r="410" spans="3:19" ht="13.5">
      <c r="C410" s="2">
        <v>396</v>
      </c>
      <c r="D410" s="110" t="str">
        <f>IF(D409&gt;=豚シート!$G$20+30,"",D409+1)</f>
        <v/>
      </c>
      <c r="E410" s="103" t="e">
        <f ca="1">豚気温!A402</f>
        <v>#N/A</v>
      </c>
      <c r="F410" s="104" t="e">
        <f ca="1">IF(豚シート!$G$13="独自地温",豚気温!A402,(E410*$AD$34+$AE$34))</f>
        <v>#N/A</v>
      </c>
      <c r="G410" s="39"/>
      <c r="I410" s="3" t="e">
        <f t="shared" ca="1" si="44"/>
        <v>#N/A</v>
      </c>
      <c r="J410" s="3" t="e">
        <f t="shared" ca="1" si="48"/>
        <v>#N/A</v>
      </c>
      <c r="L410" s="4" t="e">
        <f t="shared" ca="1" si="45"/>
        <v>#N/A</v>
      </c>
      <c r="M410" s="3" t="e">
        <f t="shared" ca="1" si="49"/>
        <v>#N/A</v>
      </c>
      <c r="O410" s="2">
        <v>396</v>
      </c>
      <c r="P410" s="15" t="e">
        <f t="shared" ca="1" si="47"/>
        <v>#N/A</v>
      </c>
      <c r="Q410" s="25" t="str">
        <f t="shared" si="43"/>
        <v/>
      </c>
      <c r="R410" s="13" t="e">
        <f t="shared" ca="1" si="46"/>
        <v>#N/A</v>
      </c>
      <c r="S410" s="45"/>
    </row>
    <row r="411" spans="3:19" ht="13.5">
      <c r="C411" s="2">
        <v>397</v>
      </c>
      <c r="D411" s="110" t="str">
        <f>IF(D410&gt;=豚シート!$G$20+30,"",D410+1)</f>
        <v/>
      </c>
      <c r="E411" s="103" t="e">
        <f ca="1">豚気温!A403</f>
        <v>#N/A</v>
      </c>
      <c r="F411" s="104" t="e">
        <f ca="1">IF(豚シート!$G$13="独自地温",豚気温!A403,(E411*$AD$34+$AE$34))</f>
        <v>#N/A</v>
      </c>
      <c r="G411" s="39"/>
      <c r="I411" s="3" t="e">
        <f t="shared" ca="1" si="44"/>
        <v>#N/A</v>
      </c>
      <c r="J411" s="3" t="e">
        <f t="shared" ca="1" si="48"/>
        <v>#N/A</v>
      </c>
      <c r="L411" s="4" t="e">
        <f t="shared" ca="1" si="45"/>
        <v>#N/A</v>
      </c>
      <c r="M411" s="3" t="e">
        <f t="shared" ca="1" si="49"/>
        <v>#N/A</v>
      </c>
      <c r="O411" s="2">
        <v>397</v>
      </c>
      <c r="P411" s="15" t="e">
        <f t="shared" ca="1" si="47"/>
        <v>#N/A</v>
      </c>
      <c r="Q411" s="25" t="str">
        <f t="shared" si="43"/>
        <v/>
      </c>
      <c r="R411" s="13" t="e">
        <f t="shared" ca="1" si="46"/>
        <v>#N/A</v>
      </c>
      <c r="S411" s="45"/>
    </row>
    <row r="412" spans="3:19" ht="13.5">
      <c r="C412" s="2">
        <v>398</v>
      </c>
      <c r="D412" s="110" t="str">
        <f>IF(D411&gt;=豚シート!$G$20+30,"",D411+1)</f>
        <v/>
      </c>
      <c r="E412" s="103" t="e">
        <f ca="1">豚気温!A404</f>
        <v>#N/A</v>
      </c>
      <c r="F412" s="104" t="e">
        <f ca="1">IF(豚シート!$G$13="独自地温",豚気温!A404,(E412*$AD$34+$AE$34))</f>
        <v>#N/A</v>
      </c>
      <c r="G412" s="39"/>
      <c r="I412" s="3" t="e">
        <f t="shared" ca="1" si="44"/>
        <v>#N/A</v>
      </c>
      <c r="J412" s="3" t="e">
        <f t="shared" ca="1" si="48"/>
        <v>#N/A</v>
      </c>
      <c r="L412" s="4" t="e">
        <f t="shared" ca="1" si="45"/>
        <v>#N/A</v>
      </c>
      <c r="M412" s="3" t="e">
        <f t="shared" ca="1" si="49"/>
        <v>#N/A</v>
      </c>
      <c r="O412" s="2">
        <v>398</v>
      </c>
      <c r="P412" s="15" t="e">
        <f t="shared" ca="1" si="47"/>
        <v>#N/A</v>
      </c>
      <c r="Q412" s="25" t="str">
        <f t="shared" si="43"/>
        <v/>
      </c>
      <c r="R412" s="13" t="e">
        <f t="shared" ca="1" si="46"/>
        <v>#N/A</v>
      </c>
      <c r="S412" s="45"/>
    </row>
    <row r="413" spans="3:19" ht="13.5">
      <c r="C413" s="2">
        <v>399</v>
      </c>
      <c r="D413" s="110" t="str">
        <f>IF(D412&gt;=豚シート!$G$20+30,"",D412+1)</f>
        <v/>
      </c>
      <c r="E413" s="103" t="e">
        <f ca="1">豚気温!A405</f>
        <v>#N/A</v>
      </c>
      <c r="F413" s="104" t="e">
        <f ca="1">IF(豚シート!$G$13="独自地温",豚気温!A405,(E413*$AD$34+$AE$34))</f>
        <v>#N/A</v>
      </c>
      <c r="G413" s="39"/>
      <c r="I413" s="3" t="e">
        <f t="shared" ca="1" si="44"/>
        <v>#N/A</v>
      </c>
      <c r="J413" s="3" t="e">
        <f t="shared" ca="1" si="48"/>
        <v>#N/A</v>
      </c>
      <c r="L413" s="4" t="e">
        <f t="shared" ca="1" si="45"/>
        <v>#N/A</v>
      </c>
      <c r="M413" s="3" t="e">
        <f t="shared" ca="1" si="49"/>
        <v>#N/A</v>
      </c>
      <c r="O413" s="2">
        <v>399</v>
      </c>
      <c r="P413" s="15" t="e">
        <f t="shared" ca="1" si="47"/>
        <v>#N/A</v>
      </c>
      <c r="Q413" s="25" t="str">
        <f t="shared" si="43"/>
        <v/>
      </c>
      <c r="R413" s="13" t="e">
        <f t="shared" ca="1" si="46"/>
        <v>#N/A</v>
      </c>
      <c r="S413" s="45"/>
    </row>
    <row r="414" spans="3:19" ht="13.5">
      <c r="C414" s="2">
        <v>400</v>
      </c>
      <c r="D414" s="110" t="str">
        <f>IF(D413&gt;=豚シート!$G$20+30,"",D413+1)</f>
        <v/>
      </c>
      <c r="E414" s="103" t="e">
        <f ca="1">豚気温!A406</f>
        <v>#N/A</v>
      </c>
      <c r="F414" s="104" t="e">
        <f ca="1">IF(豚シート!$G$13="独自地温",豚気温!A406,(E414*$AD$34+$AE$34))</f>
        <v>#N/A</v>
      </c>
      <c r="G414" s="39"/>
      <c r="I414" s="3" t="e">
        <f t="shared" ca="1" si="44"/>
        <v>#N/A</v>
      </c>
      <c r="J414" s="3" t="e">
        <f t="shared" ca="1" si="48"/>
        <v>#N/A</v>
      </c>
      <c r="L414" s="4" t="e">
        <f t="shared" ca="1" si="45"/>
        <v>#N/A</v>
      </c>
      <c r="M414" s="3" t="e">
        <f t="shared" ca="1" si="49"/>
        <v>#N/A</v>
      </c>
      <c r="O414" s="2">
        <v>400</v>
      </c>
      <c r="P414" s="15" t="e">
        <f t="shared" ca="1" si="47"/>
        <v>#N/A</v>
      </c>
      <c r="Q414" s="25" t="str">
        <f t="shared" si="43"/>
        <v/>
      </c>
      <c r="R414" s="13" t="e">
        <f t="shared" ca="1" si="46"/>
        <v>#N/A</v>
      </c>
      <c r="S414" s="45"/>
    </row>
    <row r="415" spans="3:19" ht="13.5">
      <c r="C415" s="2">
        <v>401</v>
      </c>
      <c r="D415" s="110" t="str">
        <f>IF(D414&gt;=豚シート!$G$20+30,"",D414+1)</f>
        <v/>
      </c>
      <c r="E415" s="103" t="e">
        <f ca="1">豚気温!A407</f>
        <v>#N/A</v>
      </c>
      <c r="F415" s="104" t="e">
        <f ca="1">IF(豚シート!$G$13="独自地温",豚気温!A407,(E415*$AD$34+$AE$34))</f>
        <v>#N/A</v>
      </c>
      <c r="G415" s="39"/>
      <c r="I415" s="3" t="e">
        <f t="shared" ca="1" si="44"/>
        <v>#N/A</v>
      </c>
      <c r="J415" s="3" t="e">
        <f t="shared" ca="1" si="48"/>
        <v>#N/A</v>
      </c>
      <c r="L415" s="4" t="e">
        <f t="shared" ca="1" si="45"/>
        <v>#N/A</v>
      </c>
      <c r="M415" s="3" t="e">
        <f t="shared" ca="1" si="49"/>
        <v>#N/A</v>
      </c>
      <c r="O415" s="2">
        <v>401</v>
      </c>
      <c r="P415" s="15" t="e">
        <f t="shared" ca="1" si="47"/>
        <v>#N/A</v>
      </c>
      <c r="Q415" s="25" t="str">
        <f t="shared" si="43"/>
        <v/>
      </c>
      <c r="R415" s="13" t="e">
        <f t="shared" ca="1" si="46"/>
        <v>#N/A</v>
      </c>
      <c r="S415" s="45"/>
    </row>
    <row r="416" spans="3:19" ht="13.5">
      <c r="C416" s="2">
        <v>402</v>
      </c>
      <c r="D416" s="110" t="str">
        <f>IF(D415&gt;=豚シート!$G$20+30,"",D415+1)</f>
        <v/>
      </c>
      <c r="E416" s="103" t="e">
        <f ca="1">豚気温!A408</f>
        <v>#N/A</v>
      </c>
      <c r="F416" s="104" t="e">
        <f ca="1">IF(豚シート!$G$13="独自地温",豚気温!A408,(E416*$AD$34+$AE$34))</f>
        <v>#N/A</v>
      </c>
      <c r="G416" s="39"/>
      <c r="I416" s="3" t="e">
        <f t="shared" ca="1" si="44"/>
        <v>#N/A</v>
      </c>
      <c r="J416" s="3" t="e">
        <f t="shared" ca="1" si="48"/>
        <v>#N/A</v>
      </c>
      <c r="L416" s="4" t="e">
        <f t="shared" ca="1" si="45"/>
        <v>#N/A</v>
      </c>
      <c r="M416" s="3" t="e">
        <f t="shared" ca="1" si="49"/>
        <v>#N/A</v>
      </c>
      <c r="O416" s="2">
        <v>402</v>
      </c>
      <c r="P416" s="15" t="e">
        <f t="shared" ca="1" si="47"/>
        <v>#N/A</v>
      </c>
      <c r="Q416" s="25" t="str">
        <f t="shared" si="43"/>
        <v/>
      </c>
      <c r="R416" s="13" t="e">
        <f t="shared" ca="1" si="46"/>
        <v>#N/A</v>
      </c>
      <c r="S416" s="45"/>
    </row>
    <row r="417" spans="3:19" ht="13.5">
      <c r="C417" s="2">
        <v>403</v>
      </c>
      <c r="D417" s="110" t="str">
        <f>IF(D416&gt;=豚シート!$G$20+30,"",D416+1)</f>
        <v/>
      </c>
      <c r="E417" s="103" t="e">
        <f ca="1">豚気温!A409</f>
        <v>#N/A</v>
      </c>
      <c r="F417" s="104" t="e">
        <f ca="1">IF(豚シート!$G$13="独自地温",豚気温!A409,(E417*$AD$34+$AE$34))</f>
        <v>#N/A</v>
      </c>
      <c r="G417" s="39"/>
      <c r="I417" s="3" t="e">
        <f t="shared" ca="1" si="44"/>
        <v>#N/A</v>
      </c>
      <c r="J417" s="3" t="e">
        <f t="shared" ca="1" si="48"/>
        <v>#N/A</v>
      </c>
      <c r="L417" s="4" t="e">
        <f t="shared" ca="1" si="45"/>
        <v>#N/A</v>
      </c>
      <c r="M417" s="3" t="e">
        <f t="shared" ca="1" si="49"/>
        <v>#N/A</v>
      </c>
      <c r="O417" s="2">
        <v>403</v>
      </c>
      <c r="P417" s="15" t="e">
        <f t="shared" ca="1" si="47"/>
        <v>#N/A</v>
      </c>
      <c r="Q417" s="25" t="str">
        <f t="shared" si="43"/>
        <v/>
      </c>
      <c r="R417" s="13" t="e">
        <f t="shared" ca="1" si="46"/>
        <v>#N/A</v>
      </c>
      <c r="S417" s="45"/>
    </row>
    <row r="418" spans="3:19" ht="13.5">
      <c r="C418" s="2">
        <v>404</v>
      </c>
      <c r="D418" s="110" t="str">
        <f>IF(D417&gt;=豚シート!$G$20+30,"",D417+1)</f>
        <v/>
      </c>
      <c r="E418" s="103" t="e">
        <f ca="1">豚気温!A410</f>
        <v>#N/A</v>
      </c>
      <c r="F418" s="104" t="e">
        <f ca="1">IF(豚シート!$G$13="独自地温",豚気温!A410,(E418*$AD$34+$AE$34))</f>
        <v>#N/A</v>
      </c>
      <c r="G418" s="39"/>
      <c r="I418" s="3" t="e">
        <f t="shared" ca="1" si="44"/>
        <v>#N/A</v>
      </c>
      <c r="J418" s="3" t="e">
        <f t="shared" ca="1" si="48"/>
        <v>#N/A</v>
      </c>
      <c r="L418" s="4" t="e">
        <f t="shared" ca="1" si="45"/>
        <v>#N/A</v>
      </c>
      <c r="M418" s="3" t="e">
        <f t="shared" ca="1" si="49"/>
        <v>#N/A</v>
      </c>
      <c r="O418" s="2">
        <v>404</v>
      </c>
      <c r="P418" s="15" t="e">
        <f t="shared" ca="1" si="47"/>
        <v>#N/A</v>
      </c>
      <c r="Q418" s="25" t="str">
        <f t="shared" si="43"/>
        <v/>
      </c>
      <c r="R418" s="13" t="e">
        <f t="shared" ca="1" si="46"/>
        <v>#N/A</v>
      </c>
      <c r="S418" s="45"/>
    </row>
    <row r="419" spans="3:19" ht="13.5">
      <c r="C419" s="2">
        <v>405</v>
      </c>
      <c r="D419" s="110" t="str">
        <f>IF(D418&gt;=豚シート!$G$20+30,"",D418+1)</f>
        <v/>
      </c>
      <c r="E419" s="103" t="e">
        <f ca="1">豚気温!A411</f>
        <v>#N/A</v>
      </c>
      <c r="F419" s="104" t="e">
        <f ca="1">IF(豚シート!$G$13="独自地温",豚気温!A411,(E419*$AD$34+$AE$34))</f>
        <v>#N/A</v>
      </c>
      <c r="G419" s="39"/>
      <c r="I419" s="3" t="e">
        <f t="shared" ca="1" si="44"/>
        <v>#N/A</v>
      </c>
      <c r="J419" s="3" t="e">
        <f t="shared" ca="1" si="48"/>
        <v>#N/A</v>
      </c>
      <c r="L419" s="4" t="e">
        <f t="shared" ca="1" si="45"/>
        <v>#N/A</v>
      </c>
      <c r="M419" s="3" t="e">
        <f t="shared" ca="1" si="49"/>
        <v>#N/A</v>
      </c>
      <c r="O419" s="2">
        <v>405</v>
      </c>
      <c r="P419" s="15" t="e">
        <f t="shared" ca="1" si="47"/>
        <v>#N/A</v>
      </c>
      <c r="Q419" s="25" t="str">
        <f t="shared" si="43"/>
        <v/>
      </c>
      <c r="R419" s="13" t="e">
        <f t="shared" ca="1" si="46"/>
        <v>#N/A</v>
      </c>
      <c r="S419" s="45"/>
    </row>
    <row r="420" spans="3:19" ht="13.5">
      <c r="C420" s="2">
        <v>406</v>
      </c>
      <c r="D420" s="110" t="str">
        <f>IF(D419&gt;=豚シート!$G$20+30,"",D419+1)</f>
        <v/>
      </c>
      <c r="E420" s="103" t="e">
        <f ca="1">豚気温!A412</f>
        <v>#N/A</v>
      </c>
      <c r="F420" s="104" t="e">
        <f ca="1">IF(豚シート!$G$13="独自地温",豚気温!A412,(E420*$AD$34+$AE$34))</f>
        <v>#N/A</v>
      </c>
      <c r="G420" s="39"/>
      <c r="I420" s="3" t="e">
        <f t="shared" ca="1" si="44"/>
        <v>#N/A</v>
      </c>
      <c r="J420" s="3" t="e">
        <f t="shared" ca="1" si="48"/>
        <v>#N/A</v>
      </c>
      <c r="L420" s="4" t="e">
        <f t="shared" ca="1" si="45"/>
        <v>#N/A</v>
      </c>
      <c r="M420" s="3" t="e">
        <f t="shared" ca="1" si="49"/>
        <v>#N/A</v>
      </c>
      <c r="O420" s="2">
        <v>406</v>
      </c>
      <c r="P420" s="15" t="e">
        <f t="shared" ca="1" si="47"/>
        <v>#N/A</v>
      </c>
      <c r="Q420" s="25" t="str">
        <f t="shared" si="43"/>
        <v/>
      </c>
      <c r="R420" s="13" t="e">
        <f t="shared" ca="1" si="46"/>
        <v>#N/A</v>
      </c>
      <c r="S420" s="45"/>
    </row>
    <row r="421" spans="3:19" ht="13.5">
      <c r="C421" s="2">
        <v>407</v>
      </c>
      <c r="D421" s="110" t="str">
        <f>IF(D420&gt;=豚シート!$G$20+30,"",D420+1)</f>
        <v/>
      </c>
      <c r="E421" s="103" t="e">
        <f ca="1">豚気温!A413</f>
        <v>#N/A</v>
      </c>
      <c r="F421" s="104" t="e">
        <f ca="1">IF(豚シート!$G$13="独自地温",豚気温!A413,(E421*$AD$34+$AE$34))</f>
        <v>#N/A</v>
      </c>
      <c r="G421" s="39"/>
      <c r="I421" s="3" t="e">
        <f t="shared" ca="1" si="44"/>
        <v>#N/A</v>
      </c>
      <c r="J421" s="3" t="e">
        <f t="shared" ca="1" si="48"/>
        <v>#N/A</v>
      </c>
      <c r="L421" s="4" t="e">
        <f t="shared" ca="1" si="45"/>
        <v>#N/A</v>
      </c>
      <c r="M421" s="3" t="e">
        <f t="shared" ca="1" si="49"/>
        <v>#N/A</v>
      </c>
      <c r="O421" s="2">
        <v>407</v>
      </c>
      <c r="P421" s="15" t="e">
        <f t="shared" ca="1" si="47"/>
        <v>#N/A</v>
      </c>
      <c r="Q421" s="25" t="str">
        <f t="shared" si="43"/>
        <v/>
      </c>
      <c r="R421" s="13" t="e">
        <f t="shared" ca="1" si="46"/>
        <v>#N/A</v>
      </c>
      <c r="S421" s="45"/>
    </row>
    <row r="422" spans="3:19" ht="13.5">
      <c r="C422" s="2">
        <v>408</v>
      </c>
      <c r="D422" s="110" t="str">
        <f>IF(D421&gt;=豚シート!$G$20+30,"",D421+1)</f>
        <v/>
      </c>
      <c r="E422" s="103" t="e">
        <f ca="1">豚気温!A414</f>
        <v>#N/A</v>
      </c>
      <c r="F422" s="104" t="e">
        <f ca="1">IF(豚シート!$G$13="独自地温",豚気温!A414,(E422*$AD$34+$AE$34))</f>
        <v>#N/A</v>
      </c>
      <c r="G422" s="39"/>
      <c r="I422" s="3" t="e">
        <f t="shared" ca="1" si="44"/>
        <v>#N/A</v>
      </c>
      <c r="J422" s="3" t="e">
        <f t="shared" ca="1" si="48"/>
        <v>#N/A</v>
      </c>
      <c r="L422" s="4" t="e">
        <f t="shared" ca="1" si="45"/>
        <v>#N/A</v>
      </c>
      <c r="M422" s="3" t="e">
        <f t="shared" ca="1" si="49"/>
        <v>#N/A</v>
      </c>
      <c r="O422" s="2">
        <v>408</v>
      </c>
      <c r="P422" s="15" t="e">
        <f t="shared" ca="1" si="47"/>
        <v>#N/A</v>
      </c>
      <c r="Q422" s="25" t="str">
        <f t="shared" si="43"/>
        <v/>
      </c>
      <c r="R422" s="13" t="e">
        <f t="shared" ca="1" si="46"/>
        <v>#N/A</v>
      </c>
      <c r="S422" s="45"/>
    </row>
    <row r="423" spans="3:19" ht="13.5">
      <c r="C423" s="2">
        <v>409</v>
      </c>
      <c r="D423" s="110" t="str">
        <f>IF(D422&gt;=豚シート!$G$20+30,"",D422+1)</f>
        <v/>
      </c>
      <c r="E423" s="103" t="e">
        <f ca="1">豚気温!A415</f>
        <v>#N/A</v>
      </c>
      <c r="F423" s="104" t="e">
        <f ca="1">IF(豚シート!$G$13="独自地温",豚気温!A415,(E423*$AD$34+$AE$34))</f>
        <v>#N/A</v>
      </c>
      <c r="G423" s="39"/>
      <c r="I423" s="3" t="e">
        <f t="shared" ca="1" si="44"/>
        <v>#N/A</v>
      </c>
      <c r="J423" s="3" t="e">
        <f t="shared" ca="1" si="48"/>
        <v>#N/A</v>
      </c>
      <c r="L423" s="4" t="e">
        <f t="shared" ca="1" si="45"/>
        <v>#N/A</v>
      </c>
      <c r="M423" s="3" t="e">
        <f t="shared" ca="1" si="49"/>
        <v>#N/A</v>
      </c>
      <c r="O423" s="2">
        <v>409</v>
      </c>
      <c r="P423" s="15" t="e">
        <f t="shared" ca="1" si="47"/>
        <v>#N/A</v>
      </c>
      <c r="Q423" s="25" t="str">
        <f t="shared" si="43"/>
        <v/>
      </c>
      <c r="R423" s="13" t="e">
        <f t="shared" ca="1" si="46"/>
        <v>#N/A</v>
      </c>
      <c r="S423" s="45"/>
    </row>
    <row r="424" spans="3:19" ht="13.5">
      <c r="C424" s="2">
        <v>410</v>
      </c>
      <c r="D424" s="110" t="str">
        <f>IF(D423&gt;=豚シート!$G$20+30,"",D423+1)</f>
        <v/>
      </c>
      <c r="E424" s="103" t="e">
        <f ca="1">豚気温!A416</f>
        <v>#N/A</v>
      </c>
      <c r="F424" s="104" t="e">
        <f ca="1">IF(豚シート!$G$13="独自地温",豚気温!A416,(E424*$AD$34+$AE$34))</f>
        <v>#N/A</v>
      </c>
      <c r="G424" s="39"/>
      <c r="I424" s="3" t="e">
        <f t="shared" ca="1" si="44"/>
        <v>#N/A</v>
      </c>
      <c r="J424" s="3" t="e">
        <f t="shared" ca="1" si="48"/>
        <v>#N/A</v>
      </c>
      <c r="L424" s="4" t="e">
        <f t="shared" ca="1" si="45"/>
        <v>#N/A</v>
      </c>
      <c r="M424" s="3" t="e">
        <f t="shared" ca="1" si="49"/>
        <v>#N/A</v>
      </c>
      <c r="O424" s="2">
        <v>410</v>
      </c>
      <c r="P424" s="15" t="e">
        <f t="shared" ca="1" si="47"/>
        <v>#N/A</v>
      </c>
      <c r="Q424" s="25" t="str">
        <f t="shared" si="43"/>
        <v/>
      </c>
      <c r="R424" s="13" t="e">
        <f t="shared" ca="1" si="46"/>
        <v>#N/A</v>
      </c>
      <c r="S424" s="45"/>
    </row>
    <row r="425" spans="3:19" ht="13.5">
      <c r="C425" s="2">
        <v>411</v>
      </c>
      <c r="D425" s="110" t="str">
        <f>IF(D424&gt;=豚シート!$G$20+30,"",D424+1)</f>
        <v/>
      </c>
      <c r="E425" s="103" t="e">
        <f ca="1">豚気温!A417</f>
        <v>#N/A</v>
      </c>
      <c r="F425" s="104" t="e">
        <f ca="1">IF(豚シート!$G$13="独自地温",豚気温!A417,(E425*$AD$34+$AE$34))</f>
        <v>#N/A</v>
      </c>
      <c r="G425" s="39"/>
      <c r="I425" s="3" t="e">
        <f t="shared" ca="1" si="44"/>
        <v>#N/A</v>
      </c>
      <c r="J425" s="3" t="e">
        <f t="shared" ca="1" si="48"/>
        <v>#N/A</v>
      </c>
      <c r="L425" s="4" t="e">
        <f t="shared" ca="1" si="45"/>
        <v>#N/A</v>
      </c>
      <c r="M425" s="3" t="e">
        <f t="shared" ca="1" si="49"/>
        <v>#N/A</v>
      </c>
      <c r="O425" s="2">
        <v>411</v>
      </c>
      <c r="P425" s="15" t="e">
        <f t="shared" ca="1" si="47"/>
        <v>#N/A</v>
      </c>
      <c r="Q425" s="25" t="str">
        <f t="shared" si="43"/>
        <v/>
      </c>
      <c r="R425" s="13" t="e">
        <f t="shared" ca="1" si="46"/>
        <v>#N/A</v>
      </c>
      <c r="S425" s="45"/>
    </row>
    <row r="426" spans="3:19" ht="13.5">
      <c r="C426" s="2">
        <v>412</v>
      </c>
      <c r="D426" s="110" t="str">
        <f>IF(D425&gt;=豚シート!$G$20+30,"",D425+1)</f>
        <v/>
      </c>
      <c r="E426" s="103" t="e">
        <f ca="1">豚気温!A418</f>
        <v>#N/A</v>
      </c>
      <c r="F426" s="104" t="e">
        <f ca="1">IF(豚シート!$G$13="独自地温",豚気温!A418,(E426*$AD$34+$AE$34))</f>
        <v>#N/A</v>
      </c>
      <c r="G426" s="39"/>
      <c r="I426" s="3" t="e">
        <f t="shared" ca="1" si="44"/>
        <v>#N/A</v>
      </c>
      <c r="J426" s="3" t="e">
        <f t="shared" ca="1" si="48"/>
        <v>#N/A</v>
      </c>
      <c r="L426" s="4" t="e">
        <f t="shared" ca="1" si="45"/>
        <v>#N/A</v>
      </c>
      <c r="M426" s="3" t="e">
        <f t="shared" ca="1" si="49"/>
        <v>#N/A</v>
      </c>
      <c r="O426" s="2">
        <v>412</v>
      </c>
      <c r="P426" s="15" t="e">
        <f t="shared" ca="1" si="47"/>
        <v>#N/A</v>
      </c>
      <c r="Q426" s="25" t="str">
        <f t="shared" si="43"/>
        <v/>
      </c>
      <c r="R426" s="13" t="e">
        <f t="shared" ca="1" si="46"/>
        <v>#N/A</v>
      </c>
      <c r="S426" s="45"/>
    </row>
    <row r="427" spans="3:19" ht="13.5">
      <c r="C427" s="2">
        <v>413</v>
      </c>
      <c r="D427" s="110" t="str">
        <f>IF(D426&gt;=豚シート!$G$20+30,"",D426+1)</f>
        <v/>
      </c>
      <c r="E427" s="103" t="e">
        <f ca="1">豚気温!A419</f>
        <v>#N/A</v>
      </c>
      <c r="F427" s="104" t="e">
        <f ca="1">IF(豚シート!$G$13="独自地温",豚気温!A419,(E427*$AD$34+$AE$34))</f>
        <v>#N/A</v>
      </c>
      <c r="G427" s="39"/>
      <c r="I427" s="3" t="e">
        <f t="shared" ca="1" si="44"/>
        <v>#N/A</v>
      </c>
      <c r="J427" s="3" t="e">
        <f t="shared" ca="1" si="48"/>
        <v>#N/A</v>
      </c>
      <c r="L427" s="4" t="e">
        <f t="shared" ca="1" si="45"/>
        <v>#N/A</v>
      </c>
      <c r="M427" s="3" t="e">
        <f t="shared" ca="1" si="49"/>
        <v>#N/A</v>
      </c>
      <c r="O427" s="2">
        <v>413</v>
      </c>
      <c r="P427" s="15" t="e">
        <f t="shared" ca="1" si="47"/>
        <v>#N/A</v>
      </c>
      <c r="Q427" s="25" t="str">
        <f t="shared" si="43"/>
        <v/>
      </c>
      <c r="R427" s="13" t="e">
        <f t="shared" ca="1" si="46"/>
        <v>#N/A</v>
      </c>
      <c r="S427" s="45"/>
    </row>
    <row r="428" spans="3:19" ht="13.5">
      <c r="C428" s="2">
        <v>414</v>
      </c>
      <c r="D428" s="110" t="str">
        <f>IF(D427&gt;=豚シート!$G$20+30,"",D427+1)</f>
        <v/>
      </c>
      <c r="E428" s="103" t="e">
        <f ca="1">豚気温!A420</f>
        <v>#N/A</v>
      </c>
      <c r="F428" s="104" t="e">
        <f ca="1">IF(豚シート!$G$13="独自地温",豚気温!A420,(E428*$AD$34+$AE$34))</f>
        <v>#N/A</v>
      </c>
      <c r="G428" s="39"/>
      <c r="I428" s="3" t="e">
        <f t="shared" ca="1" si="44"/>
        <v>#N/A</v>
      </c>
      <c r="J428" s="3" t="e">
        <f t="shared" ca="1" si="48"/>
        <v>#N/A</v>
      </c>
      <c r="L428" s="4" t="e">
        <f t="shared" ca="1" si="45"/>
        <v>#N/A</v>
      </c>
      <c r="M428" s="3" t="e">
        <f t="shared" ca="1" si="49"/>
        <v>#N/A</v>
      </c>
      <c r="O428" s="2">
        <v>414</v>
      </c>
      <c r="P428" s="15" t="e">
        <f t="shared" ca="1" si="47"/>
        <v>#N/A</v>
      </c>
      <c r="Q428" s="25" t="str">
        <f t="shared" si="43"/>
        <v/>
      </c>
      <c r="R428" s="13" t="e">
        <f t="shared" ca="1" si="46"/>
        <v>#N/A</v>
      </c>
      <c r="S428" s="45"/>
    </row>
    <row r="429" spans="3:19" ht="13.5">
      <c r="C429" s="2">
        <v>415</v>
      </c>
      <c r="D429" s="110" t="str">
        <f>IF(D428&gt;=豚シート!$G$20+30,"",D428+1)</f>
        <v/>
      </c>
      <c r="E429" s="103" t="e">
        <f ca="1">豚気温!A421</f>
        <v>#N/A</v>
      </c>
      <c r="F429" s="104" t="e">
        <f ca="1">IF(豚シート!$G$13="独自地温",豚気温!A421,(E429*$AD$34+$AE$34))</f>
        <v>#N/A</v>
      </c>
      <c r="G429" s="39"/>
      <c r="I429" s="3" t="e">
        <f t="shared" ca="1" si="44"/>
        <v>#N/A</v>
      </c>
      <c r="J429" s="3" t="e">
        <f t="shared" ca="1" si="48"/>
        <v>#N/A</v>
      </c>
      <c r="L429" s="4" t="e">
        <f t="shared" ca="1" si="45"/>
        <v>#N/A</v>
      </c>
      <c r="M429" s="3" t="e">
        <f t="shared" ca="1" si="49"/>
        <v>#N/A</v>
      </c>
      <c r="O429" s="2">
        <v>415</v>
      </c>
      <c r="P429" s="15" t="e">
        <f t="shared" ca="1" si="47"/>
        <v>#N/A</v>
      </c>
      <c r="Q429" s="25" t="str">
        <f t="shared" si="43"/>
        <v/>
      </c>
      <c r="R429" s="13" t="e">
        <f t="shared" ca="1" si="46"/>
        <v>#N/A</v>
      </c>
      <c r="S429" s="45"/>
    </row>
    <row r="430" spans="3:19" ht="13.5">
      <c r="C430" s="2">
        <v>416</v>
      </c>
      <c r="D430" s="110" t="str">
        <f>IF(D429&gt;=豚シート!$G$20+30,"",D429+1)</f>
        <v/>
      </c>
      <c r="E430" s="103" t="e">
        <f ca="1">豚気温!A422</f>
        <v>#N/A</v>
      </c>
      <c r="F430" s="104" t="e">
        <f ca="1">IF(豚シート!$G$13="独自地温",豚気温!A422,(E430*$AD$34+$AE$34))</f>
        <v>#N/A</v>
      </c>
      <c r="G430" s="39"/>
      <c r="I430" s="3" t="e">
        <f t="shared" ca="1" si="44"/>
        <v>#N/A</v>
      </c>
      <c r="J430" s="3" t="e">
        <f t="shared" ca="1" si="48"/>
        <v>#N/A</v>
      </c>
      <c r="L430" s="4" t="e">
        <f t="shared" ca="1" si="45"/>
        <v>#N/A</v>
      </c>
      <c r="M430" s="3" t="e">
        <f t="shared" ca="1" si="49"/>
        <v>#N/A</v>
      </c>
      <c r="O430" s="2">
        <v>416</v>
      </c>
      <c r="P430" s="15" t="e">
        <f t="shared" ca="1" si="47"/>
        <v>#N/A</v>
      </c>
      <c r="Q430" s="25" t="str">
        <f t="shared" si="43"/>
        <v/>
      </c>
      <c r="R430" s="13" t="e">
        <f t="shared" ca="1" si="46"/>
        <v>#N/A</v>
      </c>
      <c r="S430" s="45"/>
    </row>
    <row r="431" spans="3:19" ht="13.5">
      <c r="C431" s="2">
        <v>417</v>
      </c>
      <c r="D431" s="110" t="str">
        <f>IF(D430&gt;=豚シート!$G$20+30,"",D430+1)</f>
        <v/>
      </c>
      <c r="E431" s="103" t="e">
        <f ca="1">豚気温!A423</f>
        <v>#N/A</v>
      </c>
      <c r="F431" s="104" t="e">
        <f ca="1">IF(豚シート!$G$13="独自地温",豚気温!A423,(E431*$AD$34+$AE$34))</f>
        <v>#N/A</v>
      </c>
      <c r="G431" s="39"/>
      <c r="I431" s="3" t="e">
        <f t="shared" ca="1" si="44"/>
        <v>#N/A</v>
      </c>
      <c r="J431" s="3" t="e">
        <f t="shared" ca="1" si="48"/>
        <v>#N/A</v>
      </c>
      <c r="L431" s="4" t="e">
        <f t="shared" ca="1" si="45"/>
        <v>#N/A</v>
      </c>
      <c r="M431" s="3" t="e">
        <f t="shared" ca="1" si="49"/>
        <v>#N/A</v>
      </c>
      <c r="O431" s="2">
        <v>417</v>
      </c>
      <c r="P431" s="15" t="e">
        <f t="shared" ca="1" si="47"/>
        <v>#N/A</v>
      </c>
      <c r="Q431" s="25" t="str">
        <f t="shared" si="43"/>
        <v/>
      </c>
      <c r="R431" s="13" t="e">
        <f t="shared" ca="1" si="46"/>
        <v>#N/A</v>
      </c>
      <c r="S431" s="45"/>
    </row>
    <row r="432" spans="3:19" ht="13.5">
      <c r="C432" s="2">
        <v>418</v>
      </c>
      <c r="D432" s="110" t="str">
        <f>IF(D431&gt;=豚シート!$G$20+30,"",D431+1)</f>
        <v/>
      </c>
      <c r="E432" s="103" t="e">
        <f ca="1">豚気温!A424</f>
        <v>#N/A</v>
      </c>
      <c r="F432" s="104" t="e">
        <f ca="1">IF(豚シート!$G$13="独自地温",豚気温!A424,(E432*$AD$34+$AE$34))</f>
        <v>#N/A</v>
      </c>
      <c r="G432" s="39"/>
      <c r="I432" s="3" t="e">
        <f t="shared" ca="1" si="44"/>
        <v>#N/A</v>
      </c>
      <c r="J432" s="3" t="e">
        <f t="shared" ca="1" si="48"/>
        <v>#N/A</v>
      </c>
      <c r="L432" s="4" t="e">
        <f t="shared" ca="1" si="45"/>
        <v>#N/A</v>
      </c>
      <c r="M432" s="3" t="e">
        <f t="shared" ca="1" si="49"/>
        <v>#N/A</v>
      </c>
      <c r="O432" s="2">
        <v>418</v>
      </c>
      <c r="P432" s="15" t="e">
        <f t="shared" ca="1" si="47"/>
        <v>#N/A</v>
      </c>
      <c r="Q432" s="25" t="str">
        <f t="shared" si="43"/>
        <v/>
      </c>
      <c r="R432" s="13" t="e">
        <f t="shared" ca="1" si="46"/>
        <v>#N/A</v>
      </c>
      <c r="S432" s="45"/>
    </row>
    <row r="433" spans="3:19" ht="13.5">
      <c r="C433" s="2">
        <v>419</v>
      </c>
      <c r="D433" s="110" t="str">
        <f>IF(D432&gt;=豚シート!$G$20+30,"",D432+1)</f>
        <v/>
      </c>
      <c r="E433" s="103" t="e">
        <f ca="1">豚気温!A425</f>
        <v>#N/A</v>
      </c>
      <c r="F433" s="104" t="e">
        <f ca="1">IF(豚シート!$G$13="独自地温",豚気温!A425,(E433*$AD$34+$AE$34))</f>
        <v>#N/A</v>
      </c>
      <c r="G433" s="39"/>
      <c r="I433" s="3" t="e">
        <f t="shared" ca="1" si="44"/>
        <v>#N/A</v>
      </c>
      <c r="J433" s="3" t="e">
        <f t="shared" ca="1" si="48"/>
        <v>#N/A</v>
      </c>
      <c r="L433" s="4" t="e">
        <f t="shared" ca="1" si="45"/>
        <v>#N/A</v>
      </c>
      <c r="M433" s="3" t="e">
        <f t="shared" ca="1" si="49"/>
        <v>#N/A</v>
      </c>
      <c r="O433" s="2">
        <v>419</v>
      </c>
      <c r="P433" s="15" t="e">
        <f t="shared" ca="1" si="47"/>
        <v>#N/A</v>
      </c>
      <c r="Q433" s="25" t="str">
        <f t="shared" si="43"/>
        <v/>
      </c>
      <c r="R433" s="13" t="e">
        <f t="shared" ca="1" si="46"/>
        <v>#N/A</v>
      </c>
      <c r="S433" s="45"/>
    </row>
    <row r="434" spans="3:19" ht="13.5">
      <c r="C434" s="2">
        <v>420</v>
      </c>
      <c r="D434" s="110" t="str">
        <f>IF(D433&gt;=豚シート!$G$20+30,"",D433+1)</f>
        <v/>
      </c>
      <c r="E434" s="103" t="e">
        <f ca="1">豚気温!A426</f>
        <v>#N/A</v>
      </c>
      <c r="F434" s="104" t="e">
        <f ca="1">IF(豚シート!$G$13="独自地温",豚気温!A426,(E434*$AD$34+$AE$34))</f>
        <v>#N/A</v>
      </c>
      <c r="G434" s="39"/>
      <c r="I434" s="3" t="e">
        <f t="shared" ca="1" si="44"/>
        <v>#N/A</v>
      </c>
      <c r="J434" s="3" t="e">
        <f t="shared" ca="1" si="48"/>
        <v>#N/A</v>
      </c>
      <c r="L434" s="4" t="e">
        <f t="shared" ca="1" si="45"/>
        <v>#N/A</v>
      </c>
      <c r="M434" s="3" t="e">
        <f t="shared" ca="1" si="49"/>
        <v>#N/A</v>
      </c>
      <c r="O434" s="2">
        <v>420</v>
      </c>
      <c r="P434" s="15" t="e">
        <f t="shared" ca="1" si="47"/>
        <v>#N/A</v>
      </c>
      <c r="Q434" s="25" t="str">
        <f t="shared" si="43"/>
        <v/>
      </c>
      <c r="R434" s="13" t="e">
        <f t="shared" ca="1" si="46"/>
        <v>#N/A</v>
      </c>
      <c r="S434" s="45"/>
    </row>
    <row r="435" spans="3:19" ht="13.5">
      <c r="C435" s="2">
        <v>421</v>
      </c>
      <c r="D435" s="110" t="str">
        <f>IF(D434&gt;=豚シート!$G$20+30,"",D434+1)</f>
        <v/>
      </c>
      <c r="E435" s="103" t="e">
        <f ca="1">豚気温!A427</f>
        <v>#N/A</v>
      </c>
      <c r="F435" s="104" t="e">
        <f ca="1">IF(豚シート!$G$13="独自地温",豚気温!A427,(E435*$AD$34+$AE$34))</f>
        <v>#N/A</v>
      </c>
      <c r="G435" s="39"/>
      <c r="I435" s="3" t="e">
        <f t="shared" ca="1" si="44"/>
        <v>#N/A</v>
      </c>
      <c r="J435" s="3" t="e">
        <f t="shared" ca="1" si="48"/>
        <v>#N/A</v>
      </c>
      <c r="L435" s="4" t="e">
        <f t="shared" ca="1" si="45"/>
        <v>#N/A</v>
      </c>
      <c r="M435" s="3" t="e">
        <f t="shared" ca="1" si="49"/>
        <v>#N/A</v>
      </c>
      <c r="O435" s="2">
        <v>421</v>
      </c>
      <c r="P435" s="15" t="e">
        <f t="shared" ca="1" si="47"/>
        <v>#N/A</v>
      </c>
      <c r="Q435" s="25" t="str">
        <f t="shared" si="43"/>
        <v/>
      </c>
      <c r="R435" s="13" t="e">
        <f t="shared" ca="1" si="46"/>
        <v>#N/A</v>
      </c>
      <c r="S435" s="45"/>
    </row>
    <row r="436" spans="3:19" ht="13.5">
      <c r="C436" s="2">
        <v>422</v>
      </c>
      <c r="D436" s="110" t="str">
        <f>IF(D435&gt;=豚シート!$G$20+30,"",D435+1)</f>
        <v/>
      </c>
      <c r="E436" s="103" t="e">
        <f ca="1">豚気温!A428</f>
        <v>#N/A</v>
      </c>
      <c r="F436" s="104" t="e">
        <f ca="1">IF(豚シート!$G$13="独自地温",豚気温!A428,(E436*$AD$34+$AE$34))</f>
        <v>#N/A</v>
      </c>
      <c r="G436" s="39"/>
      <c r="I436" s="3" t="e">
        <f t="shared" ca="1" si="44"/>
        <v>#N/A</v>
      </c>
      <c r="J436" s="3" t="e">
        <f t="shared" ca="1" si="48"/>
        <v>#N/A</v>
      </c>
      <c r="L436" s="4" t="e">
        <f t="shared" ca="1" si="45"/>
        <v>#N/A</v>
      </c>
      <c r="M436" s="3" t="e">
        <f t="shared" ca="1" si="49"/>
        <v>#N/A</v>
      </c>
      <c r="O436" s="2">
        <v>422</v>
      </c>
      <c r="P436" s="15" t="e">
        <f t="shared" ca="1" si="47"/>
        <v>#N/A</v>
      </c>
      <c r="Q436" s="25" t="str">
        <f t="shared" si="43"/>
        <v/>
      </c>
      <c r="R436" s="13" t="e">
        <f t="shared" ca="1" si="46"/>
        <v>#N/A</v>
      </c>
      <c r="S436" s="45"/>
    </row>
    <row r="437" spans="3:19" ht="13.5">
      <c r="C437" s="2">
        <v>423</v>
      </c>
      <c r="D437" s="110" t="str">
        <f>IF(D436&gt;=豚シート!$G$20+30,"",D436+1)</f>
        <v/>
      </c>
      <c r="E437" s="103" t="e">
        <f ca="1">豚気温!A429</f>
        <v>#N/A</v>
      </c>
      <c r="F437" s="104" t="e">
        <f ca="1">IF(豚シート!$G$13="独自地温",豚気温!A429,(E437*$AD$34+$AE$34))</f>
        <v>#N/A</v>
      </c>
      <c r="G437" s="39"/>
      <c r="I437" s="3" t="e">
        <f t="shared" ca="1" si="44"/>
        <v>#N/A</v>
      </c>
      <c r="J437" s="3" t="e">
        <f t="shared" ca="1" si="48"/>
        <v>#N/A</v>
      </c>
      <c r="L437" s="4" t="e">
        <f t="shared" ca="1" si="45"/>
        <v>#N/A</v>
      </c>
      <c r="M437" s="3" t="e">
        <f t="shared" ca="1" si="49"/>
        <v>#N/A</v>
      </c>
      <c r="O437" s="2">
        <v>423</v>
      </c>
      <c r="P437" s="15" t="e">
        <f t="shared" ca="1" si="47"/>
        <v>#N/A</v>
      </c>
      <c r="Q437" s="25" t="str">
        <f t="shared" si="43"/>
        <v/>
      </c>
      <c r="R437" s="13" t="e">
        <f t="shared" ca="1" si="46"/>
        <v>#N/A</v>
      </c>
      <c r="S437" s="45"/>
    </row>
    <row r="438" spans="3:19" ht="13.5">
      <c r="C438" s="2">
        <v>424</v>
      </c>
      <c r="D438" s="110" t="str">
        <f>IF(D437&gt;=豚シート!$G$20+30,"",D437+1)</f>
        <v/>
      </c>
      <c r="E438" s="103" t="e">
        <f ca="1">豚気温!A430</f>
        <v>#N/A</v>
      </c>
      <c r="F438" s="104" t="e">
        <f ca="1">IF(豚シート!$G$13="独自地温",豚気温!A430,(E438*$AD$34+$AE$34))</f>
        <v>#N/A</v>
      </c>
      <c r="G438" s="39"/>
      <c r="I438" s="3" t="e">
        <f t="shared" ca="1" si="44"/>
        <v>#N/A</v>
      </c>
      <c r="J438" s="3" t="e">
        <f t="shared" ca="1" si="48"/>
        <v>#N/A</v>
      </c>
      <c r="L438" s="4" t="e">
        <f t="shared" ca="1" si="45"/>
        <v>#N/A</v>
      </c>
      <c r="M438" s="3" t="e">
        <f t="shared" ca="1" si="49"/>
        <v>#N/A</v>
      </c>
      <c r="O438" s="2">
        <v>424</v>
      </c>
      <c r="P438" s="15" t="e">
        <f t="shared" ca="1" si="47"/>
        <v>#N/A</v>
      </c>
      <c r="Q438" s="25" t="str">
        <f t="shared" si="43"/>
        <v/>
      </c>
      <c r="R438" s="13" t="e">
        <f t="shared" ca="1" si="46"/>
        <v>#N/A</v>
      </c>
      <c r="S438" s="45"/>
    </row>
    <row r="439" spans="3:19" ht="13.5">
      <c r="C439" s="2">
        <v>425</v>
      </c>
      <c r="D439" s="110" t="str">
        <f>IF(D438&gt;=豚シート!$G$20+30,"",D438+1)</f>
        <v/>
      </c>
      <c r="E439" s="103" t="e">
        <f ca="1">豚気温!A431</f>
        <v>#N/A</v>
      </c>
      <c r="F439" s="104" t="e">
        <f ca="1">IF(豚シート!$G$13="独自地温",豚気温!A431,(E439*$AD$34+$AE$34))</f>
        <v>#N/A</v>
      </c>
      <c r="G439" s="39"/>
      <c r="I439" s="3" t="e">
        <f t="shared" ca="1" si="44"/>
        <v>#N/A</v>
      </c>
      <c r="J439" s="3" t="e">
        <f t="shared" ca="1" si="48"/>
        <v>#N/A</v>
      </c>
      <c r="L439" s="4" t="e">
        <f t="shared" ca="1" si="45"/>
        <v>#N/A</v>
      </c>
      <c r="M439" s="3" t="e">
        <f t="shared" ca="1" si="49"/>
        <v>#N/A</v>
      </c>
      <c r="O439" s="2">
        <v>425</v>
      </c>
      <c r="P439" s="15" t="e">
        <f t="shared" ca="1" si="47"/>
        <v>#N/A</v>
      </c>
      <c r="Q439" s="25" t="str">
        <f t="shared" si="43"/>
        <v/>
      </c>
      <c r="R439" s="13" t="e">
        <f t="shared" ca="1" si="46"/>
        <v>#N/A</v>
      </c>
      <c r="S439" s="45"/>
    </row>
    <row r="440" spans="3:19" ht="13.5">
      <c r="C440" s="2">
        <v>426</v>
      </c>
      <c r="D440" s="110" t="str">
        <f>IF(D439&gt;=豚シート!$G$20+30,"",D439+1)</f>
        <v/>
      </c>
      <c r="E440" s="103" t="e">
        <f ca="1">豚気温!A432</f>
        <v>#N/A</v>
      </c>
      <c r="F440" s="104" t="e">
        <f ca="1">IF(豚シート!$G$13="独自地温",豚気温!A432,(E440*$AD$34+$AE$34))</f>
        <v>#N/A</v>
      </c>
      <c r="G440" s="39"/>
      <c r="I440" s="3" t="e">
        <f t="shared" ca="1" si="44"/>
        <v>#N/A</v>
      </c>
      <c r="J440" s="3" t="e">
        <f t="shared" ca="1" si="48"/>
        <v>#N/A</v>
      </c>
      <c r="L440" s="4" t="e">
        <f t="shared" ca="1" si="45"/>
        <v>#N/A</v>
      </c>
      <c r="M440" s="3" t="e">
        <f t="shared" ca="1" si="49"/>
        <v>#N/A</v>
      </c>
      <c r="O440" s="2">
        <v>426</v>
      </c>
      <c r="P440" s="15" t="e">
        <f t="shared" ca="1" si="47"/>
        <v>#N/A</v>
      </c>
      <c r="Q440" s="25" t="str">
        <f t="shared" ref="Q440:Q487" si="50">D440</f>
        <v/>
      </c>
      <c r="R440" s="13" t="e">
        <f t="shared" ca="1" si="46"/>
        <v>#N/A</v>
      </c>
      <c r="S440" s="45"/>
    </row>
    <row r="441" spans="3:19" ht="13.5">
      <c r="C441" s="2">
        <v>427</v>
      </c>
      <c r="D441" s="110" t="str">
        <f>IF(D440&gt;=豚シート!$G$20+30,"",D440+1)</f>
        <v/>
      </c>
      <c r="E441" s="103" t="e">
        <f ca="1">豚気温!A433</f>
        <v>#N/A</v>
      </c>
      <c r="F441" s="104" t="e">
        <f ca="1">IF(豚シート!$G$13="独自地温",豚気温!A433,(E441*$AD$34+$AE$34))</f>
        <v>#N/A</v>
      </c>
      <c r="G441" s="39"/>
      <c r="I441" s="3" t="e">
        <f t="shared" ca="1" si="44"/>
        <v>#N/A</v>
      </c>
      <c r="J441" s="3" t="e">
        <f t="shared" ca="1" si="48"/>
        <v>#N/A</v>
      </c>
      <c r="L441" s="4" t="e">
        <f t="shared" ca="1" si="45"/>
        <v>#N/A</v>
      </c>
      <c r="M441" s="3" t="e">
        <f t="shared" ca="1" si="49"/>
        <v>#N/A</v>
      </c>
      <c r="O441" s="2">
        <v>427</v>
      </c>
      <c r="P441" s="15" t="e">
        <f t="shared" ca="1" si="47"/>
        <v>#N/A</v>
      </c>
      <c r="Q441" s="25" t="str">
        <f t="shared" si="50"/>
        <v/>
      </c>
      <c r="R441" s="13" t="e">
        <f t="shared" ca="1" si="46"/>
        <v>#N/A</v>
      </c>
      <c r="S441" s="45"/>
    </row>
    <row r="442" spans="3:19" ht="13.5">
      <c r="C442" s="2">
        <v>428</v>
      </c>
      <c r="D442" s="110" t="str">
        <f>IF(D441&gt;=豚シート!$G$20+30,"",D441+1)</f>
        <v/>
      </c>
      <c r="E442" s="103" t="e">
        <f ca="1">豚気温!A434</f>
        <v>#N/A</v>
      </c>
      <c r="F442" s="104" t="e">
        <f ca="1">IF(豚シート!$G$13="独自地温",豚気温!A434,(E442*$AD$34+$AE$34))</f>
        <v>#N/A</v>
      </c>
      <c r="G442" s="39"/>
      <c r="I442" s="3" t="e">
        <f t="shared" ca="1" si="44"/>
        <v>#N/A</v>
      </c>
      <c r="J442" s="3" t="e">
        <f t="shared" ca="1" si="48"/>
        <v>#N/A</v>
      </c>
      <c r="L442" s="4" t="e">
        <f t="shared" ca="1" si="45"/>
        <v>#N/A</v>
      </c>
      <c r="M442" s="3" t="e">
        <f t="shared" ca="1" si="49"/>
        <v>#N/A</v>
      </c>
      <c r="O442" s="2">
        <v>428</v>
      </c>
      <c r="P442" s="15" t="e">
        <f t="shared" ca="1" si="47"/>
        <v>#N/A</v>
      </c>
      <c r="Q442" s="25" t="str">
        <f t="shared" si="50"/>
        <v/>
      </c>
      <c r="R442" s="13" t="e">
        <f t="shared" ca="1" si="46"/>
        <v>#N/A</v>
      </c>
      <c r="S442" s="45"/>
    </row>
    <row r="443" spans="3:19" ht="13.5">
      <c r="C443" s="2">
        <v>429</v>
      </c>
      <c r="D443" s="110" t="str">
        <f>IF(D442&gt;=豚シート!$G$20+30,"",D442+1)</f>
        <v/>
      </c>
      <c r="E443" s="103" t="e">
        <f ca="1">豚気温!A435</f>
        <v>#N/A</v>
      </c>
      <c r="F443" s="104" t="e">
        <f ca="1">IF(豚シート!$G$13="独自地温",豚気温!A435,(E443*$AD$34+$AE$34))</f>
        <v>#N/A</v>
      </c>
      <c r="G443" s="39"/>
      <c r="I443" s="3" t="e">
        <f t="shared" ca="1" si="44"/>
        <v>#N/A</v>
      </c>
      <c r="J443" s="3" t="e">
        <f t="shared" ca="1" si="48"/>
        <v>#N/A</v>
      </c>
      <c r="L443" s="4" t="e">
        <f t="shared" ca="1" si="45"/>
        <v>#N/A</v>
      </c>
      <c r="M443" s="3" t="e">
        <f t="shared" ca="1" si="49"/>
        <v>#N/A</v>
      </c>
      <c r="O443" s="2">
        <v>429</v>
      </c>
      <c r="P443" s="15" t="e">
        <f t="shared" ca="1" si="47"/>
        <v>#N/A</v>
      </c>
      <c r="Q443" s="25" t="str">
        <f t="shared" si="50"/>
        <v/>
      </c>
      <c r="R443" s="13" t="e">
        <f t="shared" ca="1" si="46"/>
        <v>#N/A</v>
      </c>
      <c r="S443" s="45"/>
    </row>
    <row r="444" spans="3:19" ht="13.5">
      <c r="C444" s="2">
        <v>430</v>
      </c>
      <c r="D444" s="110" t="str">
        <f>IF(D443&gt;=豚シート!$G$20+30,"",D443+1)</f>
        <v/>
      </c>
      <c r="E444" s="103" t="e">
        <f ca="1">豚気温!A436</f>
        <v>#N/A</v>
      </c>
      <c r="F444" s="104" t="e">
        <f ca="1">IF(豚シート!$G$13="独自地温",豚気温!A436,(E444*$AD$34+$AE$34))</f>
        <v>#N/A</v>
      </c>
      <c r="G444" s="39"/>
      <c r="I444" s="3" t="e">
        <f t="shared" ca="1" si="44"/>
        <v>#N/A</v>
      </c>
      <c r="J444" s="3" t="e">
        <f t="shared" ca="1" si="48"/>
        <v>#N/A</v>
      </c>
      <c r="L444" s="4" t="e">
        <f t="shared" ca="1" si="45"/>
        <v>#N/A</v>
      </c>
      <c r="M444" s="3" t="e">
        <f t="shared" ca="1" si="49"/>
        <v>#N/A</v>
      </c>
      <c r="O444" s="2">
        <v>430</v>
      </c>
      <c r="P444" s="15" t="e">
        <f t="shared" ca="1" si="47"/>
        <v>#N/A</v>
      </c>
      <c r="Q444" s="25" t="str">
        <f t="shared" si="50"/>
        <v/>
      </c>
      <c r="R444" s="13" t="e">
        <f t="shared" ca="1" si="46"/>
        <v>#N/A</v>
      </c>
      <c r="S444" s="45"/>
    </row>
    <row r="445" spans="3:19" ht="13.5">
      <c r="C445" s="2">
        <v>431</v>
      </c>
      <c r="D445" s="110" t="str">
        <f>IF(D444&gt;=豚シート!$G$20+30,"",D444+1)</f>
        <v/>
      </c>
      <c r="E445" s="103" t="e">
        <f ca="1">豚気温!A437</f>
        <v>#N/A</v>
      </c>
      <c r="F445" s="104" t="e">
        <f ca="1">IF(豚シート!$G$13="独自地温",豚気温!A437,(E445*$AD$34+$AE$34))</f>
        <v>#N/A</v>
      </c>
      <c r="G445" s="39"/>
      <c r="I445" s="3" t="e">
        <f t="shared" ca="1" si="44"/>
        <v>#N/A</v>
      </c>
      <c r="J445" s="3" t="e">
        <f t="shared" ca="1" si="48"/>
        <v>#N/A</v>
      </c>
      <c r="L445" s="4" t="e">
        <f t="shared" ca="1" si="45"/>
        <v>#N/A</v>
      </c>
      <c r="M445" s="3" t="e">
        <f t="shared" ca="1" si="49"/>
        <v>#N/A</v>
      </c>
      <c r="O445" s="2">
        <v>431</v>
      </c>
      <c r="P445" s="15" t="e">
        <f t="shared" ca="1" si="47"/>
        <v>#N/A</v>
      </c>
      <c r="Q445" s="25" t="str">
        <f t="shared" si="50"/>
        <v/>
      </c>
      <c r="R445" s="13" t="e">
        <f t="shared" ca="1" si="46"/>
        <v>#N/A</v>
      </c>
      <c r="S445" s="45"/>
    </row>
    <row r="446" spans="3:19" ht="13.5">
      <c r="C446" s="2">
        <v>432</v>
      </c>
      <c r="D446" s="110" t="str">
        <f>IF(D445&gt;=豚シート!$G$20+30,"",D445+1)</f>
        <v/>
      </c>
      <c r="E446" s="103" t="e">
        <f ca="1">豚気温!A438</f>
        <v>#N/A</v>
      </c>
      <c r="F446" s="104" t="e">
        <f ca="1">IF(豚シート!$G$13="独自地温",豚気温!A438,(E446*$AD$34+$AE$34))</f>
        <v>#N/A</v>
      </c>
      <c r="G446" s="39"/>
      <c r="I446" s="3" t="e">
        <f t="shared" ca="1" si="44"/>
        <v>#N/A</v>
      </c>
      <c r="J446" s="3" t="e">
        <f t="shared" ca="1" si="48"/>
        <v>#N/A</v>
      </c>
      <c r="L446" s="4" t="e">
        <f t="shared" ca="1" si="45"/>
        <v>#N/A</v>
      </c>
      <c r="M446" s="3" t="e">
        <f t="shared" ca="1" si="49"/>
        <v>#N/A</v>
      </c>
      <c r="O446" s="2">
        <v>432</v>
      </c>
      <c r="P446" s="15" t="e">
        <f t="shared" ca="1" si="47"/>
        <v>#N/A</v>
      </c>
      <c r="Q446" s="25" t="str">
        <f t="shared" si="50"/>
        <v/>
      </c>
      <c r="R446" s="13" t="e">
        <f t="shared" ca="1" si="46"/>
        <v>#N/A</v>
      </c>
      <c r="S446" s="45"/>
    </row>
    <row r="447" spans="3:19" ht="13.5">
      <c r="C447" s="2">
        <v>433</v>
      </c>
      <c r="D447" s="110" t="str">
        <f>IF(D446&gt;=豚シート!$G$20+30,"",D446+1)</f>
        <v/>
      </c>
      <c r="E447" s="103" t="e">
        <f ca="1">豚気温!A439</f>
        <v>#N/A</v>
      </c>
      <c r="F447" s="104" t="e">
        <f ca="1">IF(豚シート!$G$13="独自地温",豚気温!A439,(E447*$AD$34+$AE$34))</f>
        <v>#N/A</v>
      </c>
      <c r="G447" s="39"/>
      <c r="I447" s="3" t="e">
        <f t="shared" ca="1" si="44"/>
        <v>#N/A</v>
      </c>
      <c r="J447" s="3" t="e">
        <f t="shared" ca="1" si="48"/>
        <v>#N/A</v>
      </c>
      <c r="L447" s="4" t="e">
        <f t="shared" ca="1" si="45"/>
        <v>#N/A</v>
      </c>
      <c r="M447" s="3" t="e">
        <f t="shared" ca="1" si="49"/>
        <v>#N/A</v>
      </c>
      <c r="O447" s="2">
        <v>433</v>
      </c>
      <c r="P447" s="15" t="e">
        <f t="shared" ca="1" si="47"/>
        <v>#N/A</v>
      </c>
      <c r="Q447" s="25" t="str">
        <f t="shared" si="50"/>
        <v/>
      </c>
      <c r="R447" s="13" t="e">
        <f t="shared" ca="1" si="46"/>
        <v>#N/A</v>
      </c>
      <c r="S447" s="45"/>
    </row>
    <row r="448" spans="3:19" ht="13.5">
      <c r="C448" s="2">
        <v>434</v>
      </c>
      <c r="D448" s="110" t="str">
        <f>IF(D447&gt;=豚シート!$G$20+30,"",D447+1)</f>
        <v/>
      </c>
      <c r="E448" s="103" t="e">
        <f ca="1">豚気温!A440</f>
        <v>#N/A</v>
      </c>
      <c r="F448" s="104" t="e">
        <f ca="1">IF(豚シート!$G$13="独自地温",豚気温!A440,(E448*$AD$34+$AE$34))</f>
        <v>#N/A</v>
      </c>
      <c r="G448" s="39"/>
      <c r="I448" s="3" t="e">
        <f t="shared" ca="1" si="44"/>
        <v>#N/A</v>
      </c>
      <c r="J448" s="3" t="e">
        <f t="shared" ca="1" si="48"/>
        <v>#N/A</v>
      </c>
      <c r="L448" s="4" t="e">
        <f t="shared" ca="1" si="45"/>
        <v>#N/A</v>
      </c>
      <c r="M448" s="3" t="e">
        <f t="shared" ca="1" si="49"/>
        <v>#N/A</v>
      </c>
      <c r="O448" s="2">
        <v>434</v>
      </c>
      <c r="P448" s="15" t="e">
        <f t="shared" ca="1" si="47"/>
        <v>#N/A</v>
      </c>
      <c r="Q448" s="25" t="str">
        <f t="shared" si="50"/>
        <v/>
      </c>
      <c r="R448" s="13" t="e">
        <f t="shared" ca="1" si="46"/>
        <v>#N/A</v>
      </c>
      <c r="S448" s="45"/>
    </row>
    <row r="449" spans="3:19" ht="13.5">
      <c r="C449" s="2">
        <v>435</v>
      </c>
      <c r="D449" s="110" t="str">
        <f>IF(D448&gt;=豚シート!$G$20+30,"",D448+1)</f>
        <v/>
      </c>
      <c r="E449" s="103" t="e">
        <f ca="1">豚気温!A441</f>
        <v>#N/A</v>
      </c>
      <c r="F449" s="104" t="e">
        <f ca="1">IF(豚シート!$G$13="独自地温",豚気温!A441,(E449*$AD$34+$AE$34))</f>
        <v>#N/A</v>
      </c>
      <c r="G449" s="39"/>
      <c r="I449" s="3" t="e">
        <f t="shared" ca="1" si="44"/>
        <v>#N/A</v>
      </c>
      <c r="J449" s="3" t="e">
        <f t="shared" ca="1" si="48"/>
        <v>#N/A</v>
      </c>
      <c r="L449" s="4" t="e">
        <f t="shared" ca="1" si="45"/>
        <v>#N/A</v>
      </c>
      <c r="M449" s="3" t="e">
        <f t="shared" ca="1" si="49"/>
        <v>#N/A</v>
      </c>
      <c r="O449" s="2">
        <v>435</v>
      </c>
      <c r="P449" s="15" t="e">
        <f t="shared" ca="1" si="47"/>
        <v>#N/A</v>
      </c>
      <c r="Q449" s="25" t="str">
        <f t="shared" si="50"/>
        <v/>
      </c>
      <c r="R449" s="13" t="e">
        <f t="shared" ca="1" si="46"/>
        <v>#N/A</v>
      </c>
      <c r="S449" s="45"/>
    </row>
    <row r="450" spans="3:19" ht="13.5">
      <c r="C450" s="2">
        <v>436</v>
      </c>
      <c r="D450" s="110" t="str">
        <f>IF(D449&gt;=豚シート!$G$20+30,"",D449+1)</f>
        <v/>
      </c>
      <c r="E450" s="103" t="e">
        <f ca="1">豚気温!A442</f>
        <v>#N/A</v>
      </c>
      <c r="F450" s="104" t="e">
        <f ca="1">IF(豚シート!$G$13="独自地温",豚気温!A442,(E450*$AD$34+$AE$34))</f>
        <v>#N/A</v>
      </c>
      <c r="G450" s="39"/>
      <c r="I450" s="3" t="e">
        <f t="shared" ca="1" si="44"/>
        <v>#N/A</v>
      </c>
      <c r="J450" s="3" t="e">
        <f t="shared" ca="1" si="48"/>
        <v>#N/A</v>
      </c>
      <c r="L450" s="4" t="e">
        <f t="shared" ca="1" si="45"/>
        <v>#N/A</v>
      </c>
      <c r="M450" s="3" t="e">
        <f t="shared" ca="1" si="49"/>
        <v>#N/A</v>
      </c>
      <c r="O450" s="2">
        <v>436</v>
      </c>
      <c r="P450" s="15" t="e">
        <f t="shared" ca="1" si="47"/>
        <v>#N/A</v>
      </c>
      <c r="Q450" s="25" t="str">
        <f t="shared" si="50"/>
        <v/>
      </c>
      <c r="R450" s="13" t="e">
        <f t="shared" ca="1" si="46"/>
        <v>#N/A</v>
      </c>
      <c r="S450" s="45"/>
    </row>
    <row r="451" spans="3:19" ht="13.5">
      <c r="C451" s="2">
        <v>437</v>
      </c>
      <c r="D451" s="110" t="str">
        <f>IF(D450&gt;=豚シート!$G$20+30,"",D450+1)</f>
        <v/>
      </c>
      <c r="E451" s="103" t="e">
        <f ca="1">豚気温!A443</f>
        <v>#N/A</v>
      </c>
      <c r="F451" s="104" t="e">
        <f ca="1">IF(豚シート!$G$13="独自地温",豚気温!A443,(E451*$AD$34+$AE$34))</f>
        <v>#N/A</v>
      </c>
      <c r="G451" s="39"/>
      <c r="I451" s="3" t="e">
        <f t="shared" ca="1" si="44"/>
        <v>#N/A</v>
      </c>
      <c r="J451" s="3" t="e">
        <f t="shared" ca="1" si="48"/>
        <v>#N/A</v>
      </c>
      <c r="L451" s="4" t="e">
        <f t="shared" ca="1" si="45"/>
        <v>#N/A</v>
      </c>
      <c r="M451" s="3" t="e">
        <f t="shared" ca="1" si="49"/>
        <v>#N/A</v>
      </c>
      <c r="O451" s="2">
        <v>437</v>
      </c>
      <c r="P451" s="15" t="e">
        <f t="shared" ca="1" si="47"/>
        <v>#N/A</v>
      </c>
      <c r="Q451" s="25" t="str">
        <f t="shared" si="50"/>
        <v/>
      </c>
      <c r="R451" s="13" t="e">
        <f t="shared" ca="1" si="46"/>
        <v>#N/A</v>
      </c>
      <c r="S451" s="45"/>
    </row>
    <row r="452" spans="3:19" ht="13.5">
      <c r="C452" s="2">
        <v>438</v>
      </c>
      <c r="D452" s="110" t="str">
        <f>IF(D451&gt;=豚シート!$G$20+30,"",D451+1)</f>
        <v/>
      </c>
      <c r="E452" s="103" t="e">
        <f ca="1">豚気温!A444</f>
        <v>#N/A</v>
      </c>
      <c r="F452" s="104" t="e">
        <f ca="1">IF(豚シート!$G$13="独自地温",豚気温!A444,(E452*$AD$34+$AE$34))</f>
        <v>#N/A</v>
      </c>
      <c r="G452" s="39"/>
      <c r="I452" s="3" t="e">
        <f t="shared" ca="1" si="44"/>
        <v>#N/A</v>
      </c>
      <c r="J452" s="3" t="e">
        <f t="shared" ca="1" si="48"/>
        <v>#N/A</v>
      </c>
      <c r="L452" s="4" t="e">
        <f t="shared" ca="1" si="45"/>
        <v>#N/A</v>
      </c>
      <c r="M452" s="3" t="e">
        <f t="shared" ca="1" si="49"/>
        <v>#N/A</v>
      </c>
      <c r="O452" s="2">
        <v>438</v>
      </c>
      <c r="P452" s="15" t="e">
        <f t="shared" ca="1" si="47"/>
        <v>#N/A</v>
      </c>
      <c r="Q452" s="25" t="str">
        <f t="shared" si="50"/>
        <v/>
      </c>
      <c r="R452" s="13" t="e">
        <f t="shared" ca="1" si="46"/>
        <v>#N/A</v>
      </c>
      <c r="S452" s="45"/>
    </row>
    <row r="453" spans="3:19" ht="13.5">
      <c r="C453" s="2">
        <v>439</v>
      </c>
      <c r="D453" s="110" t="str">
        <f>IF(D452&gt;=豚シート!$G$20+30,"",D452+1)</f>
        <v/>
      </c>
      <c r="E453" s="103" t="e">
        <f ca="1">豚気温!A445</f>
        <v>#N/A</v>
      </c>
      <c r="F453" s="104" t="e">
        <f ca="1">IF(豚シート!$G$13="独自地温",豚気温!A445,(E453*$AD$34+$AE$34))</f>
        <v>#N/A</v>
      </c>
      <c r="G453" s="39"/>
      <c r="I453" s="3" t="e">
        <f t="shared" ca="1" si="44"/>
        <v>#N/A</v>
      </c>
      <c r="J453" s="3" t="e">
        <f t="shared" ca="1" si="48"/>
        <v>#N/A</v>
      </c>
      <c r="L453" s="4" t="e">
        <f t="shared" ca="1" si="45"/>
        <v>#N/A</v>
      </c>
      <c r="M453" s="3" t="e">
        <f t="shared" ca="1" si="49"/>
        <v>#N/A</v>
      </c>
      <c r="O453" s="2">
        <v>439</v>
      </c>
      <c r="P453" s="15" t="e">
        <f t="shared" ca="1" si="47"/>
        <v>#N/A</v>
      </c>
      <c r="Q453" s="25" t="str">
        <f t="shared" si="50"/>
        <v/>
      </c>
      <c r="R453" s="13" t="e">
        <f t="shared" ca="1" si="46"/>
        <v>#N/A</v>
      </c>
      <c r="S453" s="45"/>
    </row>
    <row r="454" spans="3:19" ht="13.5">
      <c r="C454" s="2">
        <v>440</v>
      </c>
      <c r="D454" s="110" t="str">
        <f>IF(D453&gt;=豚シート!$G$20+30,"",D453+1)</f>
        <v/>
      </c>
      <c r="E454" s="103" t="e">
        <f ca="1">豚気温!A446</f>
        <v>#N/A</v>
      </c>
      <c r="F454" s="104" t="e">
        <f ca="1">IF(豚シート!$G$13="独自地温",豚気温!A446,(E454*$AD$34+$AE$34))</f>
        <v>#N/A</v>
      </c>
      <c r="G454" s="39"/>
      <c r="I454" s="3" t="e">
        <f t="shared" ca="1" si="44"/>
        <v>#N/A</v>
      </c>
      <c r="J454" s="3" t="e">
        <f t="shared" ca="1" si="48"/>
        <v>#N/A</v>
      </c>
      <c r="L454" s="4" t="e">
        <f t="shared" ca="1" si="45"/>
        <v>#N/A</v>
      </c>
      <c r="M454" s="3" t="e">
        <f t="shared" ca="1" si="49"/>
        <v>#N/A</v>
      </c>
      <c r="O454" s="2">
        <v>440</v>
      </c>
      <c r="P454" s="15" t="e">
        <f t="shared" ca="1" si="47"/>
        <v>#N/A</v>
      </c>
      <c r="Q454" s="25" t="str">
        <f t="shared" si="50"/>
        <v/>
      </c>
      <c r="R454" s="13" t="e">
        <f t="shared" ca="1" si="46"/>
        <v>#N/A</v>
      </c>
      <c r="S454" s="45"/>
    </row>
    <row r="455" spans="3:19" ht="13.5">
      <c r="C455" s="2">
        <v>441</v>
      </c>
      <c r="D455" s="110" t="str">
        <f>IF(D454&gt;=豚シート!$G$20+30,"",D454+1)</f>
        <v/>
      </c>
      <c r="E455" s="103" t="e">
        <f ca="1">豚気温!A447</f>
        <v>#N/A</v>
      </c>
      <c r="F455" s="104" t="e">
        <f ca="1">IF(豚シート!$G$13="独自地温",豚気温!A447,(E455*$AD$34+$AE$34))</f>
        <v>#N/A</v>
      </c>
      <c r="G455" s="39"/>
      <c r="I455" s="3" t="e">
        <f t="shared" ca="1" si="44"/>
        <v>#N/A</v>
      </c>
      <c r="J455" s="3" t="e">
        <f t="shared" ca="1" si="48"/>
        <v>#N/A</v>
      </c>
      <c r="L455" s="4" t="e">
        <f t="shared" ca="1" si="45"/>
        <v>#N/A</v>
      </c>
      <c r="M455" s="3" t="e">
        <f t="shared" ca="1" si="49"/>
        <v>#N/A</v>
      </c>
      <c r="O455" s="2">
        <v>441</v>
      </c>
      <c r="P455" s="15" t="e">
        <f t="shared" ca="1" si="47"/>
        <v>#N/A</v>
      </c>
      <c r="Q455" s="25" t="str">
        <f t="shared" si="50"/>
        <v/>
      </c>
      <c r="R455" s="13" t="e">
        <f t="shared" ca="1" si="46"/>
        <v>#N/A</v>
      </c>
      <c r="S455" s="45"/>
    </row>
    <row r="456" spans="3:19" ht="13.5">
      <c r="C456" s="2">
        <v>442</v>
      </c>
      <c r="D456" s="110" t="str">
        <f>IF(D455&gt;=豚シート!$G$20+30,"",D455+1)</f>
        <v/>
      </c>
      <c r="E456" s="103" t="e">
        <f ca="1">豚気温!A448</f>
        <v>#N/A</v>
      </c>
      <c r="F456" s="104" t="e">
        <f ca="1">IF(豚シート!$G$13="独自地温",豚気温!A448,(E456*$AD$34+$AE$34))</f>
        <v>#N/A</v>
      </c>
      <c r="G456" s="39"/>
      <c r="I456" s="3" t="e">
        <f t="shared" ca="1" si="44"/>
        <v>#N/A</v>
      </c>
      <c r="J456" s="3" t="e">
        <f t="shared" ca="1" si="48"/>
        <v>#N/A</v>
      </c>
      <c r="L456" s="4" t="e">
        <f t="shared" ca="1" si="45"/>
        <v>#N/A</v>
      </c>
      <c r="M456" s="3" t="e">
        <f t="shared" ca="1" si="49"/>
        <v>#N/A</v>
      </c>
      <c r="O456" s="2">
        <v>442</v>
      </c>
      <c r="P456" s="15" t="e">
        <f t="shared" ca="1" si="47"/>
        <v>#N/A</v>
      </c>
      <c r="Q456" s="25" t="str">
        <f t="shared" si="50"/>
        <v/>
      </c>
      <c r="R456" s="13" t="e">
        <f t="shared" ca="1" si="46"/>
        <v>#N/A</v>
      </c>
      <c r="S456" s="45"/>
    </row>
    <row r="457" spans="3:19" ht="13.5">
      <c r="C457" s="2">
        <v>443</v>
      </c>
      <c r="D457" s="110" t="str">
        <f>IF(D456&gt;=豚シート!$G$20+30,"",D456+1)</f>
        <v/>
      </c>
      <c r="E457" s="103" t="e">
        <f ca="1">豚気温!A449</f>
        <v>#N/A</v>
      </c>
      <c r="F457" s="104" t="e">
        <f ca="1">IF(豚シート!$G$13="独自地温",豚気温!A449,(E457*$AD$34+$AE$34))</f>
        <v>#N/A</v>
      </c>
      <c r="G457" s="39"/>
      <c r="I457" s="3" t="e">
        <f t="shared" ca="1" si="44"/>
        <v>#N/A</v>
      </c>
      <c r="J457" s="3" t="e">
        <f t="shared" ca="1" si="48"/>
        <v>#N/A</v>
      </c>
      <c r="L457" s="4" t="e">
        <f t="shared" ca="1" si="45"/>
        <v>#N/A</v>
      </c>
      <c r="M457" s="3" t="e">
        <f t="shared" ca="1" si="49"/>
        <v>#N/A</v>
      </c>
      <c r="O457" s="2">
        <v>443</v>
      </c>
      <c r="P457" s="15" t="e">
        <f t="shared" ca="1" si="47"/>
        <v>#N/A</v>
      </c>
      <c r="Q457" s="25" t="str">
        <f t="shared" si="50"/>
        <v/>
      </c>
      <c r="R457" s="13" t="e">
        <f t="shared" ca="1" si="46"/>
        <v>#N/A</v>
      </c>
      <c r="S457" s="45"/>
    </row>
    <row r="458" spans="3:19" ht="13.5">
      <c r="C458" s="2">
        <v>444</v>
      </c>
      <c r="D458" s="110" t="str">
        <f>IF(D457&gt;=豚シート!$G$20+30,"",D457+1)</f>
        <v/>
      </c>
      <c r="E458" s="103" t="e">
        <f ca="1">豚気温!A450</f>
        <v>#N/A</v>
      </c>
      <c r="F458" s="104" t="e">
        <f ca="1">IF(豚シート!$G$13="独自地温",豚気温!A450,(E458*$AD$34+$AE$34))</f>
        <v>#N/A</v>
      </c>
      <c r="G458" s="39"/>
      <c r="I458" s="3" t="e">
        <f t="shared" ca="1" si="44"/>
        <v>#N/A</v>
      </c>
      <c r="J458" s="3" t="e">
        <f t="shared" ca="1" si="48"/>
        <v>#N/A</v>
      </c>
      <c r="L458" s="4" t="e">
        <f t="shared" ca="1" si="45"/>
        <v>#N/A</v>
      </c>
      <c r="M458" s="3" t="e">
        <f t="shared" ca="1" si="49"/>
        <v>#N/A</v>
      </c>
      <c r="O458" s="2">
        <v>444</v>
      </c>
      <c r="P458" s="15" t="e">
        <f t="shared" ca="1" si="47"/>
        <v>#N/A</v>
      </c>
      <c r="Q458" s="25" t="str">
        <f t="shared" si="50"/>
        <v/>
      </c>
      <c r="R458" s="13" t="e">
        <f t="shared" ca="1" si="46"/>
        <v>#N/A</v>
      </c>
      <c r="S458" s="45"/>
    </row>
    <row r="459" spans="3:19" ht="13.5">
      <c r="C459" s="2">
        <v>445</v>
      </c>
      <c r="D459" s="110" t="str">
        <f>IF(D458&gt;=豚シート!$G$20+30,"",D458+1)</f>
        <v/>
      </c>
      <c r="E459" s="103" t="e">
        <f ca="1">豚気温!A451</f>
        <v>#N/A</v>
      </c>
      <c r="F459" s="104" t="e">
        <f ca="1">IF(豚シート!$G$13="独自地温",豚気温!A451,(E459*$AD$34+$AE$34))</f>
        <v>#N/A</v>
      </c>
      <c r="G459" s="39"/>
      <c r="I459" s="3" t="e">
        <f t="shared" ca="1" si="44"/>
        <v>#N/A</v>
      </c>
      <c r="J459" s="3" t="e">
        <f t="shared" ca="1" si="48"/>
        <v>#N/A</v>
      </c>
      <c r="L459" s="4" t="e">
        <f t="shared" ca="1" si="45"/>
        <v>#N/A</v>
      </c>
      <c r="M459" s="3" t="e">
        <f t="shared" ca="1" si="49"/>
        <v>#N/A</v>
      </c>
      <c r="O459" s="2">
        <v>445</v>
      </c>
      <c r="P459" s="15" t="e">
        <f t="shared" ca="1" si="47"/>
        <v>#N/A</v>
      </c>
      <c r="Q459" s="25" t="str">
        <f t="shared" si="50"/>
        <v/>
      </c>
      <c r="R459" s="13" t="e">
        <f t="shared" ca="1" si="46"/>
        <v>#N/A</v>
      </c>
      <c r="S459" s="45"/>
    </row>
    <row r="460" spans="3:19" ht="13.5">
      <c r="C460" s="2">
        <v>446</v>
      </c>
      <c r="D460" s="110" t="str">
        <f>IF(D459&gt;=豚シート!$G$20+30,"",D459+1)</f>
        <v/>
      </c>
      <c r="E460" s="103" t="e">
        <f ca="1">豚気温!A452</f>
        <v>#N/A</v>
      </c>
      <c r="F460" s="104" t="e">
        <f ca="1">IF(豚シート!$G$13="独自地温",豚気温!A452,(E460*$AD$34+$AE$34))</f>
        <v>#N/A</v>
      </c>
      <c r="G460" s="39"/>
      <c r="I460" s="3" t="e">
        <f t="shared" ca="1" si="44"/>
        <v>#N/A</v>
      </c>
      <c r="J460" s="3" t="e">
        <f t="shared" ca="1" si="48"/>
        <v>#N/A</v>
      </c>
      <c r="L460" s="4" t="e">
        <f t="shared" ca="1" si="45"/>
        <v>#N/A</v>
      </c>
      <c r="M460" s="3" t="e">
        <f t="shared" ca="1" si="49"/>
        <v>#N/A</v>
      </c>
      <c r="O460" s="2">
        <v>446</v>
      </c>
      <c r="P460" s="15" t="e">
        <f t="shared" ca="1" si="47"/>
        <v>#N/A</v>
      </c>
      <c r="Q460" s="25" t="str">
        <f t="shared" si="50"/>
        <v/>
      </c>
      <c r="R460" s="13" t="e">
        <f t="shared" ca="1" si="46"/>
        <v>#N/A</v>
      </c>
      <c r="S460" s="45"/>
    </row>
    <row r="461" spans="3:19" ht="13.5">
      <c r="C461" s="2">
        <v>447</v>
      </c>
      <c r="D461" s="110" t="str">
        <f>IF(D460&gt;=豚シート!$G$20+30,"",D460+1)</f>
        <v/>
      </c>
      <c r="E461" s="103" t="e">
        <f ca="1">豚気温!A453</f>
        <v>#N/A</v>
      </c>
      <c r="F461" s="104" t="e">
        <f ca="1">IF(豚シート!$G$13="独自地温",豚気温!A453,(E461*$AD$34+$AE$34))</f>
        <v>#N/A</v>
      </c>
      <c r="G461" s="39"/>
      <c r="I461" s="3" t="e">
        <f t="shared" ca="1" si="44"/>
        <v>#N/A</v>
      </c>
      <c r="J461" s="3" t="e">
        <f t="shared" ca="1" si="48"/>
        <v>#N/A</v>
      </c>
      <c r="L461" s="4" t="e">
        <f t="shared" ca="1" si="45"/>
        <v>#N/A</v>
      </c>
      <c r="M461" s="3" t="e">
        <f t="shared" ca="1" si="49"/>
        <v>#N/A</v>
      </c>
      <c r="O461" s="2">
        <v>447</v>
      </c>
      <c r="P461" s="15" t="e">
        <f t="shared" ca="1" si="47"/>
        <v>#N/A</v>
      </c>
      <c r="Q461" s="25" t="str">
        <f t="shared" si="50"/>
        <v/>
      </c>
      <c r="R461" s="13" t="e">
        <f t="shared" ca="1" si="46"/>
        <v>#N/A</v>
      </c>
      <c r="S461" s="45"/>
    </row>
    <row r="462" spans="3:19" ht="13.5">
      <c r="C462" s="2">
        <v>448</v>
      </c>
      <c r="D462" s="110" t="str">
        <f>IF(D461&gt;=豚シート!$G$20+30,"",D461+1)</f>
        <v/>
      </c>
      <c r="E462" s="103" t="e">
        <f ca="1">豚気温!A454</f>
        <v>#N/A</v>
      </c>
      <c r="F462" s="104" t="e">
        <f ca="1">IF(豚シート!$G$13="独自地温",豚気温!A454,(E462*$AD$34+$AE$34))</f>
        <v>#N/A</v>
      </c>
      <c r="G462" s="39"/>
      <c r="I462" s="3" t="e">
        <f t="shared" ref="I462:I525" ca="1" si="51">EXP($B$3*(E462-25)/(1.987*(273+E462)*298))</f>
        <v>#N/A</v>
      </c>
      <c r="J462" s="3" t="e">
        <f t="shared" ca="1" si="48"/>
        <v>#N/A</v>
      </c>
      <c r="L462" s="4" t="e">
        <f t="shared" ref="L462:L525" ca="1" si="52">EXP($B$4*(E462-25)/(1.987*(273+E462)*298))</f>
        <v>#N/A</v>
      </c>
      <c r="M462" s="3" t="e">
        <f t="shared" ca="1" si="49"/>
        <v>#N/A</v>
      </c>
      <c r="O462" s="2">
        <v>448</v>
      </c>
      <c r="P462" s="15" t="e">
        <f t="shared" ca="1" si="47"/>
        <v>#N/A</v>
      </c>
      <c r="Q462" s="25" t="str">
        <f t="shared" si="50"/>
        <v/>
      </c>
      <c r="R462" s="13" t="e">
        <f t="shared" ref="R462:R525" ca="1" si="53">$H$5/1000*$P462</f>
        <v>#N/A</v>
      </c>
      <c r="S462" s="45"/>
    </row>
    <row r="463" spans="3:19" ht="13.5">
      <c r="C463" s="2">
        <v>449</v>
      </c>
      <c r="D463" s="110" t="str">
        <f>IF(D462&gt;=豚シート!$G$20+30,"",D462+1)</f>
        <v/>
      </c>
      <c r="E463" s="103" t="e">
        <f ca="1">豚気温!A455</f>
        <v>#N/A</v>
      </c>
      <c r="F463" s="104" t="e">
        <f ca="1">IF(豚シート!$G$13="独自地温",豚気温!A455,(E463*$AD$34+$AE$34))</f>
        <v>#N/A</v>
      </c>
      <c r="G463" s="39"/>
      <c r="I463" s="3" t="e">
        <f t="shared" ca="1" si="51"/>
        <v>#N/A</v>
      </c>
      <c r="J463" s="3" t="e">
        <f t="shared" ca="1" si="48"/>
        <v>#N/A</v>
      </c>
      <c r="L463" s="4" t="e">
        <f t="shared" ca="1" si="52"/>
        <v>#N/A</v>
      </c>
      <c r="M463" s="3" t="e">
        <f t="shared" ca="1" si="49"/>
        <v>#N/A</v>
      </c>
      <c r="O463" s="2">
        <v>449</v>
      </c>
      <c r="P463" s="15" t="e">
        <f t="shared" ref="P463:P526" ca="1" si="54">$B$5*(1-EXP(-$B$7*J463))+$B$6*(1-EXP(-$B$8*M463))+$P$6</f>
        <v>#N/A</v>
      </c>
      <c r="Q463" s="25" t="str">
        <f t="shared" si="50"/>
        <v/>
      </c>
      <c r="R463" s="13" t="e">
        <f t="shared" ca="1" si="53"/>
        <v>#N/A</v>
      </c>
      <c r="S463" s="45"/>
    </row>
    <row r="464" spans="3:19" ht="13.5">
      <c r="C464" s="2">
        <v>450</v>
      </c>
      <c r="D464" s="110" t="str">
        <f>IF(D463&gt;=豚シート!$G$20+30,"",D463+1)</f>
        <v/>
      </c>
      <c r="E464" s="103" t="e">
        <f ca="1">豚気温!A456</f>
        <v>#N/A</v>
      </c>
      <c r="F464" s="104" t="e">
        <f ca="1">IF(豚シート!$G$13="独自地温",豚気温!A456,(E464*$AD$34+$AE$34))</f>
        <v>#N/A</v>
      </c>
      <c r="G464" s="39"/>
      <c r="I464" s="3" t="e">
        <f t="shared" ca="1" si="51"/>
        <v>#N/A</v>
      </c>
      <c r="J464" s="3" t="e">
        <f t="shared" ref="J464:J527" ca="1" si="55">J463+I463</f>
        <v>#N/A</v>
      </c>
      <c r="L464" s="4" t="e">
        <f t="shared" ca="1" si="52"/>
        <v>#N/A</v>
      </c>
      <c r="M464" s="3" t="e">
        <f t="shared" ref="M464:M527" ca="1" si="56">M463+L463</f>
        <v>#N/A</v>
      </c>
      <c r="O464" s="2">
        <v>450</v>
      </c>
      <c r="P464" s="15" t="e">
        <f t="shared" ca="1" si="54"/>
        <v>#N/A</v>
      </c>
      <c r="Q464" s="25" t="str">
        <f t="shared" si="50"/>
        <v/>
      </c>
      <c r="R464" s="13" t="e">
        <f t="shared" ca="1" si="53"/>
        <v>#N/A</v>
      </c>
      <c r="S464" s="45"/>
    </row>
    <row r="465" spans="3:19" ht="13.5">
      <c r="C465" s="2">
        <v>451</v>
      </c>
      <c r="D465" s="110" t="str">
        <f>IF(D464&gt;=豚シート!$G$20+30,"",D464+1)</f>
        <v/>
      </c>
      <c r="E465" s="103" t="e">
        <f ca="1">豚気温!A457</f>
        <v>#N/A</v>
      </c>
      <c r="F465" s="104" t="e">
        <f ca="1">IF(豚シート!$G$13="独自地温",豚気温!A457,(E465*$AD$34+$AE$34))</f>
        <v>#N/A</v>
      </c>
      <c r="G465" s="39"/>
      <c r="I465" s="3" t="e">
        <f t="shared" ca="1" si="51"/>
        <v>#N/A</v>
      </c>
      <c r="J465" s="3" t="e">
        <f t="shared" ca="1" si="55"/>
        <v>#N/A</v>
      </c>
      <c r="L465" s="4" t="e">
        <f t="shared" ca="1" si="52"/>
        <v>#N/A</v>
      </c>
      <c r="M465" s="3" t="e">
        <f t="shared" ca="1" si="56"/>
        <v>#N/A</v>
      </c>
      <c r="O465" s="2">
        <v>451</v>
      </c>
      <c r="P465" s="15" t="e">
        <f t="shared" ca="1" si="54"/>
        <v>#N/A</v>
      </c>
      <c r="Q465" s="25" t="str">
        <f t="shared" si="50"/>
        <v/>
      </c>
      <c r="R465" s="13" t="e">
        <f t="shared" ca="1" si="53"/>
        <v>#N/A</v>
      </c>
      <c r="S465" s="45"/>
    </row>
    <row r="466" spans="3:19" ht="13.5">
      <c r="C466" s="2">
        <v>452</v>
      </c>
      <c r="D466" s="110" t="str">
        <f>IF(D465&gt;=豚シート!$G$20+30,"",D465+1)</f>
        <v/>
      </c>
      <c r="E466" s="103" t="e">
        <f ca="1">豚気温!A458</f>
        <v>#N/A</v>
      </c>
      <c r="F466" s="104" t="e">
        <f ca="1">IF(豚シート!$G$13="独自地温",豚気温!A458,(E466*$AD$34+$AE$34))</f>
        <v>#N/A</v>
      </c>
      <c r="G466" s="39"/>
      <c r="I466" s="3" t="e">
        <f t="shared" ca="1" si="51"/>
        <v>#N/A</v>
      </c>
      <c r="J466" s="3" t="e">
        <f t="shared" ca="1" si="55"/>
        <v>#N/A</v>
      </c>
      <c r="L466" s="4" t="e">
        <f t="shared" ca="1" si="52"/>
        <v>#N/A</v>
      </c>
      <c r="M466" s="3" t="e">
        <f t="shared" ca="1" si="56"/>
        <v>#N/A</v>
      </c>
      <c r="O466" s="2">
        <v>452</v>
      </c>
      <c r="P466" s="15" t="e">
        <f t="shared" ca="1" si="54"/>
        <v>#N/A</v>
      </c>
      <c r="Q466" s="25" t="str">
        <f t="shared" si="50"/>
        <v/>
      </c>
      <c r="R466" s="13" t="e">
        <f t="shared" ca="1" si="53"/>
        <v>#N/A</v>
      </c>
      <c r="S466" s="45"/>
    </row>
    <row r="467" spans="3:19" ht="13.5">
      <c r="C467" s="2">
        <v>453</v>
      </c>
      <c r="D467" s="110" t="str">
        <f>IF(D466&gt;=豚シート!$G$20+30,"",D466+1)</f>
        <v/>
      </c>
      <c r="E467" s="103" t="e">
        <f ca="1">豚気温!A459</f>
        <v>#N/A</v>
      </c>
      <c r="F467" s="104" t="e">
        <f ca="1">IF(豚シート!$G$13="独自地温",豚気温!A459,(E467*$AD$34+$AE$34))</f>
        <v>#N/A</v>
      </c>
      <c r="G467" s="39"/>
      <c r="I467" s="3" t="e">
        <f t="shared" ca="1" si="51"/>
        <v>#N/A</v>
      </c>
      <c r="J467" s="3" t="e">
        <f t="shared" ca="1" si="55"/>
        <v>#N/A</v>
      </c>
      <c r="L467" s="4" t="e">
        <f t="shared" ca="1" si="52"/>
        <v>#N/A</v>
      </c>
      <c r="M467" s="3" t="e">
        <f t="shared" ca="1" si="56"/>
        <v>#N/A</v>
      </c>
      <c r="O467" s="2">
        <v>453</v>
      </c>
      <c r="P467" s="15" t="e">
        <f t="shared" ca="1" si="54"/>
        <v>#N/A</v>
      </c>
      <c r="Q467" s="25" t="str">
        <f t="shared" si="50"/>
        <v/>
      </c>
      <c r="R467" s="13" t="e">
        <f t="shared" ca="1" si="53"/>
        <v>#N/A</v>
      </c>
      <c r="S467" s="45"/>
    </row>
    <row r="468" spans="3:19" ht="13.5">
      <c r="C468" s="2">
        <v>454</v>
      </c>
      <c r="D468" s="110" t="str">
        <f>IF(D467&gt;=豚シート!$G$20+30,"",D467+1)</f>
        <v/>
      </c>
      <c r="E468" s="103" t="e">
        <f ca="1">豚気温!A460</f>
        <v>#N/A</v>
      </c>
      <c r="F468" s="104" t="e">
        <f ca="1">IF(豚シート!$G$13="独自地温",豚気温!A460,(E468*$AD$34+$AE$34))</f>
        <v>#N/A</v>
      </c>
      <c r="G468" s="39"/>
      <c r="I468" s="3" t="e">
        <f t="shared" ca="1" si="51"/>
        <v>#N/A</v>
      </c>
      <c r="J468" s="3" t="e">
        <f t="shared" ca="1" si="55"/>
        <v>#N/A</v>
      </c>
      <c r="L468" s="4" t="e">
        <f t="shared" ca="1" si="52"/>
        <v>#N/A</v>
      </c>
      <c r="M468" s="3" t="e">
        <f t="shared" ca="1" si="56"/>
        <v>#N/A</v>
      </c>
      <c r="O468" s="2">
        <v>454</v>
      </c>
      <c r="P468" s="15" t="e">
        <f t="shared" ca="1" si="54"/>
        <v>#N/A</v>
      </c>
      <c r="Q468" s="25" t="str">
        <f t="shared" si="50"/>
        <v/>
      </c>
      <c r="R468" s="13" t="e">
        <f t="shared" ca="1" si="53"/>
        <v>#N/A</v>
      </c>
      <c r="S468" s="45"/>
    </row>
    <row r="469" spans="3:19" ht="13.5">
      <c r="C469" s="2">
        <v>455</v>
      </c>
      <c r="D469" s="110" t="str">
        <f>IF(D468&gt;=豚シート!$G$20+30,"",D468+1)</f>
        <v/>
      </c>
      <c r="E469" s="103" t="e">
        <f ca="1">豚気温!A461</f>
        <v>#N/A</v>
      </c>
      <c r="F469" s="104" t="e">
        <f ca="1">IF(豚シート!$G$13="独自地温",豚気温!A461,(E469*$AD$34+$AE$34))</f>
        <v>#N/A</v>
      </c>
      <c r="G469" s="39"/>
      <c r="I469" s="3" t="e">
        <f t="shared" ca="1" si="51"/>
        <v>#N/A</v>
      </c>
      <c r="J469" s="3" t="e">
        <f t="shared" ca="1" si="55"/>
        <v>#N/A</v>
      </c>
      <c r="L469" s="4" t="e">
        <f t="shared" ca="1" si="52"/>
        <v>#N/A</v>
      </c>
      <c r="M469" s="3" t="e">
        <f t="shared" ca="1" si="56"/>
        <v>#N/A</v>
      </c>
      <c r="O469" s="2">
        <v>455</v>
      </c>
      <c r="P469" s="15" t="e">
        <f t="shared" ca="1" si="54"/>
        <v>#N/A</v>
      </c>
      <c r="Q469" s="25" t="str">
        <f t="shared" si="50"/>
        <v/>
      </c>
      <c r="R469" s="13" t="e">
        <f t="shared" ca="1" si="53"/>
        <v>#N/A</v>
      </c>
      <c r="S469" s="45"/>
    </row>
    <row r="470" spans="3:19" ht="13.5">
      <c r="C470" s="2">
        <v>456</v>
      </c>
      <c r="D470" s="110" t="str">
        <f>IF(D469&gt;=豚シート!$G$20+30,"",D469+1)</f>
        <v/>
      </c>
      <c r="E470" s="103" t="e">
        <f ca="1">豚気温!A462</f>
        <v>#N/A</v>
      </c>
      <c r="F470" s="104" t="e">
        <f ca="1">IF(豚シート!$G$13="独自地温",豚気温!A462,(E470*$AD$34+$AE$34))</f>
        <v>#N/A</v>
      </c>
      <c r="G470" s="39"/>
      <c r="I470" s="3" t="e">
        <f t="shared" ca="1" si="51"/>
        <v>#N/A</v>
      </c>
      <c r="J470" s="3" t="e">
        <f t="shared" ca="1" si="55"/>
        <v>#N/A</v>
      </c>
      <c r="L470" s="4" t="e">
        <f t="shared" ca="1" si="52"/>
        <v>#N/A</v>
      </c>
      <c r="M470" s="3" t="e">
        <f t="shared" ca="1" si="56"/>
        <v>#N/A</v>
      </c>
      <c r="O470" s="2">
        <v>456</v>
      </c>
      <c r="P470" s="15" t="e">
        <f t="shared" ca="1" si="54"/>
        <v>#N/A</v>
      </c>
      <c r="Q470" s="25" t="str">
        <f t="shared" si="50"/>
        <v/>
      </c>
      <c r="R470" s="13" t="e">
        <f t="shared" ca="1" si="53"/>
        <v>#N/A</v>
      </c>
      <c r="S470" s="45"/>
    </row>
    <row r="471" spans="3:19" ht="13.5">
      <c r="C471" s="2">
        <v>457</v>
      </c>
      <c r="D471" s="110" t="str">
        <f>IF(D470&gt;=豚シート!$G$20+30,"",D470+1)</f>
        <v/>
      </c>
      <c r="E471" s="103" t="e">
        <f ca="1">豚気温!A463</f>
        <v>#N/A</v>
      </c>
      <c r="F471" s="104" t="e">
        <f ca="1">IF(豚シート!$G$13="独自地温",豚気温!A463,(E471*$AD$34+$AE$34))</f>
        <v>#N/A</v>
      </c>
      <c r="G471" s="39"/>
      <c r="I471" s="3" t="e">
        <f t="shared" ca="1" si="51"/>
        <v>#N/A</v>
      </c>
      <c r="J471" s="3" t="e">
        <f t="shared" ca="1" si="55"/>
        <v>#N/A</v>
      </c>
      <c r="L471" s="4" t="e">
        <f t="shared" ca="1" si="52"/>
        <v>#N/A</v>
      </c>
      <c r="M471" s="3" t="e">
        <f t="shared" ca="1" si="56"/>
        <v>#N/A</v>
      </c>
      <c r="O471" s="2">
        <v>457</v>
      </c>
      <c r="P471" s="15" t="e">
        <f t="shared" ca="1" si="54"/>
        <v>#N/A</v>
      </c>
      <c r="Q471" s="25" t="str">
        <f t="shared" si="50"/>
        <v/>
      </c>
      <c r="R471" s="13" t="e">
        <f t="shared" ca="1" si="53"/>
        <v>#N/A</v>
      </c>
      <c r="S471" s="45"/>
    </row>
    <row r="472" spans="3:19" ht="13.5">
      <c r="C472" s="2">
        <v>458</v>
      </c>
      <c r="D472" s="110" t="str">
        <f>IF(D471&gt;=豚シート!$G$20+30,"",D471+1)</f>
        <v/>
      </c>
      <c r="E472" s="103" t="e">
        <f ca="1">豚気温!A464</f>
        <v>#N/A</v>
      </c>
      <c r="F472" s="104" t="e">
        <f ca="1">IF(豚シート!$G$13="独自地温",豚気温!A464,(E472*$AD$34+$AE$34))</f>
        <v>#N/A</v>
      </c>
      <c r="G472" s="39"/>
      <c r="I472" s="3" t="e">
        <f t="shared" ca="1" si="51"/>
        <v>#N/A</v>
      </c>
      <c r="J472" s="3" t="e">
        <f t="shared" ca="1" si="55"/>
        <v>#N/A</v>
      </c>
      <c r="L472" s="4" t="e">
        <f t="shared" ca="1" si="52"/>
        <v>#N/A</v>
      </c>
      <c r="M472" s="3" t="e">
        <f t="shared" ca="1" si="56"/>
        <v>#N/A</v>
      </c>
      <c r="O472" s="2">
        <v>458</v>
      </c>
      <c r="P472" s="15" t="e">
        <f t="shared" ca="1" si="54"/>
        <v>#N/A</v>
      </c>
      <c r="Q472" s="25" t="str">
        <f t="shared" si="50"/>
        <v/>
      </c>
      <c r="R472" s="13" t="e">
        <f t="shared" ca="1" si="53"/>
        <v>#N/A</v>
      </c>
      <c r="S472" s="45"/>
    </row>
    <row r="473" spans="3:19" ht="13.5">
      <c r="C473" s="2">
        <v>459</v>
      </c>
      <c r="D473" s="110" t="str">
        <f>IF(D472&gt;=豚シート!$G$20+30,"",D472+1)</f>
        <v/>
      </c>
      <c r="E473" s="103" t="e">
        <f ca="1">豚気温!A465</f>
        <v>#N/A</v>
      </c>
      <c r="F473" s="104" t="e">
        <f ca="1">IF(豚シート!$G$13="独自地温",豚気温!A465,(E473*$AD$34+$AE$34))</f>
        <v>#N/A</v>
      </c>
      <c r="G473" s="39"/>
      <c r="I473" s="3" t="e">
        <f t="shared" ca="1" si="51"/>
        <v>#N/A</v>
      </c>
      <c r="J473" s="3" t="e">
        <f t="shared" ca="1" si="55"/>
        <v>#N/A</v>
      </c>
      <c r="L473" s="4" t="e">
        <f t="shared" ca="1" si="52"/>
        <v>#N/A</v>
      </c>
      <c r="M473" s="3" t="e">
        <f t="shared" ca="1" si="56"/>
        <v>#N/A</v>
      </c>
      <c r="O473" s="2">
        <v>459</v>
      </c>
      <c r="P473" s="15" t="e">
        <f t="shared" ca="1" si="54"/>
        <v>#N/A</v>
      </c>
      <c r="Q473" s="25" t="str">
        <f t="shared" si="50"/>
        <v/>
      </c>
      <c r="R473" s="13" t="e">
        <f t="shared" ca="1" si="53"/>
        <v>#N/A</v>
      </c>
      <c r="S473" s="45"/>
    </row>
    <row r="474" spans="3:19" ht="13.5">
      <c r="C474" s="2">
        <v>460</v>
      </c>
      <c r="D474" s="110" t="str">
        <f>IF(D473&gt;=豚シート!$G$20+30,"",D473+1)</f>
        <v/>
      </c>
      <c r="E474" s="103" t="e">
        <f ca="1">豚気温!A466</f>
        <v>#N/A</v>
      </c>
      <c r="F474" s="104" t="e">
        <f ca="1">IF(豚シート!$G$13="独自地温",豚気温!A466,(E474*$AD$34+$AE$34))</f>
        <v>#N/A</v>
      </c>
      <c r="G474" s="39"/>
      <c r="I474" s="3" t="e">
        <f t="shared" ca="1" si="51"/>
        <v>#N/A</v>
      </c>
      <c r="J474" s="3" t="e">
        <f t="shared" ca="1" si="55"/>
        <v>#N/A</v>
      </c>
      <c r="L474" s="4" t="e">
        <f t="shared" ca="1" si="52"/>
        <v>#N/A</v>
      </c>
      <c r="M474" s="3" t="e">
        <f t="shared" ca="1" si="56"/>
        <v>#N/A</v>
      </c>
      <c r="O474" s="2">
        <v>460</v>
      </c>
      <c r="P474" s="15" t="e">
        <f t="shared" ca="1" si="54"/>
        <v>#N/A</v>
      </c>
      <c r="Q474" s="25" t="str">
        <f t="shared" si="50"/>
        <v/>
      </c>
      <c r="R474" s="13" t="e">
        <f t="shared" ca="1" si="53"/>
        <v>#N/A</v>
      </c>
      <c r="S474" s="45"/>
    </row>
    <row r="475" spans="3:19" ht="13.5">
      <c r="C475" s="2">
        <v>461</v>
      </c>
      <c r="D475" s="110" t="str">
        <f>IF(D474&gt;=豚シート!$G$20+30,"",D474+1)</f>
        <v/>
      </c>
      <c r="E475" s="103" t="e">
        <f ca="1">豚気温!A467</f>
        <v>#N/A</v>
      </c>
      <c r="F475" s="104" t="e">
        <f ca="1">IF(豚シート!$G$13="独自地温",豚気温!A467,(E475*$AD$34+$AE$34))</f>
        <v>#N/A</v>
      </c>
      <c r="G475" s="39"/>
      <c r="I475" s="3" t="e">
        <f t="shared" ca="1" si="51"/>
        <v>#N/A</v>
      </c>
      <c r="J475" s="3" t="e">
        <f t="shared" ca="1" si="55"/>
        <v>#N/A</v>
      </c>
      <c r="L475" s="4" t="e">
        <f t="shared" ca="1" si="52"/>
        <v>#N/A</v>
      </c>
      <c r="M475" s="3" t="e">
        <f t="shared" ca="1" si="56"/>
        <v>#N/A</v>
      </c>
      <c r="O475" s="2">
        <v>461</v>
      </c>
      <c r="P475" s="15" t="e">
        <f t="shared" ca="1" si="54"/>
        <v>#N/A</v>
      </c>
      <c r="Q475" s="25" t="str">
        <f t="shared" si="50"/>
        <v/>
      </c>
      <c r="R475" s="13" t="e">
        <f t="shared" ca="1" si="53"/>
        <v>#N/A</v>
      </c>
      <c r="S475" s="45"/>
    </row>
    <row r="476" spans="3:19" ht="13.5">
      <c r="C476" s="2">
        <v>462</v>
      </c>
      <c r="D476" s="110" t="str">
        <f>IF(D475&gt;=豚シート!$G$20+30,"",D475+1)</f>
        <v/>
      </c>
      <c r="E476" s="103" t="e">
        <f ca="1">豚気温!A468</f>
        <v>#N/A</v>
      </c>
      <c r="F476" s="104" t="e">
        <f ca="1">IF(豚シート!$G$13="独自地温",豚気温!A468,(E476*$AD$34+$AE$34))</f>
        <v>#N/A</v>
      </c>
      <c r="G476" s="39"/>
      <c r="I476" s="3" t="e">
        <f t="shared" ca="1" si="51"/>
        <v>#N/A</v>
      </c>
      <c r="J476" s="3" t="e">
        <f t="shared" ca="1" si="55"/>
        <v>#N/A</v>
      </c>
      <c r="L476" s="4" t="e">
        <f t="shared" ca="1" si="52"/>
        <v>#N/A</v>
      </c>
      <c r="M476" s="3" t="e">
        <f t="shared" ca="1" si="56"/>
        <v>#N/A</v>
      </c>
      <c r="O476" s="2">
        <v>462</v>
      </c>
      <c r="P476" s="15" t="e">
        <f t="shared" ca="1" si="54"/>
        <v>#N/A</v>
      </c>
      <c r="Q476" s="25" t="str">
        <f t="shared" si="50"/>
        <v/>
      </c>
      <c r="R476" s="13" t="e">
        <f t="shared" ca="1" si="53"/>
        <v>#N/A</v>
      </c>
      <c r="S476" s="45"/>
    </row>
    <row r="477" spans="3:19" ht="13.5">
      <c r="C477" s="2">
        <v>463</v>
      </c>
      <c r="D477" s="110" t="str">
        <f>IF(D476&gt;=豚シート!$G$20+30,"",D476+1)</f>
        <v/>
      </c>
      <c r="E477" s="103" t="e">
        <f ca="1">豚気温!A469</f>
        <v>#N/A</v>
      </c>
      <c r="F477" s="104" t="e">
        <f ca="1">IF(豚シート!$G$13="独自地温",豚気温!A469,(E477*$AD$34+$AE$34))</f>
        <v>#N/A</v>
      </c>
      <c r="G477" s="39"/>
      <c r="I477" s="3" t="e">
        <f t="shared" ca="1" si="51"/>
        <v>#N/A</v>
      </c>
      <c r="J477" s="3" t="e">
        <f t="shared" ca="1" si="55"/>
        <v>#N/A</v>
      </c>
      <c r="L477" s="4" t="e">
        <f t="shared" ca="1" si="52"/>
        <v>#N/A</v>
      </c>
      <c r="M477" s="3" t="e">
        <f t="shared" ca="1" si="56"/>
        <v>#N/A</v>
      </c>
      <c r="O477" s="2">
        <v>463</v>
      </c>
      <c r="P477" s="15" t="e">
        <f t="shared" ca="1" si="54"/>
        <v>#N/A</v>
      </c>
      <c r="Q477" s="25" t="str">
        <f t="shared" si="50"/>
        <v/>
      </c>
      <c r="R477" s="13" t="e">
        <f t="shared" ca="1" si="53"/>
        <v>#N/A</v>
      </c>
      <c r="S477" s="45"/>
    </row>
    <row r="478" spans="3:19" ht="13.5">
      <c r="C478" s="2">
        <v>464</v>
      </c>
      <c r="D478" s="110" t="str">
        <f>IF(D477&gt;=豚シート!$G$20+30,"",D477+1)</f>
        <v/>
      </c>
      <c r="E478" s="103" t="e">
        <f ca="1">豚気温!A470</f>
        <v>#N/A</v>
      </c>
      <c r="F478" s="104" t="e">
        <f ca="1">IF(豚シート!$G$13="独自地温",豚気温!A470,(E478*$AD$34+$AE$34))</f>
        <v>#N/A</v>
      </c>
      <c r="G478" s="39"/>
      <c r="I478" s="3" t="e">
        <f t="shared" ca="1" si="51"/>
        <v>#N/A</v>
      </c>
      <c r="J478" s="3" t="e">
        <f t="shared" ca="1" si="55"/>
        <v>#N/A</v>
      </c>
      <c r="L478" s="4" t="e">
        <f t="shared" ca="1" si="52"/>
        <v>#N/A</v>
      </c>
      <c r="M478" s="3" t="e">
        <f t="shared" ca="1" si="56"/>
        <v>#N/A</v>
      </c>
      <c r="O478" s="2">
        <v>464</v>
      </c>
      <c r="P478" s="15" t="e">
        <f t="shared" ca="1" si="54"/>
        <v>#N/A</v>
      </c>
      <c r="Q478" s="25" t="str">
        <f t="shared" si="50"/>
        <v/>
      </c>
      <c r="R478" s="13" t="e">
        <f t="shared" ca="1" si="53"/>
        <v>#N/A</v>
      </c>
      <c r="S478" s="45"/>
    </row>
    <row r="479" spans="3:19" ht="13.5">
      <c r="C479" s="2">
        <v>465</v>
      </c>
      <c r="D479" s="110" t="str">
        <f>IF(D478&gt;=豚シート!$G$20+30,"",D478+1)</f>
        <v/>
      </c>
      <c r="E479" s="103" t="e">
        <f ca="1">豚気温!A471</f>
        <v>#N/A</v>
      </c>
      <c r="F479" s="104" t="e">
        <f ca="1">IF(豚シート!$G$13="独自地温",豚気温!A471,(E479*$AD$34+$AE$34))</f>
        <v>#N/A</v>
      </c>
      <c r="G479" s="39"/>
      <c r="I479" s="3" t="e">
        <f t="shared" ca="1" si="51"/>
        <v>#N/A</v>
      </c>
      <c r="J479" s="3" t="e">
        <f t="shared" ca="1" si="55"/>
        <v>#N/A</v>
      </c>
      <c r="L479" s="4" t="e">
        <f t="shared" ca="1" si="52"/>
        <v>#N/A</v>
      </c>
      <c r="M479" s="3" t="e">
        <f t="shared" ca="1" si="56"/>
        <v>#N/A</v>
      </c>
      <c r="O479" s="2">
        <v>465</v>
      </c>
      <c r="P479" s="15" t="e">
        <f t="shared" ca="1" si="54"/>
        <v>#N/A</v>
      </c>
      <c r="Q479" s="25" t="str">
        <f t="shared" si="50"/>
        <v/>
      </c>
      <c r="R479" s="13" t="e">
        <f t="shared" ca="1" si="53"/>
        <v>#N/A</v>
      </c>
      <c r="S479" s="45"/>
    </row>
    <row r="480" spans="3:19" ht="13.5">
      <c r="C480" s="2">
        <v>466</v>
      </c>
      <c r="D480" s="110" t="str">
        <f>IF(D479&gt;=豚シート!$G$20+30,"",D479+1)</f>
        <v/>
      </c>
      <c r="E480" s="103" t="e">
        <f ca="1">豚気温!A472</f>
        <v>#N/A</v>
      </c>
      <c r="F480" s="104" t="e">
        <f ca="1">IF(豚シート!$G$13="独自地温",豚気温!A472,(E480*$AD$34+$AE$34))</f>
        <v>#N/A</v>
      </c>
      <c r="G480" s="39"/>
      <c r="I480" s="3" t="e">
        <f t="shared" ca="1" si="51"/>
        <v>#N/A</v>
      </c>
      <c r="J480" s="3" t="e">
        <f t="shared" ca="1" si="55"/>
        <v>#N/A</v>
      </c>
      <c r="L480" s="4" t="e">
        <f t="shared" ca="1" si="52"/>
        <v>#N/A</v>
      </c>
      <c r="M480" s="3" t="e">
        <f t="shared" ca="1" si="56"/>
        <v>#N/A</v>
      </c>
      <c r="O480" s="2">
        <v>466</v>
      </c>
      <c r="P480" s="15" t="e">
        <f t="shared" ca="1" si="54"/>
        <v>#N/A</v>
      </c>
      <c r="Q480" s="25" t="str">
        <f t="shared" si="50"/>
        <v/>
      </c>
      <c r="R480" s="13" t="e">
        <f t="shared" ca="1" si="53"/>
        <v>#N/A</v>
      </c>
      <c r="S480" s="45"/>
    </row>
    <row r="481" spans="3:19" ht="13.5">
      <c r="C481" s="2">
        <v>467</v>
      </c>
      <c r="D481" s="110" t="str">
        <f>IF(D480&gt;=豚シート!$G$20+30,"",D480+1)</f>
        <v/>
      </c>
      <c r="E481" s="103" t="e">
        <f ca="1">豚気温!A473</f>
        <v>#N/A</v>
      </c>
      <c r="F481" s="104" t="e">
        <f ca="1">IF(豚シート!$G$13="独自地温",豚気温!A473,(E481*$AD$34+$AE$34))</f>
        <v>#N/A</v>
      </c>
      <c r="G481" s="39"/>
      <c r="I481" s="3" t="e">
        <f t="shared" ca="1" si="51"/>
        <v>#N/A</v>
      </c>
      <c r="J481" s="3" t="e">
        <f t="shared" ca="1" si="55"/>
        <v>#N/A</v>
      </c>
      <c r="L481" s="4" t="e">
        <f t="shared" ca="1" si="52"/>
        <v>#N/A</v>
      </c>
      <c r="M481" s="3" t="e">
        <f t="shared" ca="1" si="56"/>
        <v>#N/A</v>
      </c>
      <c r="O481" s="2">
        <v>467</v>
      </c>
      <c r="P481" s="15" t="e">
        <f t="shared" ca="1" si="54"/>
        <v>#N/A</v>
      </c>
      <c r="Q481" s="25" t="str">
        <f t="shared" si="50"/>
        <v/>
      </c>
      <c r="R481" s="13" t="e">
        <f t="shared" ca="1" si="53"/>
        <v>#N/A</v>
      </c>
      <c r="S481" s="45"/>
    </row>
    <row r="482" spans="3:19" ht="13.5">
      <c r="C482" s="2">
        <v>468</v>
      </c>
      <c r="D482" s="110" t="str">
        <f>IF(D481&gt;=豚シート!$G$20+30,"",D481+1)</f>
        <v/>
      </c>
      <c r="E482" s="103" t="e">
        <f ca="1">豚気温!A474</f>
        <v>#N/A</v>
      </c>
      <c r="F482" s="104" t="e">
        <f ca="1">IF(豚シート!$G$13="独自地温",豚気温!A474,(E482*$AD$34+$AE$34))</f>
        <v>#N/A</v>
      </c>
      <c r="G482" s="39"/>
      <c r="I482" s="3" t="e">
        <f t="shared" ca="1" si="51"/>
        <v>#N/A</v>
      </c>
      <c r="J482" s="3" t="e">
        <f t="shared" ca="1" si="55"/>
        <v>#N/A</v>
      </c>
      <c r="L482" s="4" t="e">
        <f t="shared" ca="1" si="52"/>
        <v>#N/A</v>
      </c>
      <c r="M482" s="3" t="e">
        <f t="shared" ca="1" si="56"/>
        <v>#N/A</v>
      </c>
      <c r="O482" s="2">
        <v>468</v>
      </c>
      <c r="P482" s="15" t="e">
        <f t="shared" ca="1" si="54"/>
        <v>#N/A</v>
      </c>
      <c r="Q482" s="25" t="str">
        <f t="shared" si="50"/>
        <v/>
      </c>
      <c r="R482" s="13" t="e">
        <f t="shared" ca="1" si="53"/>
        <v>#N/A</v>
      </c>
      <c r="S482" s="45"/>
    </row>
    <row r="483" spans="3:19" ht="13.5">
      <c r="C483" s="2">
        <v>469</v>
      </c>
      <c r="D483" s="110" t="str">
        <f>IF(D482&gt;=豚シート!$G$20+30,"",D482+1)</f>
        <v/>
      </c>
      <c r="E483" s="103" t="e">
        <f ca="1">豚気温!A475</f>
        <v>#N/A</v>
      </c>
      <c r="F483" s="104" t="e">
        <f ca="1">IF(豚シート!$G$13="独自地温",豚気温!A475,(E483*$AD$34+$AE$34))</f>
        <v>#N/A</v>
      </c>
      <c r="G483" s="39"/>
      <c r="I483" s="3" t="e">
        <f t="shared" ca="1" si="51"/>
        <v>#N/A</v>
      </c>
      <c r="J483" s="3" t="e">
        <f t="shared" ca="1" si="55"/>
        <v>#N/A</v>
      </c>
      <c r="L483" s="4" t="e">
        <f t="shared" ca="1" si="52"/>
        <v>#N/A</v>
      </c>
      <c r="M483" s="3" t="e">
        <f t="shared" ca="1" si="56"/>
        <v>#N/A</v>
      </c>
      <c r="O483" s="2">
        <v>469</v>
      </c>
      <c r="P483" s="15" t="e">
        <f t="shared" ca="1" si="54"/>
        <v>#N/A</v>
      </c>
      <c r="Q483" s="25" t="str">
        <f t="shared" si="50"/>
        <v/>
      </c>
      <c r="R483" s="13" t="e">
        <f t="shared" ca="1" si="53"/>
        <v>#N/A</v>
      </c>
      <c r="S483" s="45"/>
    </row>
    <row r="484" spans="3:19" ht="13.5">
      <c r="C484" s="2">
        <v>470</v>
      </c>
      <c r="D484" s="110" t="str">
        <f>IF(D483&gt;=豚シート!$G$20+30,"",D483+1)</f>
        <v/>
      </c>
      <c r="E484" s="103" t="e">
        <f ca="1">豚気温!A476</f>
        <v>#N/A</v>
      </c>
      <c r="F484" s="104" t="e">
        <f ca="1">IF(豚シート!$G$13="独自地温",豚気温!A476,(E484*$AD$34+$AE$34))</f>
        <v>#N/A</v>
      </c>
      <c r="G484" s="39"/>
      <c r="I484" s="3" t="e">
        <f t="shared" ca="1" si="51"/>
        <v>#N/A</v>
      </c>
      <c r="J484" s="3" t="e">
        <f t="shared" ca="1" si="55"/>
        <v>#N/A</v>
      </c>
      <c r="L484" s="4" t="e">
        <f t="shared" ca="1" si="52"/>
        <v>#N/A</v>
      </c>
      <c r="M484" s="3" t="e">
        <f t="shared" ca="1" si="56"/>
        <v>#N/A</v>
      </c>
      <c r="O484" s="2">
        <v>470</v>
      </c>
      <c r="P484" s="15" t="e">
        <f t="shared" ca="1" si="54"/>
        <v>#N/A</v>
      </c>
      <c r="Q484" s="25" t="str">
        <f t="shared" si="50"/>
        <v/>
      </c>
      <c r="R484" s="13" t="e">
        <f t="shared" ca="1" si="53"/>
        <v>#N/A</v>
      </c>
      <c r="S484" s="45"/>
    </row>
    <row r="485" spans="3:19" ht="13.5">
      <c r="C485" s="2">
        <v>471</v>
      </c>
      <c r="D485" s="110" t="str">
        <f>IF(D484&gt;=豚シート!$G$20+30,"",D484+1)</f>
        <v/>
      </c>
      <c r="E485" s="103" t="e">
        <f ca="1">豚気温!A477</f>
        <v>#N/A</v>
      </c>
      <c r="F485" s="104" t="e">
        <f ca="1">IF(豚シート!$G$13="独自地温",豚気温!A477,(E485*$AD$34+$AE$34))</f>
        <v>#N/A</v>
      </c>
      <c r="G485" s="39"/>
      <c r="I485" s="3" t="e">
        <f t="shared" ca="1" si="51"/>
        <v>#N/A</v>
      </c>
      <c r="J485" s="3" t="e">
        <f t="shared" ca="1" si="55"/>
        <v>#N/A</v>
      </c>
      <c r="L485" s="4" t="e">
        <f t="shared" ca="1" si="52"/>
        <v>#N/A</v>
      </c>
      <c r="M485" s="3" t="e">
        <f t="shared" ca="1" si="56"/>
        <v>#N/A</v>
      </c>
      <c r="O485" s="2">
        <v>471</v>
      </c>
      <c r="P485" s="15" t="e">
        <f t="shared" ca="1" si="54"/>
        <v>#N/A</v>
      </c>
      <c r="Q485" s="25" t="str">
        <f t="shared" si="50"/>
        <v/>
      </c>
      <c r="R485" s="13" t="e">
        <f t="shared" ca="1" si="53"/>
        <v>#N/A</v>
      </c>
      <c r="S485" s="45"/>
    </row>
    <row r="486" spans="3:19" ht="13.5">
      <c r="C486" s="2">
        <v>472</v>
      </c>
      <c r="D486" s="110" t="str">
        <f>IF(D485&gt;=豚シート!$G$20+30,"",D485+1)</f>
        <v/>
      </c>
      <c r="E486" s="103" t="e">
        <f ca="1">豚気温!A478</f>
        <v>#N/A</v>
      </c>
      <c r="F486" s="104" t="e">
        <f ca="1">IF(豚シート!$G$13="独自地温",豚気温!A478,(E486*$AD$34+$AE$34))</f>
        <v>#N/A</v>
      </c>
      <c r="G486" s="39"/>
      <c r="I486" s="3" t="e">
        <f t="shared" ca="1" si="51"/>
        <v>#N/A</v>
      </c>
      <c r="J486" s="3" t="e">
        <f t="shared" ca="1" si="55"/>
        <v>#N/A</v>
      </c>
      <c r="L486" s="4" t="e">
        <f t="shared" ca="1" si="52"/>
        <v>#N/A</v>
      </c>
      <c r="M486" s="3" t="e">
        <f t="shared" ca="1" si="56"/>
        <v>#N/A</v>
      </c>
      <c r="O486" s="2">
        <v>472</v>
      </c>
      <c r="P486" s="15" t="e">
        <f t="shared" ca="1" si="54"/>
        <v>#N/A</v>
      </c>
      <c r="Q486" s="25" t="str">
        <f t="shared" si="50"/>
        <v/>
      </c>
      <c r="R486" s="13" t="e">
        <f t="shared" ca="1" si="53"/>
        <v>#N/A</v>
      </c>
      <c r="S486" s="45"/>
    </row>
    <row r="487" spans="3:19" ht="13.5">
      <c r="C487" s="2">
        <v>473</v>
      </c>
      <c r="D487" s="110" t="str">
        <f>IF(D486&gt;=豚シート!$G$20+30,"",D486+1)</f>
        <v/>
      </c>
      <c r="E487" s="103" t="e">
        <f ca="1">豚気温!A479</f>
        <v>#N/A</v>
      </c>
      <c r="F487" s="104" t="e">
        <f ca="1">IF(豚シート!$G$13="独自地温",豚気温!A479,(E487*$AD$34+$AE$34))</f>
        <v>#N/A</v>
      </c>
      <c r="G487" s="39"/>
      <c r="I487" s="3" t="e">
        <f t="shared" ca="1" si="51"/>
        <v>#N/A</v>
      </c>
      <c r="J487" s="3" t="e">
        <f t="shared" ca="1" si="55"/>
        <v>#N/A</v>
      </c>
      <c r="L487" s="4" t="e">
        <f t="shared" ca="1" si="52"/>
        <v>#N/A</v>
      </c>
      <c r="M487" s="3" t="e">
        <f t="shared" ca="1" si="56"/>
        <v>#N/A</v>
      </c>
      <c r="O487" s="2">
        <v>473</v>
      </c>
      <c r="P487" s="15" t="e">
        <f t="shared" ca="1" si="54"/>
        <v>#N/A</v>
      </c>
      <c r="Q487" s="25" t="str">
        <f t="shared" si="50"/>
        <v/>
      </c>
      <c r="R487" s="13" t="e">
        <f t="shared" ca="1" si="53"/>
        <v>#N/A</v>
      </c>
      <c r="S487" s="45"/>
    </row>
    <row r="488" spans="3:19" ht="13.5">
      <c r="C488" s="2">
        <v>474</v>
      </c>
      <c r="D488" s="110" t="str">
        <f>IF(D487&gt;=豚シート!$G$20+30,"",D487+1)</f>
        <v/>
      </c>
      <c r="E488" s="103" t="e">
        <f ca="1">豚気温!A480</f>
        <v>#N/A</v>
      </c>
      <c r="F488" s="104" t="e">
        <f ca="1">IF(豚シート!$G$13="独自地温",豚気温!A480,(E488*$AD$34+$AE$34))</f>
        <v>#N/A</v>
      </c>
      <c r="G488" s="39"/>
      <c r="I488" s="3" t="e">
        <f t="shared" ca="1" si="51"/>
        <v>#N/A</v>
      </c>
      <c r="J488" s="3" t="e">
        <f t="shared" ca="1" si="55"/>
        <v>#N/A</v>
      </c>
      <c r="L488" s="4" t="e">
        <f t="shared" ca="1" si="52"/>
        <v>#N/A</v>
      </c>
      <c r="M488" s="3" t="e">
        <f t="shared" ca="1" si="56"/>
        <v>#N/A</v>
      </c>
      <c r="O488" s="2">
        <v>474</v>
      </c>
      <c r="P488" s="15" t="e">
        <f t="shared" ca="1" si="54"/>
        <v>#N/A</v>
      </c>
      <c r="Q488" s="25" t="str">
        <f t="shared" ref="Q488:Q551" si="57">D488</f>
        <v/>
      </c>
      <c r="R488" s="13" t="e">
        <f t="shared" ca="1" si="53"/>
        <v>#N/A</v>
      </c>
      <c r="S488" s="45"/>
    </row>
    <row r="489" spans="3:19" ht="13.5">
      <c r="C489" s="2">
        <v>475</v>
      </c>
      <c r="D489" s="110" t="str">
        <f>IF(D488&gt;=豚シート!$G$20+30,"",D488+1)</f>
        <v/>
      </c>
      <c r="E489" s="103" t="e">
        <f ca="1">豚気温!A481</f>
        <v>#N/A</v>
      </c>
      <c r="F489" s="104" t="e">
        <f ca="1">IF(豚シート!$G$13="独自地温",豚気温!A481,(E489*$AD$34+$AE$34))</f>
        <v>#N/A</v>
      </c>
      <c r="G489" s="39"/>
      <c r="I489" s="3" t="e">
        <f t="shared" ca="1" si="51"/>
        <v>#N/A</v>
      </c>
      <c r="J489" s="3" t="e">
        <f t="shared" ca="1" si="55"/>
        <v>#N/A</v>
      </c>
      <c r="L489" s="4" t="e">
        <f t="shared" ca="1" si="52"/>
        <v>#N/A</v>
      </c>
      <c r="M489" s="3" t="e">
        <f t="shared" ca="1" si="56"/>
        <v>#N/A</v>
      </c>
      <c r="O489" s="2">
        <v>475</v>
      </c>
      <c r="P489" s="15" t="e">
        <f t="shared" ca="1" si="54"/>
        <v>#N/A</v>
      </c>
      <c r="Q489" s="25" t="str">
        <f t="shared" si="57"/>
        <v/>
      </c>
      <c r="R489" s="13" t="e">
        <f t="shared" ca="1" si="53"/>
        <v>#N/A</v>
      </c>
    </row>
    <row r="490" spans="3:19" ht="13.5">
      <c r="C490" s="2">
        <v>476</v>
      </c>
      <c r="D490" s="110" t="str">
        <f>IF(D489&gt;=豚シート!$G$20+30,"",D489+1)</f>
        <v/>
      </c>
      <c r="E490" s="103" t="e">
        <f ca="1">豚気温!A482</f>
        <v>#N/A</v>
      </c>
      <c r="F490" s="104" t="e">
        <f ca="1">IF(豚シート!$G$13="独自地温",豚気温!A482,(E490*$AD$34+$AE$34))</f>
        <v>#N/A</v>
      </c>
      <c r="G490" s="39"/>
      <c r="I490" s="3" t="e">
        <f t="shared" ca="1" si="51"/>
        <v>#N/A</v>
      </c>
      <c r="J490" s="3" t="e">
        <f t="shared" ca="1" si="55"/>
        <v>#N/A</v>
      </c>
      <c r="L490" s="4" t="e">
        <f t="shared" ca="1" si="52"/>
        <v>#N/A</v>
      </c>
      <c r="M490" s="3" t="e">
        <f t="shared" ca="1" si="56"/>
        <v>#N/A</v>
      </c>
      <c r="O490" s="2">
        <v>476</v>
      </c>
      <c r="P490" s="15" t="e">
        <f t="shared" ca="1" si="54"/>
        <v>#N/A</v>
      </c>
      <c r="Q490" s="25" t="str">
        <f t="shared" si="57"/>
        <v/>
      </c>
      <c r="R490" s="13" t="e">
        <f t="shared" ca="1" si="53"/>
        <v>#N/A</v>
      </c>
    </row>
    <row r="491" spans="3:19" ht="13.5">
      <c r="C491" s="2">
        <v>477</v>
      </c>
      <c r="D491" s="110" t="str">
        <f>IF(D490&gt;=豚シート!$G$20+30,"",D490+1)</f>
        <v/>
      </c>
      <c r="E491" s="103" t="e">
        <f ca="1">豚気温!A483</f>
        <v>#N/A</v>
      </c>
      <c r="F491" s="104" t="e">
        <f ca="1">IF(豚シート!$G$13="独自地温",豚気温!A483,(E491*$AD$34+$AE$34))</f>
        <v>#N/A</v>
      </c>
      <c r="G491" s="39"/>
      <c r="I491" s="3" t="e">
        <f t="shared" ca="1" si="51"/>
        <v>#N/A</v>
      </c>
      <c r="J491" s="3" t="e">
        <f t="shared" ca="1" si="55"/>
        <v>#N/A</v>
      </c>
      <c r="L491" s="4" t="e">
        <f t="shared" ca="1" si="52"/>
        <v>#N/A</v>
      </c>
      <c r="M491" s="3" t="e">
        <f t="shared" ca="1" si="56"/>
        <v>#N/A</v>
      </c>
      <c r="O491" s="2">
        <v>477</v>
      </c>
      <c r="P491" s="15" t="e">
        <f t="shared" ca="1" si="54"/>
        <v>#N/A</v>
      </c>
      <c r="Q491" s="25" t="str">
        <f t="shared" si="57"/>
        <v/>
      </c>
      <c r="R491" s="13" t="e">
        <f t="shared" ca="1" si="53"/>
        <v>#N/A</v>
      </c>
    </row>
    <row r="492" spans="3:19" ht="13.5">
      <c r="C492" s="2">
        <v>478</v>
      </c>
      <c r="D492" s="110" t="str">
        <f>IF(D491&gt;=豚シート!$G$20+30,"",D491+1)</f>
        <v/>
      </c>
      <c r="E492" s="103" t="e">
        <f ca="1">豚気温!A484</f>
        <v>#N/A</v>
      </c>
      <c r="F492" s="104" t="e">
        <f ca="1">IF(豚シート!$G$13="独自地温",豚気温!A484,(E492*$AD$34+$AE$34))</f>
        <v>#N/A</v>
      </c>
      <c r="G492" s="39"/>
      <c r="I492" s="3" t="e">
        <f t="shared" ca="1" si="51"/>
        <v>#N/A</v>
      </c>
      <c r="J492" s="3" t="e">
        <f t="shared" ca="1" si="55"/>
        <v>#N/A</v>
      </c>
      <c r="L492" s="4" t="e">
        <f t="shared" ca="1" si="52"/>
        <v>#N/A</v>
      </c>
      <c r="M492" s="3" t="e">
        <f t="shared" ca="1" si="56"/>
        <v>#N/A</v>
      </c>
      <c r="O492" s="2">
        <v>478</v>
      </c>
      <c r="P492" s="15" t="e">
        <f t="shared" ca="1" si="54"/>
        <v>#N/A</v>
      </c>
      <c r="Q492" s="25" t="str">
        <f t="shared" si="57"/>
        <v/>
      </c>
      <c r="R492" s="13" t="e">
        <f t="shared" ca="1" si="53"/>
        <v>#N/A</v>
      </c>
    </row>
    <row r="493" spans="3:19" ht="13.5">
      <c r="C493" s="2">
        <v>479</v>
      </c>
      <c r="D493" s="110" t="str">
        <f>IF(D492&gt;=豚シート!$G$20+30,"",D492+1)</f>
        <v/>
      </c>
      <c r="E493" s="103" t="e">
        <f ca="1">豚気温!A485</f>
        <v>#N/A</v>
      </c>
      <c r="F493" s="104" t="e">
        <f ca="1">IF(豚シート!$G$13="独自地温",豚気温!A485,(E493*$AD$34+$AE$34))</f>
        <v>#N/A</v>
      </c>
      <c r="G493" s="39"/>
      <c r="I493" s="3" t="e">
        <f t="shared" ca="1" si="51"/>
        <v>#N/A</v>
      </c>
      <c r="J493" s="3" t="e">
        <f t="shared" ca="1" si="55"/>
        <v>#N/A</v>
      </c>
      <c r="L493" s="4" t="e">
        <f t="shared" ca="1" si="52"/>
        <v>#N/A</v>
      </c>
      <c r="M493" s="3" t="e">
        <f t="shared" ca="1" si="56"/>
        <v>#N/A</v>
      </c>
      <c r="O493" s="2">
        <v>479</v>
      </c>
      <c r="P493" s="15" t="e">
        <f t="shared" ca="1" si="54"/>
        <v>#N/A</v>
      </c>
      <c r="Q493" s="25" t="str">
        <f t="shared" si="57"/>
        <v/>
      </c>
      <c r="R493" s="13" t="e">
        <f t="shared" ca="1" si="53"/>
        <v>#N/A</v>
      </c>
    </row>
    <row r="494" spans="3:19" ht="13.5">
      <c r="C494" s="2">
        <v>480</v>
      </c>
      <c r="D494" s="110" t="str">
        <f>IF(D493&gt;=豚シート!$G$20+30,"",D493+1)</f>
        <v/>
      </c>
      <c r="E494" s="103" t="e">
        <f ca="1">豚気温!A486</f>
        <v>#N/A</v>
      </c>
      <c r="F494" s="104" t="e">
        <f ca="1">IF(豚シート!$G$13="独自地温",豚気温!A486,(E494*$AD$34+$AE$34))</f>
        <v>#N/A</v>
      </c>
      <c r="G494" s="39"/>
      <c r="I494" s="3" t="e">
        <f t="shared" ca="1" si="51"/>
        <v>#N/A</v>
      </c>
      <c r="J494" s="3" t="e">
        <f t="shared" ca="1" si="55"/>
        <v>#N/A</v>
      </c>
      <c r="L494" s="4" t="e">
        <f t="shared" ca="1" si="52"/>
        <v>#N/A</v>
      </c>
      <c r="M494" s="3" t="e">
        <f t="shared" ca="1" si="56"/>
        <v>#N/A</v>
      </c>
      <c r="O494" s="2">
        <v>480</v>
      </c>
      <c r="P494" s="15" t="e">
        <f t="shared" ca="1" si="54"/>
        <v>#N/A</v>
      </c>
      <c r="Q494" s="25" t="str">
        <f t="shared" si="57"/>
        <v/>
      </c>
      <c r="R494" s="13" t="e">
        <f t="shared" ca="1" si="53"/>
        <v>#N/A</v>
      </c>
    </row>
    <row r="495" spans="3:19" ht="13.5">
      <c r="C495" s="2">
        <v>481</v>
      </c>
      <c r="D495" s="110" t="str">
        <f>IF(D494&gt;=豚シート!$G$20+30,"",D494+1)</f>
        <v/>
      </c>
      <c r="E495" s="103" t="e">
        <f ca="1">豚気温!A487</f>
        <v>#N/A</v>
      </c>
      <c r="F495" s="104" t="e">
        <f ca="1">IF(豚シート!$G$13="独自地温",豚気温!A487,(E495*$AD$34+$AE$34))</f>
        <v>#N/A</v>
      </c>
      <c r="G495" s="39"/>
      <c r="I495" s="3" t="e">
        <f t="shared" ca="1" si="51"/>
        <v>#N/A</v>
      </c>
      <c r="J495" s="3" t="e">
        <f t="shared" ca="1" si="55"/>
        <v>#N/A</v>
      </c>
      <c r="L495" s="4" t="e">
        <f t="shared" ca="1" si="52"/>
        <v>#N/A</v>
      </c>
      <c r="M495" s="3" t="e">
        <f t="shared" ca="1" si="56"/>
        <v>#N/A</v>
      </c>
      <c r="O495" s="2">
        <v>481</v>
      </c>
      <c r="P495" s="15" t="e">
        <f t="shared" ca="1" si="54"/>
        <v>#N/A</v>
      </c>
      <c r="Q495" s="25" t="str">
        <f t="shared" si="57"/>
        <v/>
      </c>
      <c r="R495" s="13" t="e">
        <f t="shared" ca="1" si="53"/>
        <v>#N/A</v>
      </c>
    </row>
    <row r="496" spans="3:19" ht="13.5">
      <c r="C496" s="2">
        <v>482</v>
      </c>
      <c r="D496" s="110" t="str">
        <f>IF(D495&gt;=豚シート!$G$20+30,"",D495+1)</f>
        <v/>
      </c>
      <c r="E496" s="103" t="e">
        <f ca="1">豚気温!A488</f>
        <v>#N/A</v>
      </c>
      <c r="F496" s="104" t="e">
        <f ca="1">IF(豚シート!$G$13="独自地温",豚気温!A488,(E496*$AD$34+$AE$34))</f>
        <v>#N/A</v>
      </c>
      <c r="G496" s="39"/>
      <c r="I496" s="3" t="e">
        <f t="shared" ca="1" si="51"/>
        <v>#N/A</v>
      </c>
      <c r="J496" s="3" t="e">
        <f t="shared" ca="1" si="55"/>
        <v>#N/A</v>
      </c>
      <c r="L496" s="4" t="e">
        <f t="shared" ca="1" si="52"/>
        <v>#N/A</v>
      </c>
      <c r="M496" s="3" t="e">
        <f t="shared" ca="1" si="56"/>
        <v>#N/A</v>
      </c>
      <c r="O496" s="2">
        <v>482</v>
      </c>
      <c r="P496" s="15" t="e">
        <f t="shared" ca="1" si="54"/>
        <v>#N/A</v>
      </c>
      <c r="Q496" s="25" t="str">
        <f t="shared" si="57"/>
        <v/>
      </c>
      <c r="R496" s="13" t="e">
        <f t="shared" ca="1" si="53"/>
        <v>#N/A</v>
      </c>
    </row>
    <row r="497" spans="3:18" ht="13.5">
      <c r="C497" s="2">
        <v>483</v>
      </c>
      <c r="D497" s="110" t="str">
        <f>IF(D496&gt;=豚シート!$G$20+30,"",D496+1)</f>
        <v/>
      </c>
      <c r="E497" s="103" t="e">
        <f ca="1">豚気温!A489</f>
        <v>#N/A</v>
      </c>
      <c r="F497" s="104" t="e">
        <f ca="1">IF(豚シート!$G$13="独自地温",豚気温!A489,(E497*$AD$34+$AE$34))</f>
        <v>#N/A</v>
      </c>
      <c r="G497" s="39"/>
      <c r="I497" s="3" t="e">
        <f t="shared" ca="1" si="51"/>
        <v>#N/A</v>
      </c>
      <c r="J497" s="3" t="e">
        <f t="shared" ca="1" si="55"/>
        <v>#N/A</v>
      </c>
      <c r="L497" s="4" t="e">
        <f t="shared" ca="1" si="52"/>
        <v>#N/A</v>
      </c>
      <c r="M497" s="3" t="e">
        <f t="shared" ca="1" si="56"/>
        <v>#N/A</v>
      </c>
      <c r="O497" s="2">
        <v>483</v>
      </c>
      <c r="P497" s="15" t="e">
        <f t="shared" ca="1" si="54"/>
        <v>#N/A</v>
      </c>
      <c r="Q497" s="25" t="str">
        <f t="shared" si="57"/>
        <v/>
      </c>
      <c r="R497" s="13" t="e">
        <f t="shared" ca="1" si="53"/>
        <v>#N/A</v>
      </c>
    </row>
    <row r="498" spans="3:18" ht="13.5">
      <c r="C498" s="2">
        <v>484</v>
      </c>
      <c r="D498" s="110" t="str">
        <f>IF(D497&gt;=豚シート!$G$20+30,"",D497+1)</f>
        <v/>
      </c>
      <c r="E498" s="103" t="e">
        <f ca="1">豚気温!A490</f>
        <v>#N/A</v>
      </c>
      <c r="F498" s="104" t="e">
        <f ca="1">IF(豚シート!$G$13="独自地温",豚気温!A490,(E498*$AD$34+$AE$34))</f>
        <v>#N/A</v>
      </c>
      <c r="G498" s="39"/>
      <c r="I498" s="3" t="e">
        <f t="shared" ca="1" si="51"/>
        <v>#N/A</v>
      </c>
      <c r="J498" s="3" t="e">
        <f t="shared" ca="1" si="55"/>
        <v>#N/A</v>
      </c>
      <c r="L498" s="4" t="e">
        <f t="shared" ca="1" si="52"/>
        <v>#N/A</v>
      </c>
      <c r="M498" s="3" t="e">
        <f t="shared" ca="1" si="56"/>
        <v>#N/A</v>
      </c>
      <c r="O498" s="2">
        <v>484</v>
      </c>
      <c r="P498" s="15" t="e">
        <f t="shared" ca="1" si="54"/>
        <v>#N/A</v>
      </c>
      <c r="Q498" s="25" t="str">
        <f t="shared" si="57"/>
        <v/>
      </c>
      <c r="R498" s="13" t="e">
        <f t="shared" ca="1" si="53"/>
        <v>#N/A</v>
      </c>
    </row>
    <row r="499" spans="3:18" ht="13.5">
      <c r="C499" s="2">
        <v>485</v>
      </c>
      <c r="D499" s="110" t="str">
        <f>IF(D498&gt;=豚シート!$G$20+30,"",D498+1)</f>
        <v/>
      </c>
      <c r="E499" s="103" t="e">
        <f ca="1">豚気温!A491</f>
        <v>#N/A</v>
      </c>
      <c r="F499" s="104" t="e">
        <f ca="1">IF(豚シート!$G$13="独自地温",豚気温!A491,(E499*$AD$34+$AE$34))</f>
        <v>#N/A</v>
      </c>
      <c r="G499" s="39"/>
      <c r="I499" s="3" t="e">
        <f t="shared" ca="1" si="51"/>
        <v>#N/A</v>
      </c>
      <c r="J499" s="3" t="e">
        <f t="shared" ca="1" si="55"/>
        <v>#N/A</v>
      </c>
      <c r="L499" s="4" t="e">
        <f t="shared" ca="1" si="52"/>
        <v>#N/A</v>
      </c>
      <c r="M499" s="3" t="e">
        <f t="shared" ca="1" si="56"/>
        <v>#N/A</v>
      </c>
      <c r="O499" s="2">
        <v>485</v>
      </c>
      <c r="P499" s="15" t="e">
        <f t="shared" ca="1" si="54"/>
        <v>#N/A</v>
      </c>
      <c r="Q499" s="25" t="str">
        <f t="shared" si="57"/>
        <v/>
      </c>
      <c r="R499" s="13" t="e">
        <f t="shared" ca="1" si="53"/>
        <v>#N/A</v>
      </c>
    </row>
    <row r="500" spans="3:18" ht="13.5">
      <c r="C500" s="2">
        <v>486</v>
      </c>
      <c r="D500" s="110" t="str">
        <f>IF(D499&gt;=豚シート!$G$20+30,"",D499+1)</f>
        <v/>
      </c>
      <c r="E500" s="103" t="e">
        <f ca="1">豚気温!A492</f>
        <v>#N/A</v>
      </c>
      <c r="F500" s="104" t="e">
        <f ca="1">IF(豚シート!$G$13="独自地温",豚気温!A492,(E500*$AD$34+$AE$34))</f>
        <v>#N/A</v>
      </c>
      <c r="G500" s="39"/>
      <c r="I500" s="3" t="e">
        <f t="shared" ca="1" si="51"/>
        <v>#N/A</v>
      </c>
      <c r="J500" s="3" t="e">
        <f t="shared" ca="1" si="55"/>
        <v>#N/A</v>
      </c>
      <c r="L500" s="4" t="e">
        <f t="shared" ca="1" si="52"/>
        <v>#N/A</v>
      </c>
      <c r="M500" s="3" t="e">
        <f t="shared" ca="1" si="56"/>
        <v>#N/A</v>
      </c>
      <c r="O500" s="2">
        <v>486</v>
      </c>
      <c r="P500" s="15" t="e">
        <f t="shared" ca="1" si="54"/>
        <v>#N/A</v>
      </c>
      <c r="Q500" s="25" t="str">
        <f t="shared" si="57"/>
        <v/>
      </c>
      <c r="R500" s="13" t="e">
        <f t="shared" ca="1" si="53"/>
        <v>#N/A</v>
      </c>
    </row>
    <row r="501" spans="3:18" ht="13.5">
      <c r="C501" s="2">
        <v>487</v>
      </c>
      <c r="D501" s="110" t="str">
        <f>IF(D500&gt;=豚シート!$G$20+30,"",D500+1)</f>
        <v/>
      </c>
      <c r="E501" s="103" t="e">
        <f ca="1">豚気温!A493</f>
        <v>#N/A</v>
      </c>
      <c r="F501" s="104" t="e">
        <f ca="1">IF(豚シート!$G$13="独自地温",豚気温!A493,(E501*$AD$34+$AE$34))</f>
        <v>#N/A</v>
      </c>
      <c r="G501" s="39"/>
      <c r="I501" s="3" t="e">
        <f t="shared" ca="1" si="51"/>
        <v>#N/A</v>
      </c>
      <c r="J501" s="3" t="e">
        <f t="shared" ca="1" si="55"/>
        <v>#N/A</v>
      </c>
      <c r="L501" s="4" t="e">
        <f t="shared" ca="1" si="52"/>
        <v>#N/A</v>
      </c>
      <c r="M501" s="3" t="e">
        <f t="shared" ca="1" si="56"/>
        <v>#N/A</v>
      </c>
      <c r="O501" s="2">
        <v>487</v>
      </c>
      <c r="P501" s="15" t="e">
        <f t="shared" ca="1" si="54"/>
        <v>#N/A</v>
      </c>
      <c r="Q501" s="25" t="str">
        <f t="shared" si="57"/>
        <v/>
      </c>
      <c r="R501" s="13" t="e">
        <f t="shared" ca="1" si="53"/>
        <v>#N/A</v>
      </c>
    </row>
    <row r="502" spans="3:18" ht="13.5">
      <c r="C502" s="2">
        <v>488</v>
      </c>
      <c r="D502" s="110" t="str">
        <f>IF(D501&gt;=豚シート!$G$20+30,"",D501+1)</f>
        <v/>
      </c>
      <c r="E502" s="103" t="e">
        <f ca="1">豚気温!A494</f>
        <v>#N/A</v>
      </c>
      <c r="F502" s="104" t="e">
        <f ca="1">IF(豚シート!$G$13="独自地温",豚気温!A494,(E502*$AD$34+$AE$34))</f>
        <v>#N/A</v>
      </c>
      <c r="G502" s="39"/>
      <c r="I502" s="3" t="e">
        <f t="shared" ca="1" si="51"/>
        <v>#N/A</v>
      </c>
      <c r="J502" s="3" t="e">
        <f t="shared" ca="1" si="55"/>
        <v>#N/A</v>
      </c>
      <c r="L502" s="4" t="e">
        <f t="shared" ca="1" si="52"/>
        <v>#N/A</v>
      </c>
      <c r="M502" s="3" t="e">
        <f t="shared" ca="1" si="56"/>
        <v>#N/A</v>
      </c>
      <c r="O502" s="2">
        <v>488</v>
      </c>
      <c r="P502" s="15" t="e">
        <f t="shared" ca="1" si="54"/>
        <v>#N/A</v>
      </c>
      <c r="Q502" s="25" t="str">
        <f t="shared" si="57"/>
        <v/>
      </c>
      <c r="R502" s="13" t="e">
        <f t="shared" ca="1" si="53"/>
        <v>#N/A</v>
      </c>
    </row>
    <row r="503" spans="3:18" ht="13.5">
      <c r="C503" s="2">
        <v>489</v>
      </c>
      <c r="D503" s="110" t="str">
        <f>IF(D502&gt;=豚シート!$G$20+30,"",D502+1)</f>
        <v/>
      </c>
      <c r="E503" s="103" t="e">
        <f ca="1">豚気温!A495</f>
        <v>#N/A</v>
      </c>
      <c r="F503" s="104" t="e">
        <f ca="1">IF(豚シート!$G$13="独自地温",豚気温!A495,(E503*$AD$34+$AE$34))</f>
        <v>#N/A</v>
      </c>
      <c r="G503" s="39"/>
      <c r="I503" s="3" t="e">
        <f t="shared" ca="1" si="51"/>
        <v>#N/A</v>
      </c>
      <c r="J503" s="3" t="e">
        <f t="shared" ca="1" si="55"/>
        <v>#N/A</v>
      </c>
      <c r="L503" s="4" t="e">
        <f t="shared" ca="1" si="52"/>
        <v>#N/A</v>
      </c>
      <c r="M503" s="3" t="e">
        <f t="shared" ca="1" si="56"/>
        <v>#N/A</v>
      </c>
      <c r="O503" s="2">
        <v>489</v>
      </c>
      <c r="P503" s="15" t="e">
        <f t="shared" ca="1" si="54"/>
        <v>#N/A</v>
      </c>
      <c r="Q503" s="25" t="str">
        <f t="shared" si="57"/>
        <v/>
      </c>
      <c r="R503" s="13" t="e">
        <f t="shared" ca="1" si="53"/>
        <v>#N/A</v>
      </c>
    </row>
    <row r="504" spans="3:18" ht="13.5">
      <c r="C504" s="2">
        <v>490</v>
      </c>
      <c r="D504" s="110" t="str">
        <f>IF(D503&gt;=豚シート!$G$20+30,"",D503+1)</f>
        <v/>
      </c>
      <c r="E504" s="103" t="e">
        <f ca="1">豚気温!A496</f>
        <v>#N/A</v>
      </c>
      <c r="F504" s="104" t="e">
        <f ca="1">IF(豚シート!$G$13="独自地温",豚気温!A496,(E504*$AD$34+$AE$34))</f>
        <v>#N/A</v>
      </c>
      <c r="G504" s="39"/>
      <c r="I504" s="3" t="e">
        <f t="shared" ca="1" si="51"/>
        <v>#N/A</v>
      </c>
      <c r="J504" s="3" t="e">
        <f t="shared" ca="1" si="55"/>
        <v>#N/A</v>
      </c>
      <c r="L504" s="4" t="e">
        <f t="shared" ca="1" si="52"/>
        <v>#N/A</v>
      </c>
      <c r="M504" s="3" t="e">
        <f t="shared" ca="1" si="56"/>
        <v>#N/A</v>
      </c>
      <c r="O504" s="2">
        <v>490</v>
      </c>
      <c r="P504" s="15" t="e">
        <f t="shared" ca="1" si="54"/>
        <v>#N/A</v>
      </c>
      <c r="Q504" s="25" t="str">
        <f t="shared" si="57"/>
        <v/>
      </c>
      <c r="R504" s="13" t="e">
        <f t="shared" ca="1" si="53"/>
        <v>#N/A</v>
      </c>
    </row>
    <row r="505" spans="3:18" ht="13.5">
      <c r="C505" s="2">
        <v>491</v>
      </c>
      <c r="D505" s="110" t="str">
        <f>IF(D504&gt;=豚シート!$G$20+30,"",D504+1)</f>
        <v/>
      </c>
      <c r="E505" s="103" t="e">
        <f ca="1">豚気温!A497</f>
        <v>#N/A</v>
      </c>
      <c r="F505" s="104" t="e">
        <f ca="1">IF(豚シート!$G$13="独自地温",豚気温!A497,(E505*$AD$34+$AE$34))</f>
        <v>#N/A</v>
      </c>
      <c r="G505" s="39"/>
      <c r="I505" s="3" t="e">
        <f t="shared" ca="1" si="51"/>
        <v>#N/A</v>
      </c>
      <c r="J505" s="3" t="e">
        <f t="shared" ca="1" si="55"/>
        <v>#N/A</v>
      </c>
      <c r="L505" s="4" t="e">
        <f t="shared" ca="1" si="52"/>
        <v>#N/A</v>
      </c>
      <c r="M505" s="3" t="e">
        <f t="shared" ca="1" si="56"/>
        <v>#N/A</v>
      </c>
      <c r="O505" s="2">
        <v>491</v>
      </c>
      <c r="P505" s="15" t="e">
        <f t="shared" ca="1" si="54"/>
        <v>#N/A</v>
      </c>
      <c r="Q505" s="25" t="str">
        <f t="shared" si="57"/>
        <v/>
      </c>
      <c r="R505" s="13" t="e">
        <f t="shared" ca="1" si="53"/>
        <v>#N/A</v>
      </c>
    </row>
    <row r="506" spans="3:18" ht="13.5">
      <c r="C506" s="2">
        <v>492</v>
      </c>
      <c r="D506" s="110" t="str">
        <f>IF(D505&gt;=豚シート!$G$20+30,"",D505+1)</f>
        <v/>
      </c>
      <c r="E506" s="103" t="e">
        <f ca="1">豚気温!A498</f>
        <v>#N/A</v>
      </c>
      <c r="F506" s="104" t="e">
        <f ca="1">IF(豚シート!$G$13="独自地温",豚気温!A498,(E506*$AD$34+$AE$34))</f>
        <v>#N/A</v>
      </c>
      <c r="G506" s="39"/>
      <c r="I506" s="3" t="e">
        <f t="shared" ca="1" si="51"/>
        <v>#N/A</v>
      </c>
      <c r="J506" s="3" t="e">
        <f t="shared" ca="1" si="55"/>
        <v>#N/A</v>
      </c>
      <c r="L506" s="4" t="e">
        <f t="shared" ca="1" si="52"/>
        <v>#N/A</v>
      </c>
      <c r="M506" s="3" t="e">
        <f t="shared" ca="1" si="56"/>
        <v>#N/A</v>
      </c>
      <c r="O506" s="2">
        <v>492</v>
      </c>
      <c r="P506" s="15" t="e">
        <f t="shared" ca="1" si="54"/>
        <v>#N/A</v>
      </c>
      <c r="Q506" s="25" t="str">
        <f t="shared" si="57"/>
        <v/>
      </c>
      <c r="R506" s="13" t="e">
        <f t="shared" ca="1" si="53"/>
        <v>#N/A</v>
      </c>
    </row>
    <row r="507" spans="3:18" ht="13.5">
      <c r="C507" s="2">
        <v>493</v>
      </c>
      <c r="D507" s="110" t="str">
        <f>IF(D506&gt;=豚シート!$G$20+30,"",D506+1)</f>
        <v/>
      </c>
      <c r="E507" s="103" t="e">
        <f ca="1">豚気温!A499</f>
        <v>#N/A</v>
      </c>
      <c r="F507" s="104" t="e">
        <f ca="1">IF(豚シート!$G$13="独自地温",豚気温!A499,(E507*$AD$34+$AE$34))</f>
        <v>#N/A</v>
      </c>
      <c r="G507" s="39"/>
      <c r="I507" s="3" t="e">
        <f t="shared" ca="1" si="51"/>
        <v>#N/A</v>
      </c>
      <c r="J507" s="3" t="e">
        <f t="shared" ca="1" si="55"/>
        <v>#N/A</v>
      </c>
      <c r="L507" s="4" t="e">
        <f t="shared" ca="1" si="52"/>
        <v>#N/A</v>
      </c>
      <c r="M507" s="3" t="e">
        <f t="shared" ca="1" si="56"/>
        <v>#N/A</v>
      </c>
      <c r="O507" s="2">
        <v>493</v>
      </c>
      <c r="P507" s="15" t="e">
        <f t="shared" ca="1" si="54"/>
        <v>#N/A</v>
      </c>
      <c r="Q507" s="25" t="str">
        <f t="shared" si="57"/>
        <v/>
      </c>
      <c r="R507" s="13" t="e">
        <f t="shared" ca="1" si="53"/>
        <v>#N/A</v>
      </c>
    </row>
    <row r="508" spans="3:18" ht="13.5">
      <c r="C508" s="2">
        <v>494</v>
      </c>
      <c r="D508" s="110" t="str">
        <f>IF(D507&gt;=豚シート!$G$20+30,"",D507+1)</f>
        <v/>
      </c>
      <c r="E508" s="103" t="e">
        <f ca="1">豚気温!A500</f>
        <v>#N/A</v>
      </c>
      <c r="F508" s="104" t="e">
        <f ca="1">IF(豚シート!$G$13="独自地温",豚気温!A500,(E508*$AD$34+$AE$34))</f>
        <v>#N/A</v>
      </c>
      <c r="G508" s="39"/>
      <c r="I508" s="3" t="e">
        <f t="shared" ca="1" si="51"/>
        <v>#N/A</v>
      </c>
      <c r="J508" s="3" t="e">
        <f t="shared" ca="1" si="55"/>
        <v>#N/A</v>
      </c>
      <c r="L508" s="4" t="e">
        <f t="shared" ca="1" si="52"/>
        <v>#N/A</v>
      </c>
      <c r="M508" s="3" t="e">
        <f t="shared" ca="1" si="56"/>
        <v>#N/A</v>
      </c>
      <c r="O508" s="2">
        <v>494</v>
      </c>
      <c r="P508" s="15" t="e">
        <f t="shared" ca="1" si="54"/>
        <v>#N/A</v>
      </c>
      <c r="Q508" s="25" t="str">
        <f t="shared" si="57"/>
        <v/>
      </c>
      <c r="R508" s="13" t="e">
        <f t="shared" ca="1" si="53"/>
        <v>#N/A</v>
      </c>
    </row>
    <row r="509" spans="3:18" ht="13.5">
      <c r="C509" s="2">
        <v>495</v>
      </c>
      <c r="D509" s="110" t="str">
        <f>IF(D508&gt;=豚シート!$G$20+30,"",D508+1)</f>
        <v/>
      </c>
      <c r="E509" s="103" t="e">
        <f ca="1">豚気温!A501</f>
        <v>#N/A</v>
      </c>
      <c r="F509" s="104" t="e">
        <f ca="1">IF(豚シート!$G$13="独自地温",豚気温!A501,(E509*$AD$34+$AE$34))</f>
        <v>#N/A</v>
      </c>
      <c r="G509" s="39"/>
      <c r="I509" s="3" t="e">
        <f t="shared" ca="1" si="51"/>
        <v>#N/A</v>
      </c>
      <c r="J509" s="3" t="e">
        <f t="shared" ca="1" si="55"/>
        <v>#N/A</v>
      </c>
      <c r="L509" s="4" t="e">
        <f t="shared" ca="1" si="52"/>
        <v>#N/A</v>
      </c>
      <c r="M509" s="3" t="e">
        <f t="shared" ca="1" si="56"/>
        <v>#N/A</v>
      </c>
      <c r="O509" s="2">
        <v>495</v>
      </c>
      <c r="P509" s="15" t="e">
        <f t="shared" ca="1" si="54"/>
        <v>#N/A</v>
      </c>
      <c r="Q509" s="25" t="str">
        <f t="shared" si="57"/>
        <v/>
      </c>
      <c r="R509" s="13" t="e">
        <f t="shared" ca="1" si="53"/>
        <v>#N/A</v>
      </c>
    </row>
    <row r="510" spans="3:18" ht="13.5">
      <c r="C510" s="2">
        <v>496</v>
      </c>
      <c r="D510" s="110" t="str">
        <f>IF(D509&gt;=豚シート!$G$20+30,"",D509+1)</f>
        <v/>
      </c>
      <c r="E510" s="103" t="e">
        <f ca="1">豚気温!A502</f>
        <v>#N/A</v>
      </c>
      <c r="F510" s="104" t="e">
        <f ca="1">IF(豚シート!$G$13="独自地温",豚気温!A502,(E510*$AD$34+$AE$34))</f>
        <v>#N/A</v>
      </c>
      <c r="G510" s="39"/>
      <c r="I510" s="3" t="e">
        <f t="shared" ca="1" si="51"/>
        <v>#N/A</v>
      </c>
      <c r="J510" s="3" t="e">
        <f t="shared" ca="1" si="55"/>
        <v>#N/A</v>
      </c>
      <c r="L510" s="4" t="e">
        <f t="shared" ca="1" si="52"/>
        <v>#N/A</v>
      </c>
      <c r="M510" s="3" t="e">
        <f t="shared" ca="1" si="56"/>
        <v>#N/A</v>
      </c>
      <c r="O510" s="2">
        <v>496</v>
      </c>
      <c r="P510" s="15" t="e">
        <f t="shared" ca="1" si="54"/>
        <v>#N/A</v>
      </c>
      <c r="Q510" s="25" t="str">
        <f t="shared" si="57"/>
        <v/>
      </c>
      <c r="R510" s="13" t="e">
        <f t="shared" ca="1" si="53"/>
        <v>#N/A</v>
      </c>
    </row>
    <row r="511" spans="3:18" ht="13.5">
      <c r="C511" s="2">
        <v>497</v>
      </c>
      <c r="D511" s="110" t="str">
        <f>IF(D510&gt;=豚シート!$G$20+30,"",D510+1)</f>
        <v/>
      </c>
      <c r="E511" s="103" t="e">
        <f ca="1">豚気温!A503</f>
        <v>#N/A</v>
      </c>
      <c r="F511" s="104" t="e">
        <f ca="1">IF(豚シート!$G$13="独自地温",豚気温!A503,(E511*$AD$34+$AE$34))</f>
        <v>#N/A</v>
      </c>
      <c r="G511" s="39"/>
      <c r="I511" s="3" t="e">
        <f t="shared" ca="1" si="51"/>
        <v>#N/A</v>
      </c>
      <c r="J511" s="3" t="e">
        <f t="shared" ca="1" si="55"/>
        <v>#N/A</v>
      </c>
      <c r="L511" s="4" t="e">
        <f t="shared" ca="1" si="52"/>
        <v>#N/A</v>
      </c>
      <c r="M511" s="3" t="e">
        <f t="shared" ca="1" si="56"/>
        <v>#N/A</v>
      </c>
      <c r="O511" s="2">
        <v>497</v>
      </c>
      <c r="P511" s="15" t="e">
        <f t="shared" ca="1" si="54"/>
        <v>#N/A</v>
      </c>
      <c r="Q511" s="25" t="str">
        <f t="shared" si="57"/>
        <v/>
      </c>
      <c r="R511" s="13" t="e">
        <f t="shared" ca="1" si="53"/>
        <v>#N/A</v>
      </c>
    </row>
    <row r="512" spans="3:18" ht="13.5">
      <c r="C512" s="2">
        <v>498</v>
      </c>
      <c r="D512" s="110" t="str">
        <f>IF(D511&gt;=豚シート!$G$20+30,"",D511+1)</f>
        <v/>
      </c>
      <c r="E512" s="103" t="e">
        <f ca="1">豚気温!A504</f>
        <v>#N/A</v>
      </c>
      <c r="F512" s="104" t="e">
        <f ca="1">IF(豚シート!$G$13="独自地温",豚気温!A504,(E512*$AD$34+$AE$34))</f>
        <v>#N/A</v>
      </c>
      <c r="G512" s="39"/>
      <c r="I512" s="3" t="e">
        <f t="shared" ca="1" si="51"/>
        <v>#N/A</v>
      </c>
      <c r="J512" s="3" t="e">
        <f t="shared" ca="1" si="55"/>
        <v>#N/A</v>
      </c>
      <c r="L512" s="4" t="e">
        <f t="shared" ca="1" si="52"/>
        <v>#N/A</v>
      </c>
      <c r="M512" s="3" t="e">
        <f t="shared" ca="1" si="56"/>
        <v>#N/A</v>
      </c>
      <c r="O512" s="2">
        <v>498</v>
      </c>
      <c r="P512" s="15" t="e">
        <f t="shared" ca="1" si="54"/>
        <v>#N/A</v>
      </c>
      <c r="Q512" s="25" t="str">
        <f t="shared" si="57"/>
        <v/>
      </c>
      <c r="R512" s="13" t="e">
        <f t="shared" ca="1" si="53"/>
        <v>#N/A</v>
      </c>
    </row>
    <row r="513" spans="3:18" ht="13.5">
      <c r="C513" s="2">
        <v>499</v>
      </c>
      <c r="D513" s="110" t="str">
        <f>IF(D512&gt;=豚シート!$G$20+30,"",D512+1)</f>
        <v/>
      </c>
      <c r="E513" s="103" t="e">
        <f ca="1">豚気温!A505</f>
        <v>#N/A</v>
      </c>
      <c r="F513" s="104" t="e">
        <f ca="1">IF(豚シート!$G$13="独自地温",豚気温!A505,(E513*$AD$34+$AE$34))</f>
        <v>#N/A</v>
      </c>
      <c r="G513" s="39"/>
      <c r="I513" s="3" t="e">
        <f t="shared" ca="1" si="51"/>
        <v>#N/A</v>
      </c>
      <c r="J513" s="3" t="e">
        <f t="shared" ca="1" si="55"/>
        <v>#N/A</v>
      </c>
      <c r="L513" s="4" t="e">
        <f t="shared" ca="1" si="52"/>
        <v>#N/A</v>
      </c>
      <c r="M513" s="3" t="e">
        <f t="shared" ca="1" si="56"/>
        <v>#N/A</v>
      </c>
      <c r="O513" s="2">
        <v>499</v>
      </c>
      <c r="P513" s="15" t="e">
        <f t="shared" ca="1" si="54"/>
        <v>#N/A</v>
      </c>
      <c r="Q513" s="25" t="str">
        <f t="shared" si="57"/>
        <v/>
      </c>
      <c r="R513" s="13" t="e">
        <f t="shared" ca="1" si="53"/>
        <v>#N/A</v>
      </c>
    </row>
    <row r="514" spans="3:18" ht="13.5">
      <c r="C514" s="2">
        <v>500</v>
      </c>
      <c r="D514" s="110" t="str">
        <f>IF(D513&gt;=豚シート!$G$20+30,"",D513+1)</f>
        <v/>
      </c>
      <c r="E514" s="103" t="e">
        <f ca="1">豚気温!A506</f>
        <v>#N/A</v>
      </c>
      <c r="F514" s="104" t="e">
        <f ca="1">IF(豚シート!$G$13="独自地温",豚気温!A506,(E514*$AD$34+$AE$34))</f>
        <v>#N/A</v>
      </c>
      <c r="G514" s="39"/>
      <c r="I514" s="3" t="e">
        <f t="shared" ca="1" si="51"/>
        <v>#N/A</v>
      </c>
      <c r="J514" s="3" t="e">
        <f t="shared" ca="1" si="55"/>
        <v>#N/A</v>
      </c>
      <c r="L514" s="4" t="e">
        <f t="shared" ca="1" si="52"/>
        <v>#N/A</v>
      </c>
      <c r="M514" s="3" t="e">
        <f t="shared" ca="1" si="56"/>
        <v>#N/A</v>
      </c>
      <c r="O514" s="2">
        <v>500</v>
      </c>
      <c r="P514" s="15" t="e">
        <f t="shared" ca="1" si="54"/>
        <v>#N/A</v>
      </c>
      <c r="Q514" s="25" t="str">
        <f t="shared" si="57"/>
        <v/>
      </c>
      <c r="R514" s="13" t="e">
        <f t="shared" ca="1" si="53"/>
        <v>#N/A</v>
      </c>
    </row>
    <row r="515" spans="3:18" ht="13.5">
      <c r="C515" s="2">
        <v>501</v>
      </c>
      <c r="D515" s="110" t="str">
        <f>IF(D514&gt;=豚シート!$G$20+30,"",D514+1)</f>
        <v/>
      </c>
      <c r="E515" s="103" t="e">
        <f ca="1">豚気温!A507</f>
        <v>#N/A</v>
      </c>
      <c r="F515" s="104" t="e">
        <f ca="1">IF(豚シート!$G$13="独自地温",豚気温!A507,(E515*$AD$34+$AE$34))</f>
        <v>#N/A</v>
      </c>
      <c r="G515" s="39"/>
      <c r="I515" s="3" t="e">
        <f t="shared" ca="1" si="51"/>
        <v>#N/A</v>
      </c>
      <c r="J515" s="3" t="e">
        <f t="shared" ca="1" si="55"/>
        <v>#N/A</v>
      </c>
      <c r="L515" s="4" t="e">
        <f t="shared" ca="1" si="52"/>
        <v>#N/A</v>
      </c>
      <c r="M515" s="3" t="e">
        <f t="shared" ca="1" si="56"/>
        <v>#N/A</v>
      </c>
      <c r="O515" s="2">
        <v>501</v>
      </c>
      <c r="P515" s="15" t="e">
        <f t="shared" ca="1" si="54"/>
        <v>#N/A</v>
      </c>
      <c r="Q515" s="25" t="str">
        <f t="shared" si="57"/>
        <v/>
      </c>
      <c r="R515" s="13" t="e">
        <f t="shared" ca="1" si="53"/>
        <v>#N/A</v>
      </c>
    </row>
    <row r="516" spans="3:18" ht="13.5">
      <c r="C516" s="2">
        <v>502</v>
      </c>
      <c r="D516" s="110" t="str">
        <f>IF(D515&gt;=豚シート!$G$20+30,"",D515+1)</f>
        <v/>
      </c>
      <c r="E516" s="103" t="e">
        <f ca="1">豚気温!A508</f>
        <v>#N/A</v>
      </c>
      <c r="F516" s="104" t="e">
        <f ca="1">IF(豚シート!$G$13="独自地温",豚気温!A508,(E516*$AD$34+$AE$34))</f>
        <v>#N/A</v>
      </c>
      <c r="G516" s="39"/>
      <c r="I516" s="3" t="e">
        <f t="shared" ca="1" si="51"/>
        <v>#N/A</v>
      </c>
      <c r="J516" s="3" t="e">
        <f t="shared" ca="1" si="55"/>
        <v>#N/A</v>
      </c>
      <c r="L516" s="4" t="e">
        <f t="shared" ca="1" si="52"/>
        <v>#N/A</v>
      </c>
      <c r="M516" s="3" t="e">
        <f t="shared" ca="1" si="56"/>
        <v>#N/A</v>
      </c>
      <c r="O516" s="2">
        <v>502</v>
      </c>
      <c r="P516" s="15" t="e">
        <f t="shared" ca="1" si="54"/>
        <v>#N/A</v>
      </c>
      <c r="Q516" s="25" t="str">
        <f t="shared" si="57"/>
        <v/>
      </c>
      <c r="R516" s="13" t="e">
        <f t="shared" ca="1" si="53"/>
        <v>#N/A</v>
      </c>
    </row>
    <row r="517" spans="3:18" ht="13.5">
      <c r="C517" s="2">
        <v>503</v>
      </c>
      <c r="D517" s="110" t="str">
        <f>IF(D516&gt;=豚シート!$G$20+30,"",D516+1)</f>
        <v/>
      </c>
      <c r="E517" s="103" t="e">
        <f ca="1">豚気温!A509</f>
        <v>#N/A</v>
      </c>
      <c r="F517" s="104" t="e">
        <f ca="1">IF(豚シート!$G$13="独自地温",豚気温!A509,(E517*$AD$34+$AE$34))</f>
        <v>#N/A</v>
      </c>
      <c r="G517" s="39"/>
      <c r="I517" s="3" t="e">
        <f t="shared" ca="1" si="51"/>
        <v>#N/A</v>
      </c>
      <c r="J517" s="3" t="e">
        <f t="shared" ca="1" si="55"/>
        <v>#N/A</v>
      </c>
      <c r="L517" s="4" t="e">
        <f t="shared" ca="1" si="52"/>
        <v>#N/A</v>
      </c>
      <c r="M517" s="3" t="e">
        <f t="shared" ca="1" si="56"/>
        <v>#N/A</v>
      </c>
      <c r="O517" s="2">
        <v>503</v>
      </c>
      <c r="P517" s="15" t="e">
        <f t="shared" ca="1" si="54"/>
        <v>#N/A</v>
      </c>
      <c r="Q517" s="25" t="str">
        <f t="shared" si="57"/>
        <v/>
      </c>
      <c r="R517" s="13" t="e">
        <f t="shared" ca="1" si="53"/>
        <v>#N/A</v>
      </c>
    </row>
    <row r="518" spans="3:18" ht="13.5">
      <c r="C518" s="2">
        <v>504</v>
      </c>
      <c r="D518" s="110" t="str">
        <f>IF(D517&gt;=豚シート!$G$20+30,"",D517+1)</f>
        <v/>
      </c>
      <c r="E518" s="103" t="e">
        <f ca="1">豚気温!A510</f>
        <v>#N/A</v>
      </c>
      <c r="F518" s="104" t="e">
        <f ca="1">IF(豚シート!$G$13="独自地温",豚気温!A510,(E518*$AD$34+$AE$34))</f>
        <v>#N/A</v>
      </c>
      <c r="G518" s="39"/>
      <c r="I518" s="3" t="e">
        <f t="shared" ca="1" si="51"/>
        <v>#N/A</v>
      </c>
      <c r="J518" s="3" t="e">
        <f t="shared" ca="1" si="55"/>
        <v>#N/A</v>
      </c>
      <c r="L518" s="4" t="e">
        <f t="shared" ca="1" si="52"/>
        <v>#N/A</v>
      </c>
      <c r="M518" s="3" t="e">
        <f t="shared" ca="1" si="56"/>
        <v>#N/A</v>
      </c>
      <c r="O518" s="2">
        <v>504</v>
      </c>
      <c r="P518" s="15" t="e">
        <f t="shared" ca="1" si="54"/>
        <v>#N/A</v>
      </c>
      <c r="Q518" s="25" t="str">
        <f t="shared" si="57"/>
        <v/>
      </c>
      <c r="R518" s="13" t="e">
        <f t="shared" ca="1" si="53"/>
        <v>#N/A</v>
      </c>
    </row>
    <row r="519" spans="3:18" ht="13.5">
      <c r="C519" s="2">
        <v>505</v>
      </c>
      <c r="D519" s="110" t="str">
        <f>IF(D518&gt;=豚シート!$G$20+30,"",D518+1)</f>
        <v/>
      </c>
      <c r="E519" s="103" t="e">
        <f ca="1">豚気温!A511</f>
        <v>#N/A</v>
      </c>
      <c r="F519" s="104" t="e">
        <f ca="1">IF(豚シート!$G$13="独自地温",豚気温!A511,(E519*$AD$34+$AE$34))</f>
        <v>#N/A</v>
      </c>
      <c r="G519" s="39"/>
      <c r="I519" s="3" t="e">
        <f t="shared" ca="1" si="51"/>
        <v>#N/A</v>
      </c>
      <c r="J519" s="3" t="e">
        <f t="shared" ca="1" si="55"/>
        <v>#N/A</v>
      </c>
      <c r="L519" s="4" t="e">
        <f t="shared" ca="1" si="52"/>
        <v>#N/A</v>
      </c>
      <c r="M519" s="3" t="e">
        <f t="shared" ca="1" si="56"/>
        <v>#N/A</v>
      </c>
      <c r="O519" s="2">
        <v>505</v>
      </c>
      <c r="P519" s="15" t="e">
        <f t="shared" ca="1" si="54"/>
        <v>#N/A</v>
      </c>
      <c r="Q519" s="25" t="str">
        <f t="shared" si="57"/>
        <v/>
      </c>
      <c r="R519" s="13" t="e">
        <f t="shared" ca="1" si="53"/>
        <v>#N/A</v>
      </c>
    </row>
    <row r="520" spans="3:18" ht="13.5">
      <c r="C520" s="2">
        <v>506</v>
      </c>
      <c r="D520" s="110" t="str">
        <f>IF(D519&gt;=豚シート!$G$20+30,"",D519+1)</f>
        <v/>
      </c>
      <c r="E520" s="103" t="e">
        <f ca="1">豚気温!A512</f>
        <v>#N/A</v>
      </c>
      <c r="F520" s="104" t="e">
        <f ca="1">IF(豚シート!$G$13="独自地温",豚気温!A512,(E520*$AD$34+$AE$34))</f>
        <v>#N/A</v>
      </c>
      <c r="G520" s="39"/>
      <c r="I520" s="3" t="e">
        <f t="shared" ca="1" si="51"/>
        <v>#N/A</v>
      </c>
      <c r="J520" s="3" t="e">
        <f t="shared" ca="1" si="55"/>
        <v>#N/A</v>
      </c>
      <c r="L520" s="4" t="e">
        <f t="shared" ca="1" si="52"/>
        <v>#N/A</v>
      </c>
      <c r="M520" s="3" t="e">
        <f t="shared" ca="1" si="56"/>
        <v>#N/A</v>
      </c>
      <c r="O520" s="2">
        <v>506</v>
      </c>
      <c r="P520" s="15" t="e">
        <f t="shared" ca="1" si="54"/>
        <v>#N/A</v>
      </c>
      <c r="Q520" s="25" t="str">
        <f t="shared" si="57"/>
        <v/>
      </c>
      <c r="R520" s="13" t="e">
        <f t="shared" ca="1" si="53"/>
        <v>#N/A</v>
      </c>
    </row>
    <row r="521" spans="3:18" ht="13.5">
      <c r="C521" s="2">
        <v>507</v>
      </c>
      <c r="D521" s="110" t="str">
        <f>IF(D520&gt;=豚シート!$G$20+30,"",D520+1)</f>
        <v/>
      </c>
      <c r="E521" s="103" t="e">
        <f ca="1">豚気温!A513</f>
        <v>#N/A</v>
      </c>
      <c r="F521" s="104" t="e">
        <f ca="1">IF(豚シート!$G$13="独自地温",豚気温!A513,(E521*$AD$34+$AE$34))</f>
        <v>#N/A</v>
      </c>
      <c r="G521" s="39"/>
      <c r="I521" s="3" t="e">
        <f t="shared" ca="1" si="51"/>
        <v>#N/A</v>
      </c>
      <c r="J521" s="3" t="e">
        <f t="shared" ca="1" si="55"/>
        <v>#N/A</v>
      </c>
      <c r="L521" s="4" t="e">
        <f t="shared" ca="1" si="52"/>
        <v>#N/A</v>
      </c>
      <c r="M521" s="3" t="e">
        <f t="shared" ca="1" si="56"/>
        <v>#N/A</v>
      </c>
      <c r="O521" s="2">
        <v>507</v>
      </c>
      <c r="P521" s="15" t="e">
        <f t="shared" ca="1" si="54"/>
        <v>#N/A</v>
      </c>
      <c r="Q521" s="25" t="str">
        <f t="shared" si="57"/>
        <v/>
      </c>
      <c r="R521" s="13" t="e">
        <f t="shared" ca="1" si="53"/>
        <v>#N/A</v>
      </c>
    </row>
    <row r="522" spans="3:18" ht="13.5">
      <c r="C522" s="2">
        <v>508</v>
      </c>
      <c r="D522" s="110" t="str">
        <f>IF(D521&gt;=豚シート!$G$20+30,"",D521+1)</f>
        <v/>
      </c>
      <c r="E522" s="103" t="e">
        <f ca="1">豚気温!A514</f>
        <v>#N/A</v>
      </c>
      <c r="F522" s="104" t="e">
        <f ca="1">IF(豚シート!$G$13="独自地温",豚気温!A514,(E522*$AD$34+$AE$34))</f>
        <v>#N/A</v>
      </c>
      <c r="G522" s="39"/>
      <c r="I522" s="3" t="e">
        <f t="shared" ca="1" si="51"/>
        <v>#N/A</v>
      </c>
      <c r="J522" s="3" t="e">
        <f t="shared" ca="1" si="55"/>
        <v>#N/A</v>
      </c>
      <c r="L522" s="4" t="e">
        <f t="shared" ca="1" si="52"/>
        <v>#N/A</v>
      </c>
      <c r="M522" s="3" t="e">
        <f t="shared" ca="1" si="56"/>
        <v>#N/A</v>
      </c>
      <c r="O522" s="2">
        <v>508</v>
      </c>
      <c r="P522" s="15" t="e">
        <f t="shared" ca="1" si="54"/>
        <v>#N/A</v>
      </c>
      <c r="Q522" s="25" t="str">
        <f t="shared" si="57"/>
        <v/>
      </c>
      <c r="R522" s="13" t="e">
        <f t="shared" ca="1" si="53"/>
        <v>#N/A</v>
      </c>
    </row>
    <row r="523" spans="3:18" ht="13.5">
      <c r="C523" s="2">
        <v>509</v>
      </c>
      <c r="D523" s="110" t="str">
        <f>IF(D522&gt;=豚シート!$G$20+30,"",D522+1)</f>
        <v/>
      </c>
      <c r="E523" s="103" t="e">
        <f ca="1">豚気温!A515</f>
        <v>#N/A</v>
      </c>
      <c r="F523" s="104" t="e">
        <f ca="1">IF(豚シート!$G$13="独自地温",豚気温!A515,(E523*$AD$34+$AE$34))</f>
        <v>#N/A</v>
      </c>
      <c r="G523" s="39"/>
      <c r="I523" s="3" t="e">
        <f t="shared" ca="1" si="51"/>
        <v>#N/A</v>
      </c>
      <c r="J523" s="3" t="e">
        <f t="shared" ca="1" si="55"/>
        <v>#N/A</v>
      </c>
      <c r="L523" s="4" t="e">
        <f t="shared" ca="1" si="52"/>
        <v>#N/A</v>
      </c>
      <c r="M523" s="3" t="e">
        <f t="shared" ca="1" si="56"/>
        <v>#N/A</v>
      </c>
      <c r="O523" s="2">
        <v>509</v>
      </c>
      <c r="P523" s="15" t="e">
        <f t="shared" ca="1" si="54"/>
        <v>#N/A</v>
      </c>
      <c r="Q523" s="25" t="str">
        <f t="shared" si="57"/>
        <v/>
      </c>
      <c r="R523" s="13" t="e">
        <f t="shared" ca="1" si="53"/>
        <v>#N/A</v>
      </c>
    </row>
    <row r="524" spans="3:18" ht="13.5">
      <c r="C524" s="2">
        <v>510</v>
      </c>
      <c r="D524" s="110" t="str">
        <f>IF(D523&gt;=豚シート!$G$20+30,"",D523+1)</f>
        <v/>
      </c>
      <c r="E524" s="103" t="e">
        <f ca="1">豚気温!A516</f>
        <v>#N/A</v>
      </c>
      <c r="F524" s="104" t="e">
        <f ca="1">IF(豚シート!$G$13="独自地温",豚気温!A516,(E524*$AD$34+$AE$34))</f>
        <v>#N/A</v>
      </c>
      <c r="G524" s="39"/>
      <c r="I524" s="3" t="e">
        <f t="shared" ca="1" si="51"/>
        <v>#N/A</v>
      </c>
      <c r="J524" s="3" t="e">
        <f t="shared" ca="1" si="55"/>
        <v>#N/A</v>
      </c>
      <c r="L524" s="4" t="e">
        <f t="shared" ca="1" si="52"/>
        <v>#N/A</v>
      </c>
      <c r="M524" s="3" t="e">
        <f t="shared" ca="1" si="56"/>
        <v>#N/A</v>
      </c>
      <c r="O524" s="2">
        <v>510</v>
      </c>
      <c r="P524" s="15" t="e">
        <f t="shared" ca="1" si="54"/>
        <v>#N/A</v>
      </c>
      <c r="Q524" s="25" t="str">
        <f t="shared" si="57"/>
        <v/>
      </c>
      <c r="R524" s="13" t="e">
        <f t="shared" ca="1" si="53"/>
        <v>#N/A</v>
      </c>
    </row>
    <row r="525" spans="3:18" ht="13.5">
      <c r="C525" s="2">
        <v>511</v>
      </c>
      <c r="D525" s="110" t="str">
        <f>IF(D524&gt;=豚シート!$G$20+30,"",D524+1)</f>
        <v/>
      </c>
      <c r="E525" s="103" t="e">
        <f ca="1">豚気温!A517</f>
        <v>#N/A</v>
      </c>
      <c r="F525" s="104" t="e">
        <f ca="1">IF(豚シート!$G$13="独自地温",豚気温!A517,(E525*$AD$34+$AE$34))</f>
        <v>#N/A</v>
      </c>
      <c r="G525" s="39"/>
      <c r="I525" s="3" t="e">
        <f t="shared" ca="1" si="51"/>
        <v>#N/A</v>
      </c>
      <c r="J525" s="3" t="e">
        <f t="shared" ca="1" si="55"/>
        <v>#N/A</v>
      </c>
      <c r="L525" s="4" t="e">
        <f t="shared" ca="1" si="52"/>
        <v>#N/A</v>
      </c>
      <c r="M525" s="3" t="e">
        <f t="shared" ca="1" si="56"/>
        <v>#N/A</v>
      </c>
      <c r="O525" s="2">
        <v>511</v>
      </c>
      <c r="P525" s="15" t="e">
        <f t="shared" ca="1" si="54"/>
        <v>#N/A</v>
      </c>
      <c r="Q525" s="25" t="str">
        <f t="shared" si="57"/>
        <v/>
      </c>
      <c r="R525" s="13" t="e">
        <f t="shared" ca="1" si="53"/>
        <v>#N/A</v>
      </c>
    </row>
    <row r="526" spans="3:18" ht="13.5">
      <c r="C526" s="2">
        <v>512</v>
      </c>
      <c r="D526" s="110" t="str">
        <f>IF(D525&gt;=豚シート!$G$20+30,"",D525+1)</f>
        <v/>
      </c>
      <c r="E526" s="103" t="e">
        <f ca="1">豚気温!A518</f>
        <v>#N/A</v>
      </c>
      <c r="F526" s="104" t="e">
        <f ca="1">IF(豚シート!$G$13="独自地温",豚気温!A518,(E526*$AD$34+$AE$34))</f>
        <v>#N/A</v>
      </c>
      <c r="G526" s="39"/>
      <c r="I526" s="3" t="e">
        <f t="shared" ref="I526:I589" ca="1" si="58">EXP($B$3*(E526-25)/(1.987*(273+E526)*298))</f>
        <v>#N/A</v>
      </c>
      <c r="J526" s="3" t="e">
        <f t="shared" ca="1" si="55"/>
        <v>#N/A</v>
      </c>
      <c r="L526" s="4" t="e">
        <f t="shared" ref="L526:L589" ca="1" si="59">EXP($B$4*(E526-25)/(1.987*(273+E526)*298))</f>
        <v>#N/A</v>
      </c>
      <c r="M526" s="3" t="e">
        <f t="shared" ca="1" si="56"/>
        <v>#N/A</v>
      </c>
      <c r="O526" s="2">
        <v>512</v>
      </c>
      <c r="P526" s="15" t="e">
        <f t="shared" ca="1" si="54"/>
        <v>#N/A</v>
      </c>
      <c r="Q526" s="25" t="str">
        <f t="shared" si="57"/>
        <v/>
      </c>
      <c r="R526" s="13" t="e">
        <f t="shared" ref="R526:R589" ca="1" si="60">$H$5/1000*$P526</f>
        <v>#N/A</v>
      </c>
    </row>
    <row r="527" spans="3:18" ht="13.5">
      <c r="C527" s="2">
        <v>513</v>
      </c>
      <c r="D527" s="110" t="str">
        <f>IF(D526&gt;=豚シート!$G$20+30,"",D526+1)</f>
        <v/>
      </c>
      <c r="E527" s="103" t="e">
        <f ca="1">豚気温!A519</f>
        <v>#N/A</v>
      </c>
      <c r="F527" s="104" t="e">
        <f ca="1">IF(豚シート!$G$13="独自地温",豚気温!A519,(E527*$AD$34+$AE$34))</f>
        <v>#N/A</v>
      </c>
      <c r="G527" s="39"/>
      <c r="I527" s="3" t="e">
        <f t="shared" ca="1" si="58"/>
        <v>#N/A</v>
      </c>
      <c r="J527" s="3" t="e">
        <f t="shared" ca="1" si="55"/>
        <v>#N/A</v>
      </c>
      <c r="L527" s="4" t="e">
        <f t="shared" ca="1" si="59"/>
        <v>#N/A</v>
      </c>
      <c r="M527" s="3" t="e">
        <f t="shared" ca="1" si="56"/>
        <v>#N/A</v>
      </c>
      <c r="O527" s="2">
        <v>513</v>
      </c>
      <c r="P527" s="15" t="e">
        <f t="shared" ref="P527:P590" ca="1" si="61">$B$5*(1-EXP(-$B$7*J527))+$B$6*(1-EXP(-$B$8*M527))+$P$6</f>
        <v>#N/A</v>
      </c>
      <c r="Q527" s="25" t="str">
        <f t="shared" si="57"/>
        <v/>
      </c>
      <c r="R527" s="13" t="e">
        <f t="shared" ca="1" si="60"/>
        <v>#N/A</v>
      </c>
    </row>
    <row r="528" spans="3:18" ht="13.5">
      <c r="C528" s="2">
        <v>514</v>
      </c>
      <c r="D528" s="110" t="str">
        <f>IF(D527&gt;=豚シート!$G$20+30,"",D527+1)</f>
        <v/>
      </c>
      <c r="E528" s="103" t="e">
        <f ca="1">豚気温!A520</f>
        <v>#N/A</v>
      </c>
      <c r="F528" s="104" t="e">
        <f ca="1">IF(豚シート!$G$13="独自地温",豚気温!A520,(E528*$AD$34+$AE$34))</f>
        <v>#N/A</v>
      </c>
      <c r="G528" s="39"/>
      <c r="I528" s="3" t="e">
        <f t="shared" ca="1" si="58"/>
        <v>#N/A</v>
      </c>
      <c r="J528" s="3" t="e">
        <f t="shared" ref="J528:J591" ca="1" si="62">J527+I527</f>
        <v>#N/A</v>
      </c>
      <c r="L528" s="4" t="e">
        <f t="shared" ca="1" si="59"/>
        <v>#N/A</v>
      </c>
      <c r="M528" s="3" t="e">
        <f t="shared" ref="M528:M591" ca="1" si="63">M527+L527</f>
        <v>#N/A</v>
      </c>
      <c r="O528" s="2">
        <v>514</v>
      </c>
      <c r="P528" s="15" t="e">
        <f t="shared" ca="1" si="61"/>
        <v>#N/A</v>
      </c>
      <c r="Q528" s="25" t="str">
        <f t="shared" si="57"/>
        <v/>
      </c>
      <c r="R528" s="13" t="e">
        <f t="shared" ca="1" si="60"/>
        <v>#N/A</v>
      </c>
    </row>
    <row r="529" spans="3:18" ht="13.5">
      <c r="C529" s="2">
        <v>515</v>
      </c>
      <c r="D529" s="110" t="str">
        <f>IF(D528&gt;=豚シート!$G$20+30,"",D528+1)</f>
        <v/>
      </c>
      <c r="E529" s="103" t="e">
        <f ca="1">豚気温!A521</f>
        <v>#N/A</v>
      </c>
      <c r="F529" s="104" t="e">
        <f ca="1">IF(豚シート!$G$13="独自地温",豚気温!A521,(E529*$AD$34+$AE$34))</f>
        <v>#N/A</v>
      </c>
      <c r="G529" s="39"/>
      <c r="I529" s="3" t="e">
        <f t="shared" ca="1" si="58"/>
        <v>#N/A</v>
      </c>
      <c r="J529" s="3" t="e">
        <f t="shared" ca="1" si="62"/>
        <v>#N/A</v>
      </c>
      <c r="L529" s="4" t="e">
        <f t="shared" ca="1" si="59"/>
        <v>#N/A</v>
      </c>
      <c r="M529" s="3" t="e">
        <f t="shared" ca="1" si="63"/>
        <v>#N/A</v>
      </c>
      <c r="O529" s="2">
        <v>515</v>
      </c>
      <c r="P529" s="15" t="e">
        <f t="shared" ca="1" si="61"/>
        <v>#N/A</v>
      </c>
      <c r="Q529" s="25" t="str">
        <f t="shared" si="57"/>
        <v/>
      </c>
      <c r="R529" s="13" t="e">
        <f t="shared" ca="1" si="60"/>
        <v>#N/A</v>
      </c>
    </row>
    <row r="530" spans="3:18" ht="13.5">
      <c r="C530" s="2">
        <v>516</v>
      </c>
      <c r="D530" s="110" t="str">
        <f>IF(D529&gt;=豚シート!$G$20+30,"",D529+1)</f>
        <v/>
      </c>
      <c r="E530" s="103" t="e">
        <f ca="1">豚気温!A522</f>
        <v>#N/A</v>
      </c>
      <c r="F530" s="104" t="e">
        <f ca="1">IF(豚シート!$G$13="独自地温",豚気温!A522,(E530*$AD$34+$AE$34))</f>
        <v>#N/A</v>
      </c>
      <c r="G530" s="39"/>
      <c r="I530" s="3" t="e">
        <f t="shared" ca="1" si="58"/>
        <v>#N/A</v>
      </c>
      <c r="J530" s="3" t="e">
        <f t="shared" ca="1" si="62"/>
        <v>#N/A</v>
      </c>
      <c r="L530" s="4" t="e">
        <f t="shared" ca="1" si="59"/>
        <v>#N/A</v>
      </c>
      <c r="M530" s="3" t="e">
        <f t="shared" ca="1" si="63"/>
        <v>#N/A</v>
      </c>
      <c r="O530" s="2">
        <v>516</v>
      </c>
      <c r="P530" s="15" t="e">
        <f t="shared" ca="1" si="61"/>
        <v>#N/A</v>
      </c>
      <c r="Q530" s="25" t="str">
        <f t="shared" si="57"/>
        <v/>
      </c>
      <c r="R530" s="13" t="e">
        <f t="shared" ca="1" si="60"/>
        <v>#N/A</v>
      </c>
    </row>
    <row r="531" spans="3:18" ht="13.5">
      <c r="C531" s="2">
        <v>517</v>
      </c>
      <c r="D531" s="110" t="str">
        <f>IF(D530&gt;=豚シート!$G$20+30,"",D530+1)</f>
        <v/>
      </c>
      <c r="E531" s="103" t="e">
        <f ca="1">豚気温!A523</f>
        <v>#N/A</v>
      </c>
      <c r="F531" s="104" t="e">
        <f ca="1">IF(豚シート!$G$13="独自地温",豚気温!A523,(E531*$AD$34+$AE$34))</f>
        <v>#N/A</v>
      </c>
      <c r="G531" s="39"/>
      <c r="I531" s="3" t="e">
        <f t="shared" ca="1" si="58"/>
        <v>#N/A</v>
      </c>
      <c r="J531" s="3" t="e">
        <f t="shared" ca="1" si="62"/>
        <v>#N/A</v>
      </c>
      <c r="L531" s="4" t="e">
        <f t="shared" ca="1" si="59"/>
        <v>#N/A</v>
      </c>
      <c r="M531" s="3" t="e">
        <f t="shared" ca="1" si="63"/>
        <v>#N/A</v>
      </c>
      <c r="O531" s="2">
        <v>517</v>
      </c>
      <c r="P531" s="15" t="e">
        <f t="shared" ca="1" si="61"/>
        <v>#N/A</v>
      </c>
      <c r="Q531" s="25" t="str">
        <f t="shared" si="57"/>
        <v/>
      </c>
      <c r="R531" s="13" t="e">
        <f t="shared" ca="1" si="60"/>
        <v>#N/A</v>
      </c>
    </row>
    <row r="532" spans="3:18" ht="13.5">
      <c r="C532" s="2">
        <v>518</v>
      </c>
      <c r="D532" s="110" t="str">
        <f>IF(D531&gt;=豚シート!$G$20+30,"",D531+1)</f>
        <v/>
      </c>
      <c r="E532" s="103" t="e">
        <f ca="1">豚気温!A524</f>
        <v>#N/A</v>
      </c>
      <c r="F532" s="104" t="e">
        <f ca="1">IF(豚シート!$G$13="独自地温",豚気温!A524,(E532*$AD$34+$AE$34))</f>
        <v>#N/A</v>
      </c>
      <c r="G532" s="39"/>
      <c r="I532" s="3" t="e">
        <f t="shared" ca="1" si="58"/>
        <v>#N/A</v>
      </c>
      <c r="J532" s="3" t="e">
        <f t="shared" ca="1" si="62"/>
        <v>#N/A</v>
      </c>
      <c r="L532" s="4" t="e">
        <f t="shared" ca="1" si="59"/>
        <v>#N/A</v>
      </c>
      <c r="M532" s="3" t="e">
        <f t="shared" ca="1" si="63"/>
        <v>#N/A</v>
      </c>
      <c r="O532" s="2">
        <v>518</v>
      </c>
      <c r="P532" s="15" t="e">
        <f t="shared" ca="1" si="61"/>
        <v>#N/A</v>
      </c>
      <c r="Q532" s="25" t="str">
        <f t="shared" si="57"/>
        <v/>
      </c>
      <c r="R532" s="13" t="e">
        <f t="shared" ca="1" si="60"/>
        <v>#N/A</v>
      </c>
    </row>
    <row r="533" spans="3:18" ht="13.5">
      <c r="C533" s="2">
        <v>519</v>
      </c>
      <c r="D533" s="110" t="str">
        <f>IF(D532&gt;=豚シート!$G$20+30,"",D532+1)</f>
        <v/>
      </c>
      <c r="E533" s="103" t="e">
        <f ca="1">豚気温!A525</f>
        <v>#N/A</v>
      </c>
      <c r="F533" s="104" t="e">
        <f ca="1">IF(豚シート!$G$13="独自地温",豚気温!A525,(E533*$AD$34+$AE$34))</f>
        <v>#N/A</v>
      </c>
      <c r="G533" s="39"/>
      <c r="I533" s="3" t="e">
        <f t="shared" ca="1" si="58"/>
        <v>#N/A</v>
      </c>
      <c r="J533" s="3" t="e">
        <f t="shared" ca="1" si="62"/>
        <v>#N/A</v>
      </c>
      <c r="L533" s="4" t="e">
        <f t="shared" ca="1" si="59"/>
        <v>#N/A</v>
      </c>
      <c r="M533" s="3" t="e">
        <f t="shared" ca="1" si="63"/>
        <v>#N/A</v>
      </c>
      <c r="O533" s="2">
        <v>519</v>
      </c>
      <c r="P533" s="15" t="e">
        <f t="shared" ca="1" si="61"/>
        <v>#N/A</v>
      </c>
      <c r="Q533" s="25" t="str">
        <f t="shared" si="57"/>
        <v/>
      </c>
      <c r="R533" s="13" t="e">
        <f t="shared" ca="1" si="60"/>
        <v>#N/A</v>
      </c>
    </row>
    <row r="534" spans="3:18" ht="13.5">
      <c r="C534" s="2">
        <v>520</v>
      </c>
      <c r="D534" s="110" t="str">
        <f>IF(D533&gt;=豚シート!$G$20+30,"",D533+1)</f>
        <v/>
      </c>
      <c r="E534" s="103" t="e">
        <f ca="1">豚気温!A526</f>
        <v>#N/A</v>
      </c>
      <c r="F534" s="104" t="e">
        <f ca="1">IF(豚シート!$G$13="独自地温",豚気温!A526,(E534*$AD$34+$AE$34))</f>
        <v>#N/A</v>
      </c>
      <c r="G534" s="39"/>
      <c r="I534" s="3" t="e">
        <f t="shared" ca="1" si="58"/>
        <v>#N/A</v>
      </c>
      <c r="J534" s="3" t="e">
        <f t="shared" ca="1" si="62"/>
        <v>#N/A</v>
      </c>
      <c r="L534" s="4" t="e">
        <f t="shared" ca="1" si="59"/>
        <v>#N/A</v>
      </c>
      <c r="M534" s="3" t="e">
        <f t="shared" ca="1" si="63"/>
        <v>#N/A</v>
      </c>
      <c r="O534" s="2">
        <v>520</v>
      </c>
      <c r="P534" s="15" t="e">
        <f t="shared" ca="1" si="61"/>
        <v>#N/A</v>
      </c>
      <c r="Q534" s="25" t="str">
        <f t="shared" si="57"/>
        <v/>
      </c>
      <c r="R534" s="13" t="e">
        <f t="shared" ca="1" si="60"/>
        <v>#N/A</v>
      </c>
    </row>
    <row r="535" spans="3:18" ht="13.5">
      <c r="C535" s="2">
        <v>521</v>
      </c>
      <c r="D535" s="110" t="str">
        <f>IF(D534&gt;=豚シート!$G$20+30,"",D534+1)</f>
        <v/>
      </c>
      <c r="E535" s="103" t="e">
        <f ca="1">豚気温!A527</f>
        <v>#N/A</v>
      </c>
      <c r="F535" s="104" t="e">
        <f ca="1">IF(豚シート!$G$13="独自地温",豚気温!A527,(E535*$AD$34+$AE$34))</f>
        <v>#N/A</v>
      </c>
      <c r="G535" s="39"/>
      <c r="I535" s="3" t="e">
        <f t="shared" ca="1" si="58"/>
        <v>#N/A</v>
      </c>
      <c r="J535" s="3" t="e">
        <f t="shared" ca="1" si="62"/>
        <v>#N/A</v>
      </c>
      <c r="L535" s="4" t="e">
        <f t="shared" ca="1" si="59"/>
        <v>#N/A</v>
      </c>
      <c r="M535" s="3" t="e">
        <f t="shared" ca="1" si="63"/>
        <v>#N/A</v>
      </c>
      <c r="O535" s="2">
        <v>521</v>
      </c>
      <c r="P535" s="15" t="e">
        <f t="shared" ca="1" si="61"/>
        <v>#N/A</v>
      </c>
      <c r="Q535" s="25" t="str">
        <f t="shared" si="57"/>
        <v/>
      </c>
      <c r="R535" s="13" t="e">
        <f t="shared" ca="1" si="60"/>
        <v>#N/A</v>
      </c>
    </row>
    <row r="536" spans="3:18" ht="13.5">
      <c r="C536" s="2">
        <v>522</v>
      </c>
      <c r="D536" s="110" t="str">
        <f>IF(D535&gt;=豚シート!$G$20+30,"",D535+1)</f>
        <v/>
      </c>
      <c r="E536" s="103" t="e">
        <f ca="1">豚気温!A528</f>
        <v>#N/A</v>
      </c>
      <c r="F536" s="104" t="e">
        <f ca="1">IF(豚シート!$G$13="独自地温",豚気温!A528,(E536*$AD$34+$AE$34))</f>
        <v>#N/A</v>
      </c>
      <c r="G536" s="39"/>
      <c r="I536" s="3" t="e">
        <f t="shared" ca="1" si="58"/>
        <v>#N/A</v>
      </c>
      <c r="J536" s="3" t="e">
        <f t="shared" ca="1" si="62"/>
        <v>#N/A</v>
      </c>
      <c r="L536" s="4" t="e">
        <f t="shared" ca="1" si="59"/>
        <v>#N/A</v>
      </c>
      <c r="M536" s="3" t="e">
        <f t="shared" ca="1" si="63"/>
        <v>#N/A</v>
      </c>
      <c r="O536" s="2">
        <v>522</v>
      </c>
      <c r="P536" s="15" t="e">
        <f t="shared" ca="1" si="61"/>
        <v>#N/A</v>
      </c>
      <c r="Q536" s="25" t="str">
        <f t="shared" si="57"/>
        <v/>
      </c>
      <c r="R536" s="13" t="e">
        <f t="shared" ca="1" si="60"/>
        <v>#N/A</v>
      </c>
    </row>
    <row r="537" spans="3:18" ht="13.5">
      <c r="C537" s="2">
        <v>523</v>
      </c>
      <c r="D537" s="110" t="str">
        <f>IF(D536&gt;=豚シート!$G$20+30,"",D536+1)</f>
        <v/>
      </c>
      <c r="E537" s="103" t="e">
        <f ca="1">豚気温!A529</f>
        <v>#N/A</v>
      </c>
      <c r="F537" s="104" t="e">
        <f ca="1">IF(豚シート!$G$13="独自地温",豚気温!A529,(E537*$AD$34+$AE$34))</f>
        <v>#N/A</v>
      </c>
      <c r="G537" s="39"/>
      <c r="I537" s="3" t="e">
        <f t="shared" ca="1" si="58"/>
        <v>#N/A</v>
      </c>
      <c r="J537" s="3" t="e">
        <f t="shared" ca="1" si="62"/>
        <v>#N/A</v>
      </c>
      <c r="L537" s="4" t="e">
        <f t="shared" ca="1" si="59"/>
        <v>#N/A</v>
      </c>
      <c r="M537" s="3" t="e">
        <f t="shared" ca="1" si="63"/>
        <v>#N/A</v>
      </c>
      <c r="O537" s="2">
        <v>523</v>
      </c>
      <c r="P537" s="15" t="e">
        <f t="shared" ca="1" si="61"/>
        <v>#N/A</v>
      </c>
      <c r="Q537" s="25" t="str">
        <f t="shared" si="57"/>
        <v/>
      </c>
      <c r="R537" s="13" t="e">
        <f t="shared" ca="1" si="60"/>
        <v>#N/A</v>
      </c>
    </row>
    <row r="538" spans="3:18" ht="13.5">
      <c r="C538" s="2">
        <v>524</v>
      </c>
      <c r="D538" s="110" t="str">
        <f>IF(D537&gt;=豚シート!$G$20+30,"",D537+1)</f>
        <v/>
      </c>
      <c r="E538" s="103" t="e">
        <f ca="1">豚気温!A530</f>
        <v>#N/A</v>
      </c>
      <c r="F538" s="104" t="e">
        <f ca="1">IF(豚シート!$G$13="独自地温",豚気温!A530,(E538*$AD$34+$AE$34))</f>
        <v>#N/A</v>
      </c>
      <c r="G538" s="39"/>
      <c r="I538" s="3" t="e">
        <f t="shared" ca="1" si="58"/>
        <v>#N/A</v>
      </c>
      <c r="J538" s="3" t="e">
        <f t="shared" ca="1" si="62"/>
        <v>#N/A</v>
      </c>
      <c r="L538" s="4" t="e">
        <f t="shared" ca="1" si="59"/>
        <v>#N/A</v>
      </c>
      <c r="M538" s="3" t="e">
        <f t="shared" ca="1" si="63"/>
        <v>#N/A</v>
      </c>
      <c r="O538" s="2">
        <v>524</v>
      </c>
      <c r="P538" s="15" t="e">
        <f t="shared" ca="1" si="61"/>
        <v>#N/A</v>
      </c>
      <c r="Q538" s="25" t="str">
        <f t="shared" si="57"/>
        <v/>
      </c>
      <c r="R538" s="13" t="e">
        <f t="shared" ca="1" si="60"/>
        <v>#N/A</v>
      </c>
    </row>
    <row r="539" spans="3:18" ht="13.5">
      <c r="C539" s="2">
        <v>525</v>
      </c>
      <c r="D539" s="110" t="str">
        <f>IF(D538&gt;=豚シート!$G$20+30,"",D538+1)</f>
        <v/>
      </c>
      <c r="E539" s="103" t="e">
        <f ca="1">豚気温!A531</f>
        <v>#N/A</v>
      </c>
      <c r="F539" s="104" t="e">
        <f ca="1">IF(豚シート!$G$13="独自地温",豚気温!A531,(E539*$AD$34+$AE$34))</f>
        <v>#N/A</v>
      </c>
      <c r="G539" s="39"/>
      <c r="I539" s="3" t="e">
        <f t="shared" ca="1" si="58"/>
        <v>#N/A</v>
      </c>
      <c r="J539" s="3" t="e">
        <f t="shared" ca="1" si="62"/>
        <v>#N/A</v>
      </c>
      <c r="L539" s="4" t="e">
        <f t="shared" ca="1" si="59"/>
        <v>#N/A</v>
      </c>
      <c r="M539" s="3" t="e">
        <f t="shared" ca="1" si="63"/>
        <v>#N/A</v>
      </c>
      <c r="O539" s="2">
        <v>525</v>
      </c>
      <c r="P539" s="15" t="e">
        <f t="shared" ca="1" si="61"/>
        <v>#N/A</v>
      </c>
      <c r="Q539" s="25" t="str">
        <f t="shared" si="57"/>
        <v/>
      </c>
      <c r="R539" s="13" t="e">
        <f t="shared" ca="1" si="60"/>
        <v>#N/A</v>
      </c>
    </row>
    <row r="540" spans="3:18" ht="13.5">
      <c r="C540" s="2">
        <v>526</v>
      </c>
      <c r="D540" s="110" t="str">
        <f>IF(D539&gt;=豚シート!$G$20+30,"",D539+1)</f>
        <v/>
      </c>
      <c r="E540" s="103" t="e">
        <f ca="1">豚気温!A532</f>
        <v>#N/A</v>
      </c>
      <c r="F540" s="104" t="e">
        <f ca="1">IF(豚シート!$G$13="独自地温",豚気温!A532,(E540*$AD$34+$AE$34))</f>
        <v>#N/A</v>
      </c>
      <c r="G540" s="39"/>
      <c r="I540" s="3" t="e">
        <f t="shared" ca="1" si="58"/>
        <v>#N/A</v>
      </c>
      <c r="J540" s="3" t="e">
        <f t="shared" ca="1" si="62"/>
        <v>#N/A</v>
      </c>
      <c r="L540" s="4" t="e">
        <f t="shared" ca="1" si="59"/>
        <v>#N/A</v>
      </c>
      <c r="M540" s="3" t="e">
        <f t="shared" ca="1" si="63"/>
        <v>#N/A</v>
      </c>
      <c r="O540" s="2">
        <v>526</v>
      </c>
      <c r="P540" s="15" t="e">
        <f t="shared" ca="1" si="61"/>
        <v>#N/A</v>
      </c>
      <c r="Q540" s="25" t="str">
        <f t="shared" si="57"/>
        <v/>
      </c>
      <c r="R540" s="13" t="e">
        <f t="shared" ca="1" si="60"/>
        <v>#N/A</v>
      </c>
    </row>
    <row r="541" spans="3:18" ht="13.5">
      <c r="C541" s="2">
        <v>527</v>
      </c>
      <c r="D541" s="110" t="str">
        <f>IF(D540&gt;=豚シート!$G$20+30,"",D540+1)</f>
        <v/>
      </c>
      <c r="E541" s="103" t="e">
        <f ca="1">豚気温!A533</f>
        <v>#N/A</v>
      </c>
      <c r="F541" s="104" t="e">
        <f ca="1">IF(豚シート!$G$13="独自地温",豚気温!A533,(E541*$AD$34+$AE$34))</f>
        <v>#N/A</v>
      </c>
      <c r="G541" s="39"/>
      <c r="I541" s="3" t="e">
        <f t="shared" ca="1" si="58"/>
        <v>#N/A</v>
      </c>
      <c r="J541" s="3" t="e">
        <f t="shared" ca="1" si="62"/>
        <v>#N/A</v>
      </c>
      <c r="L541" s="4" t="e">
        <f t="shared" ca="1" si="59"/>
        <v>#N/A</v>
      </c>
      <c r="M541" s="3" t="e">
        <f t="shared" ca="1" si="63"/>
        <v>#N/A</v>
      </c>
      <c r="O541" s="2">
        <v>527</v>
      </c>
      <c r="P541" s="15" t="e">
        <f t="shared" ca="1" si="61"/>
        <v>#N/A</v>
      </c>
      <c r="Q541" s="25" t="str">
        <f t="shared" si="57"/>
        <v/>
      </c>
      <c r="R541" s="13" t="e">
        <f t="shared" ca="1" si="60"/>
        <v>#N/A</v>
      </c>
    </row>
    <row r="542" spans="3:18" ht="13.5">
      <c r="C542" s="2">
        <v>528</v>
      </c>
      <c r="D542" s="110" t="str">
        <f>IF(D541&gt;=豚シート!$G$20+30,"",D541+1)</f>
        <v/>
      </c>
      <c r="E542" s="103" t="e">
        <f ca="1">豚気温!A534</f>
        <v>#N/A</v>
      </c>
      <c r="F542" s="104" t="e">
        <f ca="1">IF(豚シート!$G$13="独自地温",豚気温!A534,(E542*$AD$34+$AE$34))</f>
        <v>#N/A</v>
      </c>
      <c r="G542" s="39"/>
      <c r="I542" s="3" t="e">
        <f t="shared" ca="1" si="58"/>
        <v>#N/A</v>
      </c>
      <c r="J542" s="3" t="e">
        <f t="shared" ca="1" si="62"/>
        <v>#N/A</v>
      </c>
      <c r="L542" s="4" t="e">
        <f t="shared" ca="1" si="59"/>
        <v>#N/A</v>
      </c>
      <c r="M542" s="3" t="e">
        <f t="shared" ca="1" si="63"/>
        <v>#N/A</v>
      </c>
      <c r="O542" s="2">
        <v>528</v>
      </c>
      <c r="P542" s="15" t="e">
        <f t="shared" ca="1" si="61"/>
        <v>#N/A</v>
      </c>
      <c r="Q542" s="25" t="str">
        <f t="shared" si="57"/>
        <v/>
      </c>
      <c r="R542" s="13" t="e">
        <f t="shared" ca="1" si="60"/>
        <v>#N/A</v>
      </c>
    </row>
    <row r="543" spans="3:18" ht="13.5">
      <c r="C543" s="2">
        <v>529</v>
      </c>
      <c r="D543" s="110" t="str">
        <f>IF(D542&gt;=豚シート!$G$20+30,"",D542+1)</f>
        <v/>
      </c>
      <c r="E543" s="103" t="e">
        <f ca="1">豚気温!A535</f>
        <v>#N/A</v>
      </c>
      <c r="F543" s="104" t="e">
        <f ca="1">IF(豚シート!$G$13="独自地温",豚気温!A535,(E543*$AD$34+$AE$34))</f>
        <v>#N/A</v>
      </c>
      <c r="G543" s="39"/>
      <c r="I543" s="3" t="e">
        <f t="shared" ca="1" si="58"/>
        <v>#N/A</v>
      </c>
      <c r="J543" s="3" t="e">
        <f t="shared" ca="1" si="62"/>
        <v>#N/A</v>
      </c>
      <c r="L543" s="4" t="e">
        <f t="shared" ca="1" si="59"/>
        <v>#N/A</v>
      </c>
      <c r="M543" s="3" t="e">
        <f t="shared" ca="1" si="63"/>
        <v>#N/A</v>
      </c>
      <c r="O543" s="2">
        <v>529</v>
      </c>
      <c r="P543" s="15" t="e">
        <f t="shared" ca="1" si="61"/>
        <v>#N/A</v>
      </c>
      <c r="Q543" s="25" t="str">
        <f t="shared" si="57"/>
        <v/>
      </c>
      <c r="R543" s="13" t="e">
        <f t="shared" ca="1" si="60"/>
        <v>#N/A</v>
      </c>
    </row>
    <row r="544" spans="3:18" ht="13.5">
      <c r="C544" s="2">
        <v>530</v>
      </c>
      <c r="D544" s="110" t="str">
        <f>IF(D543&gt;=豚シート!$G$20+30,"",D543+1)</f>
        <v/>
      </c>
      <c r="E544" s="103" t="e">
        <f ca="1">豚気温!A536</f>
        <v>#N/A</v>
      </c>
      <c r="F544" s="104" t="e">
        <f ca="1">IF(豚シート!$G$13="独自地温",豚気温!A536,(E544*$AD$34+$AE$34))</f>
        <v>#N/A</v>
      </c>
      <c r="G544" s="39"/>
      <c r="I544" s="3" t="e">
        <f t="shared" ca="1" si="58"/>
        <v>#N/A</v>
      </c>
      <c r="J544" s="3" t="e">
        <f t="shared" ca="1" si="62"/>
        <v>#N/A</v>
      </c>
      <c r="L544" s="4" t="e">
        <f t="shared" ca="1" si="59"/>
        <v>#N/A</v>
      </c>
      <c r="M544" s="3" t="e">
        <f t="shared" ca="1" si="63"/>
        <v>#N/A</v>
      </c>
      <c r="O544" s="2">
        <v>530</v>
      </c>
      <c r="P544" s="15" t="e">
        <f t="shared" ca="1" si="61"/>
        <v>#N/A</v>
      </c>
      <c r="Q544" s="25" t="str">
        <f t="shared" si="57"/>
        <v/>
      </c>
      <c r="R544" s="13" t="e">
        <f t="shared" ca="1" si="60"/>
        <v>#N/A</v>
      </c>
    </row>
    <row r="545" spans="3:18" ht="13.5">
      <c r="C545" s="2">
        <v>531</v>
      </c>
      <c r="D545" s="110" t="str">
        <f>IF(D544&gt;=豚シート!$G$20+30,"",D544+1)</f>
        <v/>
      </c>
      <c r="E545" s="103" t="e">
        <f ca="1">豚気温!A537</f>
        <v>#N/A</v>
      </c>
      <c r="F545" s="104" t="e">
        <f ca="1">IF(豚シート!$G$13="独自地温",豚気温!A537,(E545*$AD$34+$AE$34))</f>
        <v>#N/A</v>
      </c>
      <c r="G545" s="39"/>
      <c r="I545" s="3" t="e">
        <f t="shared" ca="1" si="58"/>
        <v>#N/A</v>
      </c>
      <c r="J545" s="3" t="e">
        <f t="shared" ca="1" si="62"/>
        <v>#N/A</v>
      </c>
      <c r="L545" s="4" t="e">
        <f t="shared" ca="1" si="59"/>
        <v>#N/A</v>
      </c>
      <c r="M545" s="3" t="e">
        <f t="shared" ca="1" si="63"/>
        <v>#N/A</v>
      </c>
      <c r="O545" s="2">
        <v>531</v>
      </c>
      <c r="P545" s="15" t="e">
        <f t="shared" ca="1" si="61"/>
        <v>#N/A</v>
      </c>
      <c r="Q545" s="25" t="str">
        <f t="shared" si="57"/>
        <v/>
      </c>
      <c r="R545" s="13" t="e">
        <f t="shared" ca="1" si="60"/>
        <v>#N/A</v>
      </c>
    </row>
    <row r="546" spans="3:18" ht="13.5">
      <c r="C546" s="2">
        <v>532</v>
      </c>
      <c r="D546" s="110" t="str">
        <f>IF(D545&gt;=豚シート!$G$20+30,"",D545+1)</f>
        <v/>
      </c>
      <c r="E546" s="103" t="e">
        <f ca="1">豚気温!A538</f>
        <v>#N/A</v>
      </c>
      <c r="F546" s="104" t="e">
        <f ca="1">IF(豚シート!$G$13="独自地温",豚気温!A538,(E546*$AD$34+$AE$34))</f>
        <v>#N/A</v>
      </c>
      <c r="G546" s="39"/>
      <c r="I546" s="3" t="e">
        <f t="shared" ca="1" si="58"/>
        <v>#N/A</v>
      </c>
      <c r="J546" s="3" t="e">
        <f t="shared" ca="1" si="62"/>
        <v>#N/A</v>
      </c>
      <c r="L546" s="4" t="e">
        <f t="shared" ca="1" si="59"/>
        <v>#N/A</v>
      </c>
      <c r="M546" s="3" t="e">
        <f t="shared" ca="1" si="63"/>
        <v>#N/A</v>
      </c>
      <c r="O546" s="2">
        <v>532</v>
      </c>
      <c r="P546" s="15" t="e">
        <f t="shared" ca="1" si="61"/>
        <v>#N/A</v>
      </c>
      <c r="Q546" s="25" t="str">
        <f t="shared" si="57"/>
        <v/>
      </c>
      <c r="R546" s="13" t="e">
        <f t="shared" ca="1" si="60"/>
        <v>#N/A</v>
      </c>
    </row>
    <row r="547" spans="3:18" ht="13.5">
      <c r="C547" s="2">
        <v>533</v>
      </c>
      <c r="D547" s="110" t="str">
        <f>IF(D546&gt;=豚シート!$G$20+30,"",D546+1)</f>
        <v/>
      </c>
      <c r="E547" s="103" t="e">
        <f ca="1">豚気温!A539</f>
        <v>#N/A</v>
      </c>
      <c r="F547" s="104" t="e">
        <f ca="1">IF(豚シート!$G$13="独自地温",豚気温!A539,(E547*$AD$34+$AE$34))</f>
        <v>#N/A</v>
      </c>
      <c r="G547" s="39"/>
      <c r="I547" s="3" t="e">
        <f t="shared" ca="1" si="58"/>
        <v>#N/A</v>
      </c>
      <c r="J547" s="3" t="e">
        <f t="shared" ca="1" si="62"/>
        <v>#N/A</v>
      </c>
      <c r="L547" s="4" t="e">
        <f t="shared" ca="1" si="59"/>
        <v>#N/A</v>
      </c>
      <c r="M547" s="3" t="e">
        <f t="shared" ca="1" si="63"/>
        <v>#N/A</v>
      </c>
      <c r="O547" s="2">
        <v>533</v>
      </c>
      <c r="P547" s="15" t="e">
        <f t="shared" ca="1" si="61"/>
        <v>#N/A</v>
      </c>
      <c r="Q547" s="25" t="str">
        <f t="shared" si="57"/>
        <v/>
      </c>
      <c r="R547" s="13" t="e">
        <f t="shared" ca="1" si="60"/>
        <v>#N/A</v>
      </c>
    </row>
    <row r="548" spans="3:18" ht="13.5">
      <c r="C548" s="2">
        <v>534</v>
      </c>
      <c r="D548" s="110" t="str">
        <f>IF(D547&gt;=豚シート!$G$20+30,"",D547+1)</f>
        <v/>
      </c>
      <c r="E548" s="103" t="e">
        <f ca="1">豚気温!A540</f>
        <v>#N/A</v>
      </c>
      <c r="F548" s="104" t="e">
        <f ca="1">IF(豚シート!$G$13="独自地温",豚気温!A540,(E548*$AD$34+$AE$34))</f>
        <v>#N/A</v>
      </c>
      <c r="G548" s="39"/>
      <c r="I548" s="3" t="e">
        <f t="shared" ca="1" si="58"/>
        <v>#N/A</v>
      </c>
      <c r="J548" s="3" t="e">
        <f t="shared" ca="1" si="62"/>
        <v>#N/A</v>
      </c>
      <c r="L548" s="4" t="e">
        <f t="shared" ca="1" si="59"/>
        <v>#N/A</v>
      </c>
      <c r="M548" s="3" t="e">
        <f t="shared" ca="1" si="63"/>
        <v>#N/A</v>
      </c>
      <c r="O548" s="2">
        <v>534</v>
      </c>
      <c r="P548" s="15" t="e">
        <f t="shared" ca="1" si="61"/>
        <v>#N/A</v>
      </c>
      <c r="Q548" s="25" t="str">
        <f t="shared" si="57"/>
        <v/>
      </c>
      <c r="R548" s="13" t="e">
        <f t="shared" ca="1" si="60"/>
        <v>#N/A</v>
      </c>
    </row>
    <row r="549" spans="3:18" ht="13.5">
      <c r="C549" s="2">
        <v>535</v>
      </c>
      <c r="D549" s="110" t="str">
        <f>IF(D548&gt;=豚シート!$G$20+30,"",D548+1)</f>
        <v/>
      </c>
      <c r="E549" s="103" t="e">
        <f ca="1">豚気温!A541</f>
        <v>#N/A</v>
      </c>
      <c r="F549" s="104" t="e">
        <f ca="1">IF(豚シート!$G$13="独自地温",豚気温!A541,(E549*$AD$34+$AE$34))</f>
        <v>#N/A</v>
      </c>
      <c r="G549" s="39"/>
      <c r="I549" s="3" t="e">
        <f t="shared" ca="1" si="58"/>
        <v>#N/A</v>
      </c>
      <c r="J549" s="3" t="e">
        <f t="shared" ca="1" si="62"/>
        <v>#N/A</v>
      </c>
      <c r="L549" s="4" t="e">
        <f t="shared" ca="1" si="59"/>
        <v>#N/A</v>
      </c>
      <c r="M549" s="3" t="e">
        <f t="shared" ca="1" si="63"/>
        <v>#N/A</v>
      </c>
      <c r="O549" s="2">
        <v>535</v>
      </c>
      <c r="P549" s="15" t="e">
        <f t="shared" ca="1" si="61"/>
        <v>#N/A</v>
      </c>
      <c r="Q549" s="25" t="str">
        <f t="shared" si="57"/>
        <v/>
      </c>
      <c r="R549" s="13" t="e">
        <f t="shared" ca="1" si="60"/>
        <v>#N/A</v>
      </c>
    </row>
    <row r="550" spans="3:18" ht="13.5">
      <c r="C550" s="2">
        <v>536</v>
      </c>
      <c r="D550" s="110" t="str">
        <f>IF(D549&gt;=豚シート!$G$20+30,"",D549+1)</f>
        <v/>
      </c>
      <c r="E550" s="103" t="e">
        <f ca="1">豚気温!A542</f>
        <v>#N/A</v>
      </c>
      <c r="F550" s="104" t="e">
        <f ca="1">IF(豚シート!$G$13="独自地温",豚気温!A542,(E550*$AD$34+$AE$34))</f>
        <v>#N/A</v>
      </c>
      <c r="G550" s="39"/>
      <c r="I550" s="3" t="e">
        <f t="shared" ca="1" si="58"/>
        <v>#N/A</v>
      </c>
      <c r="J550" s="3" t="e">
        <f t="shared" ca="1" si="62"/>
        <v>#N/A</v>
      </c>
      <c r="L550" s="4" t="e">
        <f t="shared" ca="1" si="59"/>
        <v>#N/A</v>
      </c>
      <c r="M550" s="3" t="e">
        <f t="shared" ca="1" si="63"/>
        <v>#N/A</v>
      </c>
      <c r="O550" s="2">
        <v>536</v>
      </c>
      <c r="P550" s="15" t="e">
        <f t="shared" ca="1" si="61"/>
        <v>#N/A</v>
      </c>
      <c r="Q550" s="25" t="str">
        <f t="shared" si="57"/>
        <v/>
      </c>
      <c r="R550" s="13" t="e">
        <f t="shared" ca="1" si="60"/>
        <v>#N/A</v>
      </c>
    </row>
    <row r="551" spans="3:18" ht="13.5">
      <c r="C551" s="2">
        <v>537</v>
      </c>
      <c r="D551" s="110" t="str">
        <f>IF(D550&gt;=豚シート!$G$20+30,"",D550+1)</f>
        <v/>
      </c>
      <c r="E551" s="103" t="e">
        <f ca="1">豚気温!A543</f>
        <v>#N/A</v>
      </c>
      <c r="F551" s="104" t="e">
        <f ca="1">IF(豚シート!$G$13="独自地温",豚気温!A543,(E551*$AD$34+$AE$34))</f>
        <v>#N/A</v>
      </c>
      <c r="G551" s="39"/>
      <c r="I551" s="3" t="e">
        <f t="shared" ca="1" si="58"/>
        <v>#N/A</v>
      </c>
      <c r="J551" s="3" t="e">
        <f t="shared" ca="1" si="62"/>
        <v>#N/A</v>
      </c>
      <c r="L551" s="4" t="e">
        <f t="shared" ca="1" si="59"/>
        <v>#N/A</v>
      </c>
      <c r="M551" s="3" t="e">
        <f t="shared" ca="1" si="63"/>
        <v>#N/A</v>
      </c>
      <c r="O551" s="2">
        <v>537</v>
      </c>
      <c r="P551" s="15" t="e">
        <f t="shared" ca="1" si="61"/>
        <v>#N/A</v>
      </c>
      <c r="Q551" s="25" t="str">
        <f t="shared" si="57"/>
        <v/>
      </c>
      <c r="R551" s="13" t="e">
        <f t="shared" ca="1" si="60"/>
        <v>#N/A</v>
      </c>
    </row>
    <row r="552" spans="3:18" ht="13.5">
      <c r="C552" s="2">
        <v>538</v>
      </c>
      <c r="D552" s="110" t="str">
        <f>IF(D551&gt;=豚シート!$G$20+30,"",D551+1)</f>
        <v/>
      </c>
      <c r="E552" s="103" t="e">
        <f ca="1">豚気温!A544</f>
        <v>#N/A</v>
      </c>
      <c r="F552" s="104" t="e">
        <f ca="1">IF(豚シート!$G$13="独自地温",豚気温!A544,(E552*$AD$34+$AE$34))</f>
        <v>#N/A</v>
      </c>
      <c r="G552" s="39"/>
      <c r="I552" s="3" t="e">
        <f t="shared" ca="1" si="58"/>
        <v>#N/A</v>
      </c>
      <c r="J552" s="3" t="e">
        <f t="shared" ca="1" si="62"/>
        <v>#N/A</v>
      </c>
      <c r="L552" s="4" t="e">
        <f t="shared" ca="1" si="59"/>
        <v>#N/A</v>
      </c>
      <c r="M552" s="3" t="e">
        <f t="shared" ca="1" si="63"/>
        <v>#N/A</v>
      </c>
      <c r="O552" s="2">
        <v>538</v>
      </c>
      <c r="P552" s="15" t="e">
        <f t="shared" ca="1" si="61"/>
        <v>#N/A</v>
      </c>
      <c r="Q552" s="25" t="str">
        <f t="shared" ref="Q552:Q614" si="64">D552</f>
        <v/>
      </c>
      <c r="R552" s="13" t="e">
        <f t="shared" ca="1" si="60"/>
        <v>#N/A</v>
      </c>
    </row>
    <row r="553" spans="3:18" ht="13.5">
      <c r="C553" s="2">
        <v>539</v>
      </c>
      <c r="D553" s="110" t="str">
        <f>IF(D552&gt;=豚シート!$G$20+30,"",D552+1)</f>
        <v/>
      </c>
      <c r="E553" s="103" t="e">
        <f ca="1">豚気温!A545</f>
        <v>#N/A</v>
      </c>
      <c r="F553" s="104" t="e">
        <f ca="1">IF(豚シート!$G$13="独自地温",豚気温!A545,(E553*$AD$34+$AE$34))</f>
        <v>#N/A</v>
      </c>
      <c r="G553" s="39"/>
      <c r="I553" s="3" t="e">
        <f t="shared" ca="1" si="58"/>
        <v>#N/A</v>
      </c>
      <c r="J553" s="3" t="e">
        <f t="shared" ca="1" si="62"/>
        <v>#N/A</v>
      </c>
      <c r="L553" s="4" t="e">
        <f t="shared" ca="1" si="59"/>
        <v>#N/A</v>
      </c>
      <c r="M553" s="3" t="e">
        <f t="shared" ca="1" si="63"/>
        <v>#N/A</v>
      </c>
      <c r="O553" s="2">
        <v>539</v>
      </c>
      <c r="P553" s="15" t="e">
        <f t="shared" ca="1" si="61"/>
        <v>#N/A</v>
      </c>
      <c r="Q553" s="25" t="str">
        <f t="shared" si="64"/>
        <v/>
      </c>
      <c r="R553" s="13" t="e">
        <f t="shared" ca="1" si="60"/>
        <v>#N/A</v>
      </c>
    </row>
    <row r="554" spans="3:18" ht="13.5">
      <c r="C554" s="2">
        <v>540</v>
      </c>
      <c r="D554" s="110" t="str">
        <f>IF(D553&gt;=豚シート!$G$20+30,"",D553+1)</f>
        <v/>
      </c>
      <c r="E554" s="103" t="e">
        <f ca="1">豚気温!A546</f>
        <v>#N/A</v>
      </c>
      <c r="F554" s="104" t="e">
        <f ca="1">IF(豚シート!$G$13="独自地温",豚気温!A546,(E554*$AD$34+$AE$34))</f>
        <v>#N/A</v>
      </c>
      <c r="G554" s="39"/>
      <c r="I554" s="3" t="e">
        <f t="shared" ca="1" si="58"/>
        <v>#N/A</v>
      </c>
      <c r="J554" s="3" t="e">
        <f t="shared" ca="1" si="62"/>
        <v>#N/A</v>
      </c>
      <c r="L554" s="4" t="e">
        <f t="shared" ca="1" si="59"/>
        <v>#N/A</v>
      </c>
      <c r="M554" s="3" t="e">
        <f t="shared" ca="1" si="63"/>
        <v>#N/A</v>
      </c>
      <c r="O554" s="2">
        <v>540</v>
      </c>
      <c r="P554" s="15" t="e">
        <f t="shared" ca="1" si="61"/>
        <v>#N/A</v>
      </c>
      <c r="Q554" s="25" t="str">
        <f t="shared" si="64"/>
        <v/>
      </c>
      <c r="R554" s="13" t="e">
        <f t="shared" ca="1" si="60"/>
        <v>#N/A</v>
      </c>
    </row>
    <row r="555" spans="3:18" ht="13.5">
      <c r="C555" s="2">
        <v>541</v>
      </c>
      <c r="D555" s="110" t="str">
        <f>IF(D554&gt;=豚シート!$G$20+30,"",D554+1)</f>
        <v/>
      </c>
      <c r="E555" s="103" t="e">
        <f ca="1">豚気温!A547</f>
        <v>#N/A</v>
      </c>
      <c r="F555" s="104" t="e">
        <f ca="1">IF(豚シート!$G$13="独自地温",豚気温!A547,(E555*$AD$34+$AE$34))</f>
        <v>#N/A</v>
      </c>
      <c r="G555" s="39"/>
      <c r="I555" s="3" t="e">
        <f t="shared" ca="1" si="58"/>
        <v>#N/A</v>
      </c>
      <c r="J555" s="3" t="e">
        <f t="shared" ca="1" si="62"/>
        <v>#N/A</v>
      </c>
      <c r="L555" s="4" t="e">
        <f t="shared" ca="1" si="59"/>
        <v>#N/A</v>
      </c>
      <c r="M555" s="3" t="e">
        <f t="shared" ca="1" si="63"/>
        <v>#N/A</v>
      </c>
      <c r="O555" s="2">
        <v>541</v>
      </c>
      <c r="P555" s="15" t="e">
        <f t="shared" ca="1" si="61"/>
        <v>#N/A</v>
      </c>
      <c r="Q555" s="25" t="str">
        <f t="shared" si="64"/>
        <v/>
      </c>
      <c r="R555" s="13" t="e">
        <f t="shared" ca="1" si="60"/>
        <v>#N/A</v>
      </c>
    </row>
    <row r="556" spans="3:18" ht="13.5">
      <c r="C556" s="2">
        <v>542</v>
      </c>
      <c r="D556" s="110" t="str">
        <f>IF(D555&gt;=豚シート!$G$20+30,"",D555+1)</f>
        <v/>
      </c>
      <c r="E556" s="103" t="e">
        <f ca="1">豚気温!A548</f>
        <v>#N/A</v>
      </c>
      <c r="F556" s="104" t="e">
        <f ca="1">IF(豚シート!$G$13="独自地温",豚気温!A548,(E556*$AD$34+$AE$34))</f>
        <v>#N/A</v>
      </c>
      <c r="G556" s="39"/>
      <c r="I556" s="3" t="e">
        <f t="shared" ca="1" si="58"/>
        <v>#N/A</v>
      </c>
      <c r="J556" s="3" t="e">
        <f t="shared" ca="1" si="62"/>
        <v>#N/A</v>
      </c>
      <c r="L556" s="4" t="e">
        <f t="shared" ca="1" si="59"/>
        <v>#N/A</v>
      </c>
      <c r="M556" s="3" t="e">
        <f t="shared" ca="1" si="63"/>
        <v>#N/A</v>
      </c>
      <c r="O556" s="2">
        <v>542</v>
      </c>
      <c r="P556" s="15" t="e">
        <f t="shared" ca="1" si="61"/>
        <v>#N/A</v>
      </c>
      <c r="Q556" s="25" t="str">
        <f t="shared" si="64"/>
        <v/>
      </c>
      <c r="R556" s="13" t="e">
        <f t="shared" ca="1" si="60"/>
        <v>#N/A</v>
      </c>
    </row>
    <row r="557" spans="3:18" ht="13.5">
      <c r="C557" s="2">
        <v>543</v>
      </c>
      <c r="D557" s="110" t="str">
        <f>IF(D556&gt;=豚シート!$G$20+30,"",D556+1)</f>
        <v/>
      </c>
      <c r="E557" s="103" t="e">
        <f ca="1">豚気温!A549</f>
        <v>#N/A</v>
      </c>
      <c r="F557" s="104" t="e">
        <f ca="1">IF(豚シート!$G$13="独自地温",豚気温!A549,(E557*$AD$34+$AE$34))</f>
        <v>#N/A</v>
      </c>
      <c r="G557" s="39"/>
      <c r="I557" s="3" t="e">
        <f t="shared" ca="1" si="58"/>
        <v>#N/A</v>
      </c>
      <c r="J557" s="3" t="e">
        <f t="shared" ca="1" si="62"/>
        <v>#N/A</v>
      </c>
      <c r="L557" s="4" t="e">
        <f t="shared" ca="1" si="59"/>
        <v>#N/A</v>
      </c>
      <c r="M557" s="3" t="e">
        <f t="shared" ca="1" si="63"/>
        <v>#N/A</v>
      </c>
      <c r="O557" s="2">
        <v>543</v>
      </c>
      <c r="P557" s="15" t="e">
        <f t="shared" ca="1" si="61"/>
        <v>#N/A</v>
      </c>
      <c r="Q557" s="25" t="str">
        <f t="shared" si="64"/>
        <v/>
      </c>
      <c r="R557" s="13" t="e">
        <f t="shared" ca="1" si="60"/>
        <v>#N/A</v>
      </c>
    </row>
    <row r="558" spans="3:18" ht="13.5">
      <c r="C558" s="2">
        <v>544</v>
      </c>
      <c r="D558" s="110" t="str">
        <f>IF(D557&gt;=豚シート!$G$20+30,"",D557+1)</f>
        <v/>
      </c>
      <c r="E558" s="103" t="e">
        <f ca="1">豚気温!A550</f>
        <v>#N/A</v>
      </c>
      <c r="F558" s="104" t="e">
        <f ca="1">IF(豚シート!$G$13="独自地温",豚気温!A550,(E558*$AD$34+$AE$34))</f>
        <v>#N/A</v>
      </c>
      <c r="G558" s="39"/>
      <c r="I558" s="3" t="e">
        <f t="shared" ca="1" si="58"/>
        <v>#N/A</v>
      </c>
      <c r="J558" s="3" t="e">
        <f t="shared" ca="1" si="62"/>
        <v>#N/A</v>
      </c>
      <c r="L558" s="4" t="e">
        <f t="shared" ca="1" si="59"/>
        <v>#N/A</v>
      </c>
      <c r="M558" s="3" t="e">
        <f t="shared" ca="1" si="63"/>
        <v>#N/A</v>
      </c>
      <c r="O558" s="2">
        <v>544</v>
      </c>
      <c r="P558" s="15" t="e">
        <f t="shared" ca="1" si="61"/>
        <v>#N/A</v>
      </c>
      <c r="Q558" s="25" t="str">
        <f t="shared" si="64"/>
        <v/>
      </c>
      <c r="R558" s="13" t="e">
        <f t="shared" ca="1" si="60"/>
        <v>#N/A</v>
      </c>
    </row>
    <row r="559" spans="3:18" ht="13.5">
      <c r="C559" s="2">
        <v>545</v>
      </c>
      <c r="D559" s="110" t="str">
        <f>IF(D558&gt;=豚シート!$G$20+30,"",D558+1)</f>
        <v/>
      </c>
      <c r="E559" s="103" t="e">
        <f ca="1">豚気温!A551</f>
        <v>#N/A</v>
      </c>
      <c r="F559" s="104" t="e">
        <f ca="1">IF(豚シート!$G$13="独自地温",豚気温!A551,(E559*$AD$34+$AE$34))</f>
        <v>#N/A</v>
      </c>
      <c r="G559" s="39"/>
      <c r="I559" s="3" t="e">
        <f t="shared" ca="1" si="58"/>
        <v>#N/A</v>
      </c>
      <c r="J559" s="3" t="e">
        <f t="shared" ca="1" si="62"/>
        <v>#N/A</v>
      </c>
      <c r="L559" s="4" t="e">
        <f t="shared" ca="1" si="59"/>
        <v>#N/A</v>
      </c>
      <c r="M559" s="3" t="e">
        <f t="shared" ca="1" si="63"/>
        <v>#N/A</v>
      </c>
      <c r="O559" s="2">
        <v>545</v>
      </c>
      <c r="P559" s="15" t="e">
        <f t="shared" ca="1" si="61"/>
        <v>#N/A</v>
      </c>
      <c r="Q559" s="25" t="str">
        <f t="shared" si="64"/>
        <v/>
      </c>
      <c r="R559" s="13" t="e">
        <f t="shared" ca="1" si="60"/>
        <v>#N/A</v>
      </c>
    </row>
    <row r="560" spans="3:18" ht="13.5">
      <c r="C560" s="2">
        <v>546</v>
      </c>
      <c r="D560" s="110" t="str">
        <f>IF(D559&gt;=豚シート!$G$20+30,"",D559+1)</f>
        <v/>
      </c>
      <c r="E560" s="103" t="e">
        <f ca="1">豚気温!A552</f>
        <v>#N/A</v>
      </c>
      <c r="F560" s="104" t="e">
        <f ca="1">IF(豚シート!$G$13="独自地温",豚気温!A552,(E560*$AD$34+$AE$34))</f>
        <v>#N/A</v>
      </c>
      <c r="G560" s="39"/>
      <c r="I560" s="3" t="e">
        <f t="shared" ca="1" si="58"/>
        <v>#N/A</v>
      </c>
      <c r="J560" s="3" t="e">
        <f t="shared" ca="1" si="62"/>
        <v>#N/A</v>
      </c>
      <c r="L560" s="4" t="e">
        <f t="shared" ca="1" si="59"/>
        <v>#N/A</v>
      </c>
      <c r="M560" s="3" t="e">
        <f t="shared" ca="1" si="63"/>
        <v>#N/A</v>
      </c>
      <c r="O560" s="2">
        <v>546</v>
      </c>
      <c r="P560" s="15" t="e">
        <f t="shared" ca="1" si="61"/>
        <v>#N/A</v>
      </c>
      <c r="Q560" s="25" t="str">
        <f t="shared" si="64"/>
        <v/>
      </c>
      <c r="R560" s="13" t="e">
        <f t="shared" ca="1" si="60"/>
        <v>#N/A</v>
      </c>
    </row>
    <row r="561" spans="3:18" ht="13.5">
      <c r="C561" s="2">
        <v>547</v>
      </c>
      <c r="D561" s="110" t="str">
        <f>IF(D560&gt;=豚シート!$G$20+30,"",D560+1)</f>
        <v/>
      </c>
      <c r="E561" s="103" t="e">
        <f ca="1">豚気温!A553</f>
        <v>#N/A</v>
      </c>
      <c r="F561" s="104" t="e">
        <f ca="1">IF(豚シート!$G$13="独自地温",豚気温!A553,(E561*$AD$34+$AE$34))</f>
        <v>#N/A</v>
      </c>
      <c r="G561" s="39"/>
      <c r="I561" s="3" t="e">
        <f t="shared" ca="1" si="58"/>
        <v>#N/A</v>
      </c>
      <c r="J561" s="3" t="e">
        <f t="shared" ca="1" si="62"/>
        <v>#N/A</v>
      </c>
      <c r="L561" s="4" t="e">
        <f t="shared" ca="1" si="59"/>
        <v>#N/A</v>
      </c>
      <c r="M561" s="3" t="e">
        <f t="shared" ca="1" si="63"/>
        <v>#N/A</v>
      </c>
      <c r="O561" s="2">
        <v>547</v>
      </c>
      <c r="P561" s="15" t="e">
        <f t="shared" ca="1" si="61"/>
        <v>#N/A</v>
      </c>
      <c r="Q561" s="25" t="str">
        <f t="shared" si="64"/>
        <v/>
      </c>
      <c r="R561" s="13" t="e">
        <f t="shared" ca="1" si="60"/>
        <v>#N/A</v>
      </c>
    </row>
    <row r="562" spans="3:18" ht="13.5">
      <c r="C562" s="2">
        <v>548</v>
      </c>
      <c r="D562" s="110" t="str">
        <f>IF(D561&gt;=豚シート!$G$20+30,"",D561+1)</f>
        <v/>
      </c>
      <c r="E562" s="103" t="e">
        <f ca="1">豚気温!A554</f>
        <v>#N/A</v>
      </c>
      <c r="F562" s="104" t="e">
        <f ca="1">IF(豚シート!$G$13="独自地温",豚気温!A554,(E562*$AD$34+$AE$34))</f>
        <v>#N/A</v>
      </c>
      <c r="G562" s="39"/>
      <c r="I562" s="3" t="e">
        <f t="shared" ca="1" si="58"/>
        <v>#N/A</v>
      </c>
      <c r="J562" s="3" t="e">
        <f t="shared" ca="1" si="62"/>
        <v>#N/A</v>
      </c>
      <c r="L562" s="4" t="e">
        <f t="shared" ca="1" si="59"/>
        <v>#N/A</v>
      </c>
      <c r="M562" s="3" t="e">
        <f t="shared" ca="1" si="63"/>
        <v>#N/A</v>
      </c>
      <c r="O562" s="2">
        <v>548</v>
      </c>
      <c r="P562" s="15" t="e">
        <f t="shared" ca="1" si="61"/>
        <v>#N/A</v>
      </c>
      <c r="Q562" s="25" t="str">
        <f t="shared" si="64"/>
        <v/>
      </c>
      <c r="R562" s="13" t="e">
        <f t="shared" ca="1" si="60"/>
        <v>#N/A</v>
      </c>
    </row>
    <row r="563" spans="3:18" ht="13.5">
      <c r="C563" s="2">
        <v>549</v>
      </c>
      <c r="D563" s="110" t="str">
        <f>IF(D562&gt;=豚シート!$G$20+30,"",D562+1)</f>
        <v/>
      </c>
      <c r="E563" s="103" t="e">
        <f ca="1">豚気温!A555</f>
        <v>#N/A</v>
      </c>
      <c r="F563" s="104" t="e">
        <f ca="1">IF(豚シート!$G$13="独自地温",豚気温!A555,(E563*$AD$34+$AE$34))</f>
        <v>#N/A</v>
      </c>
      <c r="G563" s="39"/>
      <c r="I563" s="3" t="e">
        <f t="shared" ca="1" si="58"/>
        <v>#N/A</v>
      </c>
      <c r="J563" s="3" t="e">
        <f t="shared" ca="1" si="62"/>
        <v>#N/A</v>
      </c>
      <c r="L563" s="4" t="e">
        <f t="shared" ca="1" si="59"/>
        <v>#N/A</v>
      </c>
      <c r="M563" s="3" t="e">
        <f t="shared" ca="1" si="63"/>
        <v>#N/A</v>
      </c>
      <c r="O563" s="2">
        <v>549</v>
      </c>
      <c r="P563" s="15" t="e">
        <f t="shared" ca="1" si="61"/>
        <v>#N/A</v>
      </c>
      <c r="Q563" s="25" t="str">
        <f t="shared" si="64"/>
        <v/>
      </c>
      <c r="R563" s="13" t="e">
        <f t="shared" ca="1" si="60"/>
        <v>#N/A</v>
      </c>
    </row>
    <row r="564" spans="3:18" ht="13.5">
      <c r="C564" s="2">
        <v>550</v>
      </c>
      <c r="D564" s="110" t="str">
        <f>IF(D563&gt;=豚シート!$G$20+30,"",D563+1)</f>
        <v/>
      </c>
      <c r="E564" s="103" t="e">
        <f ca="1">豚気温!A556</f>
        <v>#N/A</v>
      </c>
      <c r="F564" s="104" t="e">
        <f ca="1">IF(豚シート!$G$13="独自地温",豚気温!A556,(E564*$AD$34+$AE$34))</f>
        <v>#N/A</v>
      </c>
      <c r="G564" s="39"/>
      <c r="I564" s="3" t="e">
        <f t="shared" ca="1" si="58"/>
        <v>#N/A</v>
      </c>
      <c r="J564" s="3" t="e">
        <f t="shared" ca="1" si="62"/>
        <v>#N/A</v>
      </c>
      <c r="L564" s="4" t="e">
        <f t="shared" ca="1" si="59"/>
        <v>#N/A</v>
      </c>
      <c r="M564" s="3" t="e">
        <f t="shared" ca="1" si="63"/>
        <v>#N/A</v>
      </c>
      <c r="O564" s="2">
        <v>550</v>
      </c>
      <c r="P564" s="15" t="e">
        <f t="shared" ca="1" si="61"/>
        <v>#N/A</v>
      </c>
      <c r="Q564" s="25" t="str">
        <f t="shared" si="64"/>
        <v/>
      </c>
      <c r="R564" s="13" t="e">
        <f t="shared" ca="1" si="60"/>
        <v>#N/A</v>
      </c>
    </row>
    <row r="565" spans="3:18" ht="13.5">
      <c r="C565" s="2">
        <v>551</v>
      </c>
      <c r="D565" s="110" t="str">
        <f>IF(D564&gt;=豚シート!$G$20+30,"",D564+1)</f>
        <v/>
      </c>
      <c r="E565" s="103" t="e">
        <f ca="1">豚気温!A557</f>
        <v>#N/A</v>
      </c>
      <c r="F565" s="104" t="e">
        <f ca="1">IF(豚シート!$G$13="独自地温",豚気温!A557,(E565*$AD$34+$AE$34))</f>
        <v>#N/A</v>
      </c>
      <c r="G565" s="39"/>
      <c r="I565" s="3" t="e">
        <f t="shared" ca="1" si="58"/>
        <v>#N/A</v>
      </c>
      <c r="J565" s="3" t="e">
        <f t="shared" ca="1" si="62"/>
        <v>#N/A</v>
      </c>
      <c r="L565" s="4" t="e">
        <f t="shared" ca="1" si="59"/>
        <v>#N/A</v>
      </c>
      <c r="M565" s="3" t="e">
        <f t="shared" ca="1" si="63"/>
        <v>#N/A</v>
      </c>
      <c r="O565" s="2">
        <v>551</v>
      </c>
      <c r="P565" s="15" t="e">
        <f t="shared" ca="1" si="61"/>
        <v>#N/A</v>
      </c>
      <c r="Q565" s="25" t="str">
        <f t="shared" si="64"/>
        <v/>
      </c>
      <c r="R565" s="13" t="e">
        <f t="shared" ca="1" si="60"/>
        <v>#N/A</v>
      </c>
    </row>
    <row r="566" spans="3:18" ht="13.5">
      <c r="C566" s="2">
        <v>552</v>
      </c>
      <c r="D566" s="110" t="str">
        <f>IF(D565&gt;=豚シート!$G$20+30,"",D565+1)</f>
        <v/>
      </c>
      <c r="E566" s="103" t="e">
        <f ca="1">豚気温!A558</f>
        <v>#N/A</v>
      </c>
      <c r="F566" s="104" t="e">
        <f ca="1">IF(豚シート!$G$13="独自地温",豚気温!A558,(E566*$AD$34+$AE$34))</f>
        <v>#N/A</v>
      </c>
      <c r="G566" s="39"/>
      <c r="I566" s="3" t="e">
        <f t="shared" ca="1" si="58"/>
        <v>#N/A</v>
      </c>
      <c r="J566" s="3" t="e">
        <f t="shared" ca="1" si="62"/>
        <v>#N/A</v>
      </c>
      <c r="L566" s="4" t="e">
        <f t="shared" ca="1" si="59"/>
        <v>#N/A</v>
      </c>
      <c r="M566" s="3" t="e">
        <f t="shared" ca="1" si="63"/>
        <v>#N/A</v>
      </c>
      <c r="O566" s="2">
        <v>552</v>
      </c>
      <c r="P566" s="15" t="e">
        <f t="shared" ca="1" si="61"/>
        <v>#N/A</v>
      </c>
      <c r="Q566" s="25" t="str">
        <f t="shared" si="64"/>
        <v/>
      </c>
      <c r="R566" s="13" t="e">
        <f t="shared" ca="1" si="60"/>
        <v>#N/A</v>
      </c>
    </row>
    <row r="567" spans="3:18" ht="13.5">
      <c r="C567" s="2">
        <v>553</v>
      </c>
      <c r="D567" s="110" t="str">
        <f>IF(D566&gt;=豚シート!$G$20+30,"",D566+1)</f>
        <v/>
      </c>
      <c r="E567" s="103" t="e">
        <f ca="1">豚気温!A559</f>
        <v>#N/A</v>
      </c>
      <c r="F567" s="104" t="e">
        <f ca="1">IF(豚シート!$G$13="独自地温",豚気温!A559,(E567*$AD$34+$AE$34))</f>
        <v>#N/A</v>
      </c>
      <c r="G567" s="39"/>
      <c r="I567" s="3" t="e">
        <f t="shared" ca="1" si="58"/>
        <v>#N/A</v>
      </c>
      <c r="J567" s="3" t="e">
        <f t="shared" ca="1" si="62"/>
        <v>#N/A</v>
      </c>
      <c r="L567" s="4" t="e">
        <f t="shared" ca="1" si="59"/>
        <v>#N/A</v>
      </c>
      <c r="M567" s="3" t="e">
        <f t="shared" ca="1" si="63"/>
        <v>#N/A</v>
      </c>
      <c r="O567" s="2">
        <v>553</v>
      </c>
      <c r="P567" s="15" t="e">
        <f t="shared" ca="1" si="61"/>
        <v>#N/A</v>
      </c>
      <c r="Q567" s="25" t="str">
        <f t="shared" si="64"/>
        <v/>
      </c>
      <c r="R567" s="13" t="e">
        <f t="shared" ca="1" si="60"/>
        <v>#N/A</v>
      </c>
    </row>
    <row r="568" spans="3:18" ht="13.5">
      <c r="C568" s="2">
        <v>554</v>
      </c>
      <c r="D568" s="110" t="str">
        <f>IF(D567&gt;=豚シート!$G$20+30,"",D567+1)</f>
        <v/>
      </c>
      <c r="E568" s="103" t="e">
        <f ca="1">豚気温!A560</f>
        <v>#N/A</v>
      </c>
      <c r="F568" s="104" t="e">
        <f ca="1">IF(豚シート!$G$13="独自地温",豚気温!A560,(E568*$AD$34+$AE$34))</f>
        <v>#N/A</v>
      </c>
      <c r="G568" s="39"/>
      <c r="I568" s="3" t="e">
        <f t="shared" ca="1" si="58"/>
        <v>#N/A</v>
      </c>
      <c r="J568" s="3" t="e">
        <f t="shared" ca="1" si="62"/>
        <v>#N/A</v>
      </c>
      <c r="L568" s="4" t="e">
        <f t="shared" ca="1" si="59"/>
        <v>#N/A</v>
      </c>
      <c r="M568" s="3" t="e">
        <f t="shared" ca="1" si="63"/>
        <v>#N/A</v>
      </c>
      <c r="O568" s="2">
        <v>554</v>
      </c>
      <c r="P568" s="15" t="e">
        <f t="shared" ca="1" si="61"/>
        <v>#N/A</v>
      </c>
      <c r="Q568" s="25" t="str">
        <f t="shared" si="64"/>
        <v/>
      </c>
      <c r="R568" s="13" t="e">
        <f t="shared" ca="1" si="60"/>
        <v>#N/A</v>
      </c>
    </row>
    <row r="569" spans="3:18" ht="13.5">
      <c r="C569" s="2">
        <v>555</v>
      </c>
      <c r="D569" s="110" t="str">
        <f>IF(D568&gt;=豚シート!$G$20+30,"",D568+1)</f>
        <v/>
      </c>
      <c r="E569" s="103" t="e">
        <f ca="1">豚気温!A561</f>
        <v>#N/A</v>
      </c>
      <c r="F569" s="104" t="e">
        <f ca="1">IF(豚シート!$G$13="独自地温",豚気温!A561,(E569*$AD$34+$AE$34))</f>
        <v>#N/A</v>
      </c>
      <c r="G569" s="39"/>
      <c r="I569" s="3" t="e">
        <f t="shared" ca="1" si="58"/>
        <v>#N/A</v>
      </c>
      <c r="J569" s="3" t="e">
        <f t="shared" ca="1" si="62"/>
        <v>#N/A</v>
      </c>
      <c r="L569" s="4" t="e">
        <f t="shared" ca="1" si="59"/>
        <v>#N/A</v>
      </c>
      <c r="M569" s="3" t="e">
        <f t="shared" ca="1" si="63"/>
        <v>#N/A</v>
      </c>
      <c r="O569" s="2">
        <v>555</v>
      </c>
      <c r="P569" s="15" t="e">
        <f t="shared" ca="1" si="61"/>
        <v>#N/A</v>
      </c>
      <c r="Q569" s="25" t="str">
        <f t="shared" si="64"/>
        <v/>
      </c>
      <c r="R569" s="13" t="e">
        <f t="shared" ca="1" si="60"/>
        <v>#N/A</v>
      </c>
    </row>
    <row r="570" spans="3:18" ht="13.5">
      <c r="C570" s="2">
        <v>556</v>
      </c>
      <c r="D570" s="110" t="str">
        <f>IF(D569&gt;=豚シート!$G$20+30,"",D569+1)</f>
        <v/>
      </c>
      <c r="E570" s="103" t="e">
        <f ca="1">豚気温!A562</f>
        <v>#N/A</v>
      </c>
      <c r="F570" s="104" t="e">
        <f ca="1">IF(豚シート!$G$13="独自地温",豚気温!A562,(E570*$AD$34+$AE$34))</f>
        <v>#N/A</v>
      </c>
      <c r="G570" s="39"/>
      <c r="I570" s="3" t="e">
        <f t="shared" ca="1" si="58"/>
        <v>#N/A</v>
      </c>
      <c r="J570" s="3" t="e">
        <f t="shared" ca="1" si="62"/>
        <v>#N/A</v>
      </c>
      <c r="L570" s="4" t="e">
        <f t="shared" ca="1" si="59"/>
        <v>#N/A</v>
      </c>
      <c r="M570" s="3" t="e">
        <f t="shared" ca="1" si="63"/>
        <v>#N/A</v>
      </c>
      <c r="O570" s="2">
        <v>556</v>
      </c>
      <c r="P570" s="15" t="e">
        <f t="shared" ca="1" si="61"/>
        <v>#N/A</v>
      </c>
      <c r="Q570" s="25" t="str">
        <f t="shared" si="64"/>
        <v/>
      </c>
      <c r="R570" s="13" t="e">
        <f t="shared" ca="1" si="60"/>
        <v>#N/A</v>
      </c>
    </row>
    <row r="571" spans="3:18" ht="13.5">
      <c r="C571" s="2">
        <v>557</v>
      </c>
      <c r="D571" s="110" t="str">
        <f>IF(D570&gt;=豚シート!$G$20+30,"",D570+1)</f>
        <v/>
      </c>
      <c r="E571" s="103" t="e">
        <f ca="1">豚気温!A563</f>
        <v>#N/A</v>
      </c>
      <c r="F571" s="104" t="e">
        <f ca="1">IF(豚シート!$G$13="独自地温",豚気温!A563,(E571*$AD$34+$AE$34))</f>
        <v>#N/A</v>
      </c>
      <c r="G571" s="39"/>
      <c r="I571" s="3" t="e">
        <f t="shared" ca="1" si="58"/>
        <v>#N/A</v>
      </c>
      <c r="J571" s="3" t="e">
        <f t="shared" ca="1" si="62"/>
        <v>#N/A</v>
      </c>
      <c r="L571" s="4" t="e">
        <f t="shared" ca="1" si="59"/>
        <v>#N/A</v>
      </c>
      <c r="M571" s="3" t="e">
        <f t="shared" ca="1" si="63"/>
        <v>#N/A</v>
      </c>
      <c r="O571" s="2">
        <v>557</v>
      </c>
      <c r="P571" s="15" t="e">
        <f t="shared" ca="1" si="61"/>
        <v>#N/A</v>
      </c>
      <c r="Q571" s="25" t="str">
        <f t="shared" si="64"/>
        <v/>
      </c>
      <c r="R571" s="13" t="e">
        <f t="shared" ca="1" si="60"/>
        <v>#N/A</v>
      </c>
    </row>
    <row r="572" spans="3:18" ht="13.5">
      <c r="C572" s="2">
        <v>558</v>
      </c>
      <c r="D572" s="110" t="str">
        <f>IF(D571&gt;=豚シート!$G$20+30,"",D571+1)</f>
        <v/>
      </c>
      <c r="E572" s="103" t="e">
        <f ca="1">豚気温!A564</f>
        <v>#N/A</v>
      </c>
      <c r="F572" s="104" t="e">
        <f ca="1">IF(豚シート!$G$13="独自地温",豚気温!A564,(E572*$AD$34+$AE$34))</f>
        <v>#N/A</v>
      </c>
      <c r="G572" s="39"/>
      <c r="I572" s="3" t="e">
        <f t="shared" ca="1" si="58"/>
        <v>#N/A</v>
      </c>
      <c r="J572" s="3" t="e">
        <f t="shared" ca="1" si="62"/>
        <v>#N/A</v>
      </c>
      <c r="L572" s="4" t="e">
        <f t="shared" ca="1" si="59"/>
        <v>#N/A</v>
      </c>
      <c r="M572" s="3" t="e">
        <f t="shared" ca="1" si="63"/>
        <v>#N/A</v>
      </c>
      <c r="O572" s="2">
        <v>558</v>
      </c>
      <c r="P572" s="15" t="e">
        <f t="shared" ca="1" si="61"/>
        <v>#N/A</v>
      </c>
      <c r="Q572" s="25" t="str">
        <f t="shared" si="64"/>
        <v/>
      </c>
      <c r="R572" s="13" t="e">
        <f t="shared" ca="1" si="60"/>
        <v>#N/A</v>
      </c>
    </row>
    <row r="573" spans="3:18" ht="13.5">
      <c r="C573" s="2">
        <v>559</v>
      </c>
      <c r="D573" s="110" t="str">
        <f>IF(D572&gt;=豚シート!$G$20+30,"",D572+1)</f>
        <v/>
      </c>
      <c r="E573" s="103" t="e">
        <f ca="1">豚気温!A565</f>
        <v>#N/A</v>
      </c>
      <c r="F573" s="104" t="e">
        <f ca="1">IF(豚シート!$G$13="独自地温",豚気温!A565,(E573*$AD$34+$AE$34))</f>
        <v>#N/A</v>
      </c>
      <c r="G573" s="39"/>
      <c r="I573" s="3" t="e">
        <f t="shared" ca="1" si="58"/>
        <v>#N/A</v>
      </c>
      <c r="J573" s="3" t="e">
        <f t="shared" ca="1" si="62"/>
        <v>#N/A</v>
      </c>
      <c r="L573" s="4" t="e">
        <f t="shared" ca="1" si="59"/>
        <v>#N/A</v>
      </c>
      <c r="M573" s="3" t="e">
        <f t="shared" ca="1" si="63"/>
        <v>#N/A</v>
      </c>
      <c r="O573" s="2">
        <v>559</v>
      </c>
      <c r="P573" s="15" t="e">
        <f t="shared" ca="1" si="61"/>
        <v>#N/A</v>
      </c>
      <c r="Q573" s="25" t="str">
        <f t="shared" si="64"/>
        <v/>
      </c>
      <c r="R573" s="13" t="e">
        <f t="shared" ca="1" si="60"/>
        <v>#N/A</v>
      </c>
    </row>
    <row r="574" spans="3:18" ht="13.5">
      <c r="C574" s="2">
        <v>560</v>
      </c>
      <c r="D574" s="110" t="str">
        <f>IF(D573&gt;=豚シート!$G$20+30,"",D573+1)</f>
        <v/>
      </c>
      <c r="E574" s="103" t="e">
        <f ca="1">豚気温!A566</f>
        <v>#N/A</v>
      </c>
      <c r="F574" s="104" t="e">
        <f ca="1">IF(豚シート!$G$13="独自地温",豚気温!A566,(E574*$AD$34+$AE$34))</f>
        <v>#N/A</v>
      </c>
      <c r="G574" s="39"/>
      <c r="I574" s="3" t="e">
        <f t="shared" ca="1" si="58"/>
        <v>#N/A</v>
      </c>
      <c r="J574" s="3" t="e">
        <f t="shared" ca="1" si="62"/>
        <v>#N/A</v>
      </c>
      <c r="L574" s="4" t="e">
        <f t="shared" ca="1" si="59"/>
        <v>#N/A</v>
      </c>
      <c r="M574" s="3" t="e">
        <f t="shared" ca="1" si="63"/>
        <v>#N/A</v>
      </c>
      <c r="O574" s="2">
        <v>560</v>
      </c>
      <c r="P574" s="15" t="e">
        <f t="shared" ca="1" si="61"/>
        <v>#N/A</v>
      </c>
      <c r="Q574" s="25" t="str">
        <f t="shared" si="64"/>
        <v/>
      </c>
      <c r="R574" s="13" t="e">
        <f t="shared" ca="1" si="60"/>
        <v>#N/A</v>
      </c>
    </row>
    <row r="575" spans="3:18" ht="13.5">
      <c r="C575" s="2">
        <v>561</v>
      </c>
      <c r="D575" s="110" t="str">
        <f>IF(D574&gt;=豚シート!$G$20+30,"",D574+1)</f>
        <v/>
      </c>
      <c r="E575" s="103" t="e">
        <f ca="1">豚気温!A567</f>
        <v>#N/A</v>
      </c>
      <c r="F575" s="104" t="e">
        <f ca="1">IF(豚シート!$G$13="独自地温",豚気温!A567,(E575*$AD$34+$AE$34))</f>
        <v>#N/A</v>
      </c>
      <c r="G575" s="39"/>
      <c r="I575" s="3" t="e">
        <f t="shared" ca="1" si="58"/>
        <v>#N/A</v>
      </c>
      <c r="J575" s="3" t="e">
        <f t="shared" ca="1" si="62"/>
        <v>#N/A</v>
      </c>
      <c r="L575" s="4" t="e">
        <f t="shared" ca="1" si="59"/>
        <v>#N/A</v>
      </c>
      <c r="M575" s="3" t="e">
        <f t="shared" ca="1" si="63"/>
        <v>#N/A</v>
      </c>
      <c r="O575" s="2">
        <v>561</v>
      </c>
      <c r="P575" s="15" t="e">
        <f t="shared" ca="1" si="61"/>
        <v>#N/A</v>
      </c>
      <c r="Q575" s="25" t="str">
        <f t="shared" si="64"/>
        <v/>
      </c>
      <c r="R575" s="13" t="e">
        <f t="shared" ca="1" si="60"/>
        <v>#N/A</v>
      </c>
    </row>
    <row r="576" spans="3:18" ht="13.5">
      <c r="C576" s="2">
        <v>562</v>
      </c>
      <c r="D576" s="110" t="str">
        <f>IF(D575&gt;=豚シート!$G$20+30,"",D575+1)</f>
        <v/>
      </c>
      <c r="E576" s="103" t="e">
        <f ca="1">豚気温!A568</f>
        <v>#N/A</v>
      </c>
      <c r="F576" s="104" t="e">
        <f ca="1">IF(豚シート!$G$13="独自地温",豚気温!A568,(E576*$AD$34+$AE$34))</f>
        <v>#N/A</v>
      </c>
      <c r="G576" s="39"/>
      <c r="I576" s="3" t="e">
        <f t="shared" ca="1" si="58"/>
        <v>#N/A</v>
      </c>
      <c r="J576" s="3" t="e">
        <f t="shared" ca="1" si="62"/>
        <v>#N/A</v>
      </c>
      <c r="L576" s="4" t="e">
        <f t="shared" ca="1" si="59"/>
        <v>#N/A</v>
      </c>
      <c r="M576" s="3" t="e">
        <f t="shared" ca="1" si="63"/>
        <v>#N/A</v>
      </c>
      <c r="O576" s="2">
        <v>562</v>
      </c>
      <c r="P576" s="15" t="e">
        <f t="shared" ca="1" si="61"/>
        <v>#N/A</v>
      </c>
      <c r="Q576" s="25" t="str">
        <f t="shared" si="64"/>
        <v/>
      </c>
      <c r="R576" s="13" t="e">
        <f t="shared" ca="1" si="60"/>
        <v>#N/A</v>
      </c>
    </row>
    <row r="577" spans="3:18" ht="13.5">
      <c r="C577" s="2">
        <v>563</v>
      </c>
      <c r="D577" s="110" t="str">
        <f>IF(D576&gt;=豚シート!$G$20+30,"",D576+1)</f>
        <v/>
      </c>
      <c r="E577" s="103" t="e">
        <f ca="1">豚気温!A569</f>
        <v>#N/A</v>
      </c>
      <c r="F577" s="104" t="e">
        <f ca="1">IF(豚シート!$G$13="独自地温",豚気温!A569,(E577*$AD$34+$AE$34))</f>
        <v>#N/A</v>
      </c>
      <c r="G577" s="39"/>
      <c r="I577" s="3" t="e">
        <f t="shared" ca="1" si="58"/>
        <v>#N/A</v>
      </c>
      <c r="J577" s="3" t="e">
        <f t="shared" ca="1" si="62"/>
        <v>#N/A</v>
      </c>
      <c r="L577" s="4" t="e">
        <f t="shared" ca="1" si="59"/>
        <v>#N/A</v>
      </c>
      <c r="M577" s="3" t="e">
        <f t="shared" ca="1" si="63"/>
        <v>#N/A</v>
      </c>
      <c r="O577" s="2">
        <v>563</v>
      </c>
      <c r="P577" s="15" t="e">
        <f t="shared" ca="1" si="61"/>
        <v>#N/A</v>
      </c>
      <c r="Q577" s="25" t="str">
        <f t="shared" si="64"/>
        <v/>
      </c>
      <c r="R577" s="13" t="e">
        <f t="shared" ca="1" si="60"/>
        <v>#N/A</v>
      </c>
    </row>
    <row r="578" spans="3:18" ht="13.5">
      <c r="C578" s="2">
        <v>564</v>
      </c>
      <c r="D578" s="110" t="str">
        <f>IF(D577&gt;=豚シート!$G$20+30,"",D577+1)</f>
        <v/>
      </c>
      <c r="E578" s="103" t="e">
        <f ca="1">豚気温!A570</f>
        <v>#N/A</v>
      </c>
      <c r="F578" s="104" t="e">
        <f ca="1">IF(豚シート!$G$13="独自地温",豚気温!A570,(E578*$AD$34+$AE$34))</f>
        <v>#N/A</v>
      </c>
      <c r="G578" s="39"/>
      <c r="I578" s="3" t="e">
        <f t="shared" ca="1" si="58"/>
        <v>#N/A</v>
      </c>
      <c r="J578" s="3" t="e">
        <f t="shared" ca="1" si="62"/>
        <v>#N/A</v>
      </c>
      <c r="L578" s="4" t="e">
        <f t="shared" ca="1" si="59"/>
        <v>#N/A</v>
      </c>
      <c r="M578" s="3" t="e">
        <f t="shared" ca="1" si="63"/>
        <v>#N/A</v>
      </c>
      <c r="O578" s="2">
        <v>564</v>
      </c>
      <c r="P578" s="15" t="e">
        <f t="shared" ca="1" si="61"/>
        <v>#N/A</v>
      </c>
      <c r="Q578" s="25" t="str">
        <f t="shared" si="64"/>
        <v/>
      </c>
      <c r="R578" s="13" t="e">
        <f t="shared" ca="1" si="60"/>
        <v>#N/A</v>
      </c>
    </row>
    <row r="579" spans="3:18" ht="13.5">
      <c r="C579" s="2">
        <v>565</v>
      </c>
      <c r="D579" s="110" t="str">
        <f>IF(D578&gt;=豚シート!$G$20+30,"",D578+1)</f>
        <v/>
      </c>
      <c r="E579" s="103" t="e">
        <f ca="1">豚気温!A571</f>
        <v>#N/A</v>
      </c>
      <c r="F579" s="104" t="e">
        <f ca="1">IF(豚シート!$G$13="独自地温",豚気温!A571,(E579*$AD$34+$AE$34))</f>
        <v>#N/A</v>
      </c>
      <c r="G579" s="39"/>
      <c r="I579" s="3" t="e">
        <f t="shared" ca="1" si="58"/>
        <v>#N/A</v>
      </c>
      <c r="J579" s="3" t="e">
        <f t="shared" ca="1" si="62"/>
        <v>#N/A</v>
      </c>
      <c r="L579" s="4" t="e">
        <f t="shared" ca="1" si="59"/>
        <v>#N/A</v>
      </c>
      <c r="M579" s="3" t="e">
        <f t="shared" ca="1" si="63"/>
        <v>#N/A</v>
      </c>
      <c r="O579" s="2">
        <v>565</v>
      </c>
      <c r="P579" s="15" t="e">
        <f t="shared" ca="1" si="61"/>
        <v>#N/A</v>
      </c>
      <c r="Q579" s="25" t="str">
        <f t="shared" si="64"/>
        <v/>
      </c>
      <c r="R579" s="13" t="e">
        <f t="shared" ca="1" si="60"/>
        <v>#N/A</v>
      </c>
    </row>
    <row r="580" spans="3:18" ht="13.5">
      <c r="C580" s="2">
        <v>566</v>
      </c>
      <c r="D580" s="110" t="str">
        <f>IF(D579&gt;=豚シート!$G$20+30,"",D579+1)</f>
        <v/>
      </c>
      <c r="E580" s="103" t="e">
        <f ca="1">豚気温!A572</f>
        <v>#N/A</v>
      </c>
      <c r="F580" s="104" t="e">
        <f ca="1">IF(豚シート!$G$13="独自地温",豚気温!A572,(E580*$AD$34+$AE$34))</f>
        <v>#N/A</v>
      </c>
      <c r="G580" s="39"/>
      <c r="I580" s="3" t="e">
        <f t="shared" ca="1" si="58"/>
        <v>#N/A</v>
      </c>
      <c r="J580" s="3" t="e">
        <f t="shared" ca="1" si="62"/>
        <v>#N/A</v>
      </c>
      <c r="L580" s="4" t="e">
        <f t="shared" ca="1" si="59"/>
        <v>#N/A</v>
      </c>
      <c r="M580" s="3" t="e">
        <f t="shared" ca="1" si="63"/>
        <v>#N/A</v>
      </c>
      <c r="O580" s="2">
        <v>566</v>
      </c>
      <c r="P580" s="15" t="e">
        <f t="shared" ca="1" si="61"/>
        <v>#N/A</v>
      </c>
      <c r="Q580" s="25" t="str">
        <f t="shared" si="64"/>
        <v/>
      </c>
      <c r="R580" s="13" t="e">
        <f t="shared" ca="1" si="60"/>
        <v>#N/A</v>
      </c>
    </row>
    <row r="581" spans="3:18" ht="13.5">
      <c r="C581" s="2">
        <v>567</v>
      </c>
      <c r="D581" s="110" t="str">
        <f>IF(D580&gt;=豚シート!$G$20+30,"",D580+1)</f>
        <v/>
      </c>
      <c r="E581" s="103" t="e">
        <f ca="1">豚気温!A573</f>
        <v>#N/A</v>
      </c>
      <c r="F581" s="104" t="e">
        <f ca="1">IF(豚シート!$G$13="独自地温",豚気温!A573,(E581*$AD$34+$AE$34))</f>
        <v>#N/A</v>
      </c>
      <c r="G581" s="39"/>
      <c r="I581" s="3" t="e">
        <f t="shared" ca="1" si="58"/>
        <v>#N/A</v>
      </c>
      <c r="J581" s="3" t="e">
        <f t="shared" ca="1" si="62"/>
        <v>#N/A</v>
      </c>
      <c r="L581" s="4" t="e">
        <f t="shared" ca="1" si="59"/>
        <v>#N/A</v>
      </c>
      <c r="M581" s="3" t="e">
        <f t="shared" ca="1" si="63"/>
        <v>#N/A</v>
      </c>
      <c r="O581" s="2">
        <v>567</v>
      </c>
      <c r="P581" s="15" t="e">
        <f t="shared" ca="1" si="61"/>
        <v>#N/A</v>
      </c>
      <c r="Q581" s="25" t="str">
        <f t="shared" si="64"/>
        <v/>
      </c>
      <c r="R581" s="13" t="e">
        <f t="shared" ca="1" si="60"/>
        <v>#N/A</v>
      </c>
    </row>
    <row r="582" spans="3:18" ht="13.5">
      <c r="C582" s="2">
        <v>568</v>
      </c>
      <c r="D582" s="110" t="str">
        <f>IF(D581&gt;=豚シート!$G$20+30,"",D581+1)</f>
        <v/>
      </c>
      <c r="E582" s="103" t="e">
        <f ca="1">豚気温!A574</f>
        <v>#N/A</v>
      </c>
      <c r="F582" s="104" t="e">
        <f ca="1">IF(豚シート!$G$13="独自地温",豚気温!A574,(E582*$AD$34+$AE$34))</f>
        <v>#N/A</v>
      </c>
      <c r="G582" s="39"/>
      <c r="I582" s="3" t="e">
        <f t="shared" ca="1" si="58"/>
        <v>#N/A</v>
      </c>
      <c r="J582" s="3" t="e">
        <f t="shared" ca="1" si="62"/>
        <v>#N/A</v>
      </c>
      <c r="L582" s="4" t="e">
        <f t="shared" ca="1" si="59"/>
        <v>#N/A</v>
      </c>
      <c r="M582" s="3" t="e">
        <f t="shared" ca="1" si="63"/>
        <v>#N/A</v>
      </c>
      <c r="O582" s="2">
        <v>568</v>
      </c>
      <c r="P582" s="15" t="e">
        <f t="shared" ca="1" si="61"/>
        <v>#N/A</v>
      </c>
      <c r="Q582" s="25" t="str">
        <f t="shared" si="64"/>
        <v/>
      </c>
      <c r="R582" s="13" t="e">
        <f t="shared" ca="1" si="60"/>
        <v>#N/A</v>
      </c>
    </row>
    <row r="583" spans="3:18" ht="13.5">
      <c r="C583" s="2">
        <v>569</v>
      </c>
      <c r="D583" s="110" t="str">
        <f>IF(D582&gt;=豚シート!$G$20+30,"",D582+1)</f>
        <v/>
      </c>
      <c r="E583" s="103" t="e">
        <f ca="1">豚気温!A575</f>
        <v>#N/A</v>
      </c>
      <c r="F583" s="104" t="e">
        <f ca="1">IF(豚シート!$G$13="独自地温",豚気温!A575,(E583*$AD$34+$AE$34))</f>
        <v>#N/A</v>
      </c>
      <c r="G583" s="39"/>
      <c r="I583" s="3" t="e">
        <f t="shared" ca="1" si="58"/>
        <v>#N/A</v>
      </c>
      <c r="J583" s="3" t="e">
        <f t="shared" ca="1" si="62"/>
        <v>#N/A</v>
      </c>
      <c r="L583" s="4" t="e">
        <f t="shared" ca="1" si="59"/>
        <v>#N/A</v>
      </c>
      <c r="M583" s="3" t="e">
        <f t="shared" ca="1" si="63"/>
        <v>#N/A</v>
      </c>
      <c r="O583" s="2">
        <v>569</v>
      </c>
      <c r="P583" s="15" t="e">
        <f t="shared" ca="1" si="61"/>
        <v>#N/A</v>
      </c>
      <c r="Q583" s="25" t="str">
        <f t="shared" si="64"/>
        <v/>
      </c>
      <c r="R583" s="13" t="e">
        <f t="shared" ca="1" si="60"/>
        <v>#N/A</v>
      </c>
    </row>
    <row r="584" spans="3:18" ht="13.5">
      <c r="C584" s="2">
        <v>570</v>
      </c>
      <c r="D584" s="110" t="str">
        <f>IF(D583&gt;=豚シート!$G$20+30,"",D583+1)</f>
        <v/>
      </c>
      <c r="E584" s="103" t="e">
        <f ca="1">豚気温!A576</f>
        <v>#N/A</v>
      </c>
      <c r="F584" s="104" t="e">
        <f ca="1">IF(豚シート!$G$13="独自地温",豚気温!A576,(E584*$AD$34+$AE$34))</f>
        <v>#N/A</v>
      </c>
      <c r="G584" s="39"/>
      <c r="I584" s="3" t="e">
        <f t="shared" ca="1" si="58"/>
        <v>#N/A</v>
      </c>
      <c r="J584" s="3" t="e">
        <f t="shared" ca="1" si="62"/>
        <v>#N/A</v>
      </c>
      <c r="L584" s="4" t="e">
        <f t="shared" ca="1" si="59"/>
        <v>#N/A</v>
      </c>
      <c r="M584" s="3" t="e">
        <f t="shared" ca="1" si="63"/>
        <v>#N/A</v>
      </c>
      <c r="O584" s="2">
        <v>570</v>
      </c>
      <c r="P584" s="15" t="e">
        <f t="shared" ca="1" si="61"/>
        <v>#N/A</v>
      </c>
      <c r="Q584" s="25" t="str">
        <f t="shared" si="64"/>
        <v/>
      </c>
      <c r="R584" s="13" t="e">
        <f t="shared" ca="1" si="60"/>
        <v>#N/A</v>
      </c>
    </row>
    <row r="585" spans="3:18" ht="13.5">
      <c r="C585" s="2">
        <v>571</v>
      </c>
      <c r="D585" s="110" t="str">
        <f>IF(D584&gt;=豚シート!$G$20+30,"",D584+1)</f>
        <v/>
      </c>
      <c r="E585" s="103" t="e">
        <f ca="1">豚気温!A577</f>
        <v>#N/A</v>
      </c>
      <c r="F585" s="104" t="e">
        <f ca="1">IF(豚シート!$G$13="独自地温",豚気温!A577,(E585*$AD$34+$AE$34))</f>
        <v>#N/A</v>
      </c>
      <c r="G585" s="39"/>
      <c r="I585" s="3" t="e">
        <f t="shared" ca="1" si="58"/>
        <v>#N/A</v>
      </c>
      <c r="J585" s="3" t="e">
        <f t="shared" ca="1" si="62"/>
        <v>#N/A</v>
      </c>
      <c r="L585" s="4" t="e">
        <f t="shared" ca="1" si="59"/>
        <v>#N/A</v>
      </c>
      <c r="M585" s="3" t="e">
        <f t="shared" ca="1" si="63"/>
        <v>#N/A</v>
      </c>
      <c r="O585" s="2">
        <v>571</v>
      </c>
      <c r="P585" s="15" t="e">
        <f t="shared" ca="1" si="61"/>
        <v>#N/A</v>
      </c>
      <c r="Q585" s="25" t="str">
        <f t="shared" si="64"/>
        <v/>
      </c>
      <c r="R585" s="13" t="e">
        <f t="shared" ca="1" si="60"/>
        <v>#N/A</v>
      </c>
    </row>
    <row r="586" spans="3:18" ht="13.5">
      <c r="C586" s="2">
        <v>572</v>
      </c>
      <c r="D586" s="110" t="str">
        <f>IF(D585&gt;=豚シート!$G$20+30,"",D585+1)</f>
        <v/>
      </c>
      <c r="E586" s="103" t="e">
        <f ca="1">豚気温!A578</f>
        <v>#N/A</v>
      </c>
      <c r="F586" s="104" t="e">
        <f ca="1">IF(豚シート!$G$13="独自地温",豚気温!A578,(E586*$AD$34+$AE$34))</f>
        <v>#N/A</v>
      </c>
      <c r="G586" s="39"/>
      <c r="I586" s="3" t="e">
        <f t="shared" ca="1" si="58"/>
        <v>#N/A</v>
      </c>
      <c r="J586" s="3" t="e">
        <f t="shared" ca="1" si="62"/>
        <v>#N/A</v>
      </c>
      <c r="L586" s="4" t="e">
        <f t="shared" ca="1" si="59"/>
        <v>#N/A</v>
      </c>
      <c r="M586" s="3" t="e">
        <f t="shared" ca="1" si="63"/>
        <v>#N/A</v>
      </c>
      <c r="O586" s="2">
        <v>572</v>
      </c>
      <c r="P586" s="15" t="e">
        <f t="shared" ca="1" si="61"/>
        <v>#N/A</v>
      </c>
      <c r="Q586" s="25" t="str">
        <f t="shared" si="64"/>
        <v/>
      </c>
      <c r="R586" s="13" t="e">
        <f t="shared" ca="1" si="60"/>
        <v>#N/A</v>
      </c>
    </row>
    <row r="587" spans="3:18" ht="13.5">
      <c r="C587" s="2">
        <v>573</v>
      </c>
      <c r="D587" s="110" t="str">
        <f>IF(D586&gt;=豚シート!$G$20+30,"",D586+1)</f>
        <v/>
      </c>
      <c r="E587" s="103" t="e">
        <f ca="1">豚気温!A579</f>
        <v>#N/A</v>
      </c>
      <c r="F587" s="104" t="e">
        <f ca="1">IF(豚シート!$G$13="独自地温",豚気温!A579,(E587*$AD$34+$AE$34))</f>
        <v>#N/A</v>
      </c>
      <c r="G587" s="39"/>
      <c r="I587" s="3" t="e">
        <f t="shared" ca="1" si="58"/>
        <v>#N/A</v>
      </c>
      <c r="J587" s="3" t="e">
        <f t="shared" ca="1" si="62"/>
        <v>#N/A</v>
      </c>
      <c r="L587" s="4" t="e">
        <f t="shared" ca="1" si="59"/>
        <v>#N/A</v>
      </c>
      <c r="M587" s="3" t="e">
        <f t="shared" ca="1" si="63"/>
        <v>#N/A</v>
      </c>
      <c r="O587" s="2">
        <v>573</v>
      </c>
      <c r="P587" s="15" t="e">
        <f t="shared" ca="1" si="61"/>
        <v>#N/A</v>
      </c>
      <c r="Q587" s="25" t="str">
        <f t="shared" si="64"/>
        <v/>
      </c>
      <c r="R587" s="13" t="e">
        <f t="shared" ca="1" si="60"/>
        <v>#N/A</v>
      </c>
    </row>
    <row r="588" spans="3:18" ht="13.5">
      <c r="C588" s="2">
        <v>574</v>
      </c>
      <c r="D588" s="110" t="str">
        <f>IF(D587&gt;=豚シート!$G$20+30,"",D587+1)</f>
        <v/>
      </c>
      <c r="E588" s="103" t="e">
        <f ca="1">豚気温!A580</f>
        <v>#N/A</v>
      </c>
      <c r="F588" s="104" t="e">
        <f ca="1">IF(豚シート!$G$13="独自地温",豚気温!A580,(E588*$AD$34+$AE$34))</f>
        <v>#N/A</v>
      </c>
      <c r="G588" s="39"/>
      <c r="I588" s="3" t="e">
        <f t="shared" ca="1" si="58"/>
        <v>#N/A</v>
      </c>
      <c r="J588" s="3" t="e">
        <f t="shared" ca="1" si="62"/>
        <v>#N/A</v>
      </c>
      <c r="L588" s="4" t="e">
        <f t="shared" ca="1" si="59"/>
        <v>#N/A</v>
      </c>
      <c r="M588" s="3" t="e">
        <f t="shared" ca="1" si="63"/>
        <v>#N/A</v>
      </c>
      <c r="O588" s="2">
        <v>574</v>
      </c>
      <c r="P588" s="15" t="e">
        <f t="shared" ca="1" si="61"/>
        <v>#N/A</v>
      </c>
      <c r="Q588" s="25" t="str">
        <f t="shared" si="64"/>
        <v/>
      </c>
      <c r="R588" s="13" t="e">
        <f t="shared" ca="1" si="60"/>
        <v>#N/A</v>
      </c>
    </row>
    <row r="589" spans="3:18" ht="13.5">
      <c r="C589" s="2">
        <v>575</v>
      </c>
      <c r="D589" s="110" t="str">
        <f>IF(D588&gt;=豚シート!$G$20+30,"",D588+1)</f>
        <v/>
      </c>
      <c r="E589" s="103" t="e">
        <f ca="1">豚気温!A581</f>
        <v>#N/A</v>
      </c>
      <c r="F589" s="104" t="e">
        <f ca="1">IF(豚シート!$G$13="独自地温",豚気温!A581,(E589*$AD$34+$AE$34))</f>
        <v>#N/A</v>
      </c>
      <c r="G589" s="39"/>
      <c r="I589" s="3" t="e">
        <f t="shared" ca="1" si="58"/>
        <v>#N/A</v>
      </c>
      <c r="J589" s="3" t="e">
        <f t="shared" ca="1" si="62"/>
        <v>#N/A</v>
      </c>
      <c r="L589" s="4" t="e">
        <f t="shared" ca="1" si="59"/>
        <v>#N/A</v>
      </c>
      <c r="M589" s="3" t="e">
        <f t="shared" ca="1" si="63"/>
        <v>#N/A</v>
      </c>
      <c r="O589" s="2">
        <v>575</v>
      </c>
      <c r="P589" s="15" t="e">
        <f t="shared" ca="1" si="61"/>
        <v>#N/A</v>
      </c>
      <c r="Q589" s="25" t="str">
        <f t="shared" si="64"/>
        <v/>
      </c>
      <c r="R589" s="13" t="e">
        <f t="shared" ca="1" si="60"/>
        <v>#N/A</v>
      </c>
    </row>
    <row r="590" spans="3:18" ht="13.5">
      <c r="C590" s="2">
        <v>576</v>
      </c>
      <c r="D590" s="110" t="str">
        <f>IF(D589&gt;=豚シート!$G$20+30,"",D589+1)</f>
        <v/>
      </c>
      <c r="E590" s="103" t="e">
        <f ca="1">豚気温!A582</f>
        <v>#N/A</v>
      </c>
      <c r="F590" s="104" t="e">
        <f ca="1">IF(豚シート!$G$13="独自地温",豚気温!A582,(E590*$AD$34+$AE$34))</f>
        <v>#N/A</v>
      </c>
      <c r="G590" s="39"/>
      <c r="I590" s="3" t="e">
        <f t="shared" ref="I590:I653" ca="1" si="65">EXP($B$3*(E590-25)/(1.987*(273+E590)*298))</f>
        <v>#N/A</v>
      </c>
      <c r="J590" s="3" t="e">
        <f t="shared" ca="1" si="62"/>
        <v>#N/A</v>
      </c>
      <c r="L590" s="4" t="e">
        <f t="shared" ref="L590:L653" ca="1" si="66">EXP($B$4*(E590-25)/(1.987*(273+E590)*298))</f>
        <v>#N/A</v>
      </c>
      <c r="M590" s="3" t="e">
        <f t="shared" ca="1" si="63"/>
        <v>#N/A</v>
      </c>
      <c r="O590" s="2">
        <v>576</v>
      </c>
      <c r="P590" s="15" t="e">
        <f t="shared" ca="1" si="61"/>
        <v>#N/A</v>
      </c>
      <c r="Q590" s="25" t="str">
        <f t="shared" si="64"/>
        <v/>
      </c>
      <c r="R590" s="13" t="e">
        <f t="shared" ref="R590:R653" ca="1" si="67">$H$5/1000*$P590</f>
        <v>#N/A</v>
      </c>
    </row>
    <row r="591" spans="3:18" ht="13.5">
      <c r="C591" s="2">
        <v>577</v>
      </c>
      <c r="D591" s="110" t="str">
        <f>IF(D590&gt;=豚シート!$G$20+30,"",D590+1)</f>
        <v/>
      </c>
      <c r="E591" s="103" t="e">
        <f ca="1">豚気温!A583</f>
        <v>#N/A</v>
      </c>
      <c r="F591" s="104" t="e">
        <f ca="1">IF(豚シート!$G$13="独自地温",豚気温!A583,(E591*$AD$34+$AE$34))</f>
        <v>#N/A</v>
      </c>
      <c r="G591" s="39"/>
      <c r="I591" s="3" t="e">
        <f t="shared" ca="1" si="65"/>
        <v>#N/A</v>
      </c>
      <c r="J591" s="3" t="e">
        <f t="shared" ca="1" si="62"/>
        <v>#N/A</v>
      </c>
      <c r="L591" s="4" t="e">
        <f t="shared" ca="1" si="66"/>
        <v>#N/A</v>
      </c>
      <c r="M591" s="3" t="e">
        <f t="shared" ca="1" si="63"/>
        <v>#N/A</v>
      </c>
      <c r="O591" s="2">
        <v>577</v>
      </c>
      <c r="P591" s="15" t="e">
        <f t="shared" ref="P591:P654" ca="1" si="68">$B$5*(1-EXP(-$B$7*J591))+$B$6*(1-EXP(-$B$8*M591))+$P$6</f>
        <v>#N/A</v>
      </c>
      <c r="Q591" s="25" t="str">
        <f t="shared" si="64"/>
        <v/>
      </c>
      <c r="R591" s="13" t="e">
        <f t="shared" ca="1" si="67"/>
        <v>#N/A</v>
      </c>
    </row>
    <row r="592" spans="3:18" ht="13.5">
      <c r="C592" s="2">
        <v>578</v>
      </c>
      <c r="D592" s="110" t="str">
        <f>IF(D591&gt;=豚シート!$G$20+30,"",D591+1)</f>
        <v/>
      </c>
      <c r="E592" s="103" t="e">
        <f ca="1">豚気温!A584</f>
        <v>#N/A</v>
      </c>
      <c r="F592" s="104" t="e">
        <f ca="1">IF(豚シート!$G$13="独自地温",豚気温!A584,(E592*$AD$34+$AE$34))</f>
        <v>#N/A</v>
      </c>
      <c r="G592" s="39"/>
      <c r="I592" s="3" t="e">
        <f t="shared" ca="1" si="65"/>
        <v>#N/A</v>
      </c>
      <c r="J592" s="3" t="e">
        <f t="shared" ref="J592:J655" ca="1" si="69">J591+I591</f>
        <v>#N/A</v>
      </c>
      <c r="L592" s="4" t="e">
        <f t="shared" ca="1" si="66"/>
        <v>#N/A</v>
      </c>
      <c r="M592" s="3" t="e">
        <f t="shared" ref="M592:M655" ca="1" si="70">M591+L591</f>
        <v>#N/A</v>
      </c>
      <c r="O592" s="2">
        <v>578</v>
      </c>
      <c r="P592" s="15" t="e">
        <f t="shared" ca="1" si="68"/>
        <v>#N/A</v>
      </c>
      <c r="Q592" s="25" t="str">
        <f t="shared" si="64"/>
        <v/>
      </c>
      <c r="R592" s="13" t="e">
        <f t="shared" ca="1" si="67"/>
        <v>#N/A</v>
      </c>
    </row>
    <row r="593" spans="3:18" ht="13.5">
      <c r="C593" s="2">
        <v>579</v>
      </c>
      <c r="D593" s="110" t="str">
        <f>IF(D592&gt;=豚シート!$G$20+30,"",D592+1)</f>
        <v/>
      </c>
      <c r="E593" s="103" t="e">
        <f ca="1">豚気温!A585</f>
        <v>#N/A</v>
      </c>
      <c r="F593" s="104" t="e">
        <f ca="1">IF(豚シート!$G$13="独自地温",豚気温!A585,(E593*$AD$34+$AE$34))</f>
        <v>#N/A</v>
      </c>
      <c r="G593" s="39"/>
      <c r="I593" s="3" t="e">
        <f t="shared" ca="1" si="65"/>
        <v>#N/A</v>
      </c>
      <c r="J593" s="3" t="e">
        <f t="shared" ca="1" si="69"/>
        <v>#N/A</v>
      </c>
      <c r="L593" s="4" t="e">
        <f t="shared" ca="1" si="66"/>
        <v>#N/A</v>
      </c>
      <c r="M593" s="3" t="e">
        <f t="shared" ca="1" si="70"/>
        <v>#N/A</v>
      </c>
      <c r="O593" s="2">
        <v>579</v>
      </c>
      <c r="P593" s="15" t="e">
        <f t="shared" ca="1" si="68"/>
        <v>#N/A</v>
      </c>
      <c r="Q593" s="25" t="str">
        <f t="shared" si="64"/>
        <v/>
      </c>
      <c r="R593" s="13" t="e">
        <f t="shared" ca="1" si="67"/>
        <v>#N/A</v>
      </c>
    </row>
    <row r="594" spans="3:18" ht="13.5">
      <c r="C594" s="2">
        <v>580</v>
      </c>
      <c r="D594" s="110" t="str">
        <f>IF(D593&gt;=豚シート!$G$20+30,"",D593+1)</f>
        <v/>
      </c>
      <c r="E594" s="103" t="e">
        <f ca="1">豚気温!A586</f>
        <v>#N/A</v>
      </c>
      <c r="F594" s="104" t="e">
        <f ca="1">IF(豚シート!$G$13="独自地温",豚気温!A586,(E594*$AD$34+$AE$34))</f>
        <v>#N/A</v>
      </c>
      <c r="G594" s="39"/>
      <c r="I594" s="3" t="e">
        <f t="shared" ca="1" si="65"/>
        <v>#N/A</v>
      </c>
      <c r="J594" s="3" t="e">
        <f t="shared" ca="1" si="69"/>
        <v>#N/A</v>
      </c>
      <c r="L594" s="4" t="e">
        <f t="shared" ca="1" si="66"/>
        <v>#N/A</v>
      </c>
      <c r="M594" s="3" t="e">
        <f t="shared" ca="1" si="70"/>
        <v>#N/A</v>
      </c>
      <c r="O594" s="2">
        <v>580</v>
      </c>
      <c r="P594" s="15" t="e">
        <f t="shared" ca="1" si="68"/>
        <v>#N/A</v>
      </c>
      <c r="Q594" s="25" t="str">
        <f t="shared" si="64"/>
        <v/>
      </c>
      <c r="R594" s="13" t="e">
        <f t="shared" ca="1" si="67"/>
        <v>#N/A</v>
      </c>
    </row>
    <row r="595" spans="3:18" ht="13.5">
      <c r="C595" s="2">
        <v>581</v>
      </c>
      <c r="D595" s="110" t="str">
        <f>IF(D594&gt;=豚シート!$G$20+30,"",D594+1)</f>
        <v/>
      </c>
      <c r="E595" s="103" t="e">
        <f ca="1">豚気温!A587</f>
        <v>#N/A</v>
      </c>
      <c r="F595" s="104" t="e">
        <f ca="1">IF(豚シート!$G$13="独自地温",豚気温!A587,(E595*$AD$34+$AE$34))</f>
        <v>#N/A</v>
      </c>
      <c r="G595" s="39"/>
      <c r="I595" s="3" t="e">
        <f t="shared" ca="1" si="65"/>
        <v>#N/A</v>
      </c>
      <c r="J595" s="3" t="e">
        <f t="shared" ca="1" si="69"/>
        <v>#N/A</v>
      </c>
      <c r="L595" s="4" t="e">
        <f t="shared" ca="1" si="66"/>
        <v>#N/A</v>
      </c>
      <c r="M595" s="3" t="e">
        <f t="shared" ca="1" si="70"/>
        <v>#N/A</v>
      </c>
      <c r="O595" s="2">
        <v>581</v>
      </c>
      <c r="P595" s="15" t="e">
        <f t="shared" ca="1" si="68"/>
        <v>#N/A</v>
      </c>
      <c r="Q595" s="25" t="str">
        <f t="shared" si="64"/>
        <v/>
      </c>
      <c r="R595" s="13" t="e">
        <f t="shared" ca="1" si="67"/>
        <v>#N/A</v>
      </c>
    </row>
    <row r="596" spans="3:18" ht="13.5">
      <c r="C596" s="2">
        <v>582</v>
      </c>
      <c r="D596" s="110" t="str">
        <f>IF(D595&gt;=豚シート!$G$20+30,"",D595+1)</f>
        <v/>
      </c>
      <c r="E596" s="103" t="e">
        <f ca="1">豚気温!A588</f>
        <v>#N/A</v>
      </c>
      <c r="F596" s="104" t="e">
        <f ca="1">IF(豚シート!$G$13="独自地温",豚気温!A588,(E596*$AD$34+$AE$34))</f>
        <v>#N/A</v>
      </c>
      <c r="G596" s="39"/>
      <c r="I596" s="3" t="e">
        <f t="shared" ca="1" si="65"/>
        <v>#N/A</v>
      </c>
      <c r="J596" s="3" t="e">
        <f t="shared" ca="1" si="69"/>
        <v>#N/A</v>
      </c>
      <c r="L596" s="4" t="e">
        <f t="shared" ca="1" si="66"/>
        <v>#N/A</v>
      </c>
      <c r="M596" s="3" t="e">
        <f t="shared" ca="1" si="70"/>
        <v>#N/A</v>
      </c>
      <c r="O596" s="2">
        <v>582</v>
      </c>
      <c r="P596" s="15" t="e">
        <f t="shared" ca="1" si="68"/>
        <v>#N/A</v>
      </c>
      <c r="Q596" s="25" t="str">
        <f t="shared" si="64"/>
        <v/>
      </c>
      <c r="R596" s="13" t="e">
        <f t="shared" ca="1" si="67"/>
        <v>#N/A</v>
      </c>
    </row>
    <row r="597" spans="3:18" ht="13.5">
      <c r="C597" s="2">
        <v>583</v>
      </c>
      <c r="D597" s="110" t="str">
        <f>IF(D596&gt;=豚シート!$G$20+30,"",D596+1)</f>
        <v/>
      </c>
      <c r="E597" s="103" t="e">
        <f ca="1">豚気温!A589</f>
        <v>#N/A</v>
      </c>
      <c r="F597" s="104" t="e">
        <f ca="1">IF(豚シート!$G$13="独自地温",豚気温!A589,(E597*$AD$34+$AE$34))</f>
        <v>#N/A</v>
      </c>
      <c r="G597" s="39"/>
      <c r="I597" s="3" t="e">
        <f t="shared" ca="1" si="65"/>
        <v>#N/A</v>
      </c>
      <c r="J597" s="3" t="e">
        <f t="shared" ca="1" si="69"/>
        <v>#N/A</v>
      </c>
      <c r="L597" s="4" t="e">
        <f t="shared" ca="1" si="66"/>
        <v>#N/A</v>
      </c>
      <c r="M597" s="3" t="e">
        <f t="shared" ca="1" si="70"/>
        <v>#N/A</v>
      </c>
      <c r="O597" s="2">
        <v>583</v>
      </c>
      <c r="P597" s="15" t="e">
        <f t="shared" ca="1" si="68"/>
        <v>#N/A</v>
      </c>
      <c r="Q597" s="25" t="str">
        <f t="shared" si="64"/>
        <v/>
      </c>
      <c r="R597" s="13" t="e">
        <f t="shared" ca="1" si="67"/>
        <v>#N/A</v>
      </c>
    </row>
    <row r="598" spans="3:18" ht="13.5">
      <c r="C598" s="2">
        <v>584</v>
      </c>
      <c r="D598" s="110" t="str">
        <f>IF(D597&gt;=豚シート!$G$20+30,"",D597+1)</f>
        <v/>
      </c>
      <c r="E598" s="103" t="e">
        <f ca="1">豚気温!A590</f>
        <v>#N/A</v>
      </c>
      <c r="F598" s="104" t="e">
        <f ca="1">IF(豚シート!$G$13="独自地温",豚気温!A590,(E598*$AD$34+$AE$34))</f>
        <v>#N/A</v>
      </c>
      <c r="G598" s="39"/>
      <c r="I598" s="3" t="e">
        <f t="shared" ca="1" si="65"/>
        <v>#N/A</v>
      </c>
      <c r="J598" s="3" t="e">
        <f t="shared" ca="1" si="69"/>
        <v>#N/A</v>
      </c>
      <c r="L598" s="4" t="e">
        <f t="shared" ca="1" si="66"/>
        <v>#N/A</v>
      </c>
      <c r="M598" s="3" t="e">
        <f t="shared" ca="1" si="70"/>
        <v>#N/A</v>
      </c>
      <c r="O598" s="2">
        <v>584</v>
      </c>
      <c r="P598" s="15" t="e">
        <f t="shared" ca="1" si="68"/>
        <v>#N/A</v>
      </c>
      <c r="Q598" s="25" t="str">
        <f t="shared" si="64"/>
        <v/>
      </c>
      <c r="R598" s="13" t="e">
        <f t="shared" ca="1" si="67"/>
        <v>#N/A</v>
      </c>
    </row>
    <row r="599" spans="3:18" ht="13.5">
      <c r="C599" s="2">
        <v>585</v>
      </c>
      <c r="D599" s="110" t="str">
        <f>IF(D598&gt;=豚シート!$G$20+30,"",D598+1)</f>
        <v/>
      </c>
      <c r="E599" s="103" t="e">
        <f ca="1">豚気温!A591</f>
        <v>#N/A</v>
      </c>
      <c r="F599" s="104" t="e">
        <f ca="1">IF(豚シート!$G$13="独自地温",豚気温!A591,(E599*$AD$34+$AE$34))</f>
        <v>#N/A</v>
      </c>
      <c r="G599" s="39"/>
      <c r="I599" s="3" t="e">
        <f t="shared" ca="1" si="65"/>
        <v>#N/A</v>
      </c>
      <c r="J599" s="3" t="e">
        <f t="shared" ca="1" si="69"/>
        <v>#N/A</v>
      </c>
      <c r="L599" s="4" t="e">
        <f t="shared" ca="1" si="66"/>
        <v>#N/A</v>
      </c>
      <c r="M599" s="3" t="e">
        <f t="shared" ca="1" si="70"/>
        <v>#N/A</v>
      </c>
      <c r="O599" s="2">
        <v>585</v>
      </c>
      <c r="P599" s="15" t="e">
        <f t="shared" ca="1" si="68"/>
        <v>#N/A</v>
      </c>
      <c r="Q599" s="25" t="str">
        <f t="shared" si="64"/>
        <v/>
      </c>
      <c r="R599" s="13" t="e">
        <f t="shared" ca="1" si="67"/>
        <v>#N/A</v>
      </c>
    </row>
    <row r="600" spans="3:18" ht="13.5">
      <c r="C600" s="2">
        <v>586</v>
      </c>
      <c r="D600" s="110" t="str">
        <f>IF(D599&gt;=豚シート!$G$20+30,"",D599+1)</f>
        <v/>
      </c>
      <c r="E600" s="103" t="e">
        <f ca="1">豚気温!A592</f>
        <v>#N/A</v>
      </c>
      <c r="F600" s="104" t="e">
        <f ca="1">IF(豚シート!$G$13="独自地温",豚気温!A592,(E600*$AD$34+$AE$34))</f>
        <v>#N/A</v>
      </c>
      <c r="G600" s="39"/>
      <c r="I600" s="3" t="e">
        <f t="shared" ca="1" si="65"/>
        <v>#N/A</v>
      </c>
      <c r="J600" s="3" t="e">
        <f t="shared" ca="1" si="69"/>
        <v>#N/A</v>
      </c>
      <c r="L600" s="4" t="e">
        <f t="shared" ca="1" si="66"/>
        <v>#N/A</v>
      </c>
      <c r="M600" s="3" t="e">
        <f t="shared" ca="1" si="70"/>
        <v>#N/A</v>
      </c>
      <c r="O600" s="2">
        <v>586</v>
      </c>
      <c r="P600" s="15" t="e">
        <f t="shared" ca="1" si="68"/>
        <v>#N/A</v>
      </c>
      <c r="Q600" s="25" t="str">
        <f t="shared" si="64"/>
        <v/>
      </c>
      <c r="R600" s="13" t="e">
        <f t="shared" ca="1" si="67"/>
        <v>#N/A</v>
      </c>
    </row>
    <row r="601" spans="3:18" ht="13.5">
      <c r="C601" s="2">
        <v>587</v>
      </c>
      <c r="D601" s="110" t="str">
        <f>IF(D600&gt;=豚シート!$G$20+30,"",D600+1)</f>
        <v/>
      </c>
      <c r="E601" s="103" t="e">
        <f ca="1">豚気温!A593</f>
        <v>#N/A</v>
      </c>
      <c r="F601" s="104" t="e">
        <f ca="1">IF(豚シート!$G$13="独自地温",豚気温!A593,(E601*$AD$34+$AE$34))</f>
        <v>#N/A</v>
      </c>
      <c r="G601" s="39"/>
      <c r="I601" s="3" t="e">
        <f t="shared" ca="1" si="65"/>
        <v>#N/A</v>
      </c>
      <c r="J601" s="3" t="e">
        <f t="shared" ca="1" si="69"/>
        <v>#N/A</v>
      </c>
      <c r="L601" s="4" t="e">
        <f t="shared" ca="1" si="66"/>
        <v>#N/A</v>
      </c>
      <c r="M601" s="3" t="e">
        <f t="shared" ca="1" si="70"/>
        <v>#N/A</v>
      </c>
      <c r="O601" s="2">
        <v>587</v>
      </c>
      <c r="P601" s="15" t="e">
        <f t="shared" ca="1" si="68"/>
        <v>#N/A</v>
      </c>
      <c r="Q601" s="25" t="str">
        <f t="shared" si="64"/>
        <v/>
      </c>
      <c r="R601" s="13" t="e">
        <f t="shared" ca="1" si="67"/>
        <v>#N/A</v>
      </c>
    </row>
    <row r="602" spans="3:18" ht="13.5">
      <c r="C602" s="2">
        <v>588</v>
      </c>
      <c r="D602" s="110" t="str">
        <f>IF(D601&gt;=豚シート!$G$20+30,"",D601+1)</f>
        <v/>
      </c>
      <c r="E602" s="103" t="e">
        <f ca="1">豚気温!A594</f>
        <v>#N/A</v>
      </c>
      <c r="F602" s="104" t="e">
        <f ca="1">IF(豚シート!$G$13="独自地温",豚気温!A594,(E602*$AD$34+$AE$34))</f>
        <v>#N/A</v>
      </c>
      <c r="G602" s="39"/>
      <c r="I602" s="3" t="e">
        <f t="shared" ca="1" si="65"/>
        <v>#N/A</v>
      </c>
      <c r="J602" s="3" t="e">
        <f t="shared" ca="1" si="69"/>
        <v>#N/A</v>
      </c>
      <c r="L602" s="4" t="e">
        <f t="shared" ca="1" si="66"/>
        <v>#N/A</v>
      </c>
      <c r="M602" s="3" t="e">
        <f t="shared" ca="1" si="70"/>
        <v>#N/A</v>
      </c>
      <c r="O602" s="2">
        <v>588</v>
      </c>
      <c r="P602" s="15" t="e">
        <f t="shared" ca="1" si="68"/>
        <v>#N/A</v>
      </c>
      <c r="Q602" s="25" t="str">
        <f t="shared" si="64"/>
        <v/>
      </c>
      <c r="R602" s="13" t="e">
        <f t="shared" ca="1" si="67"/>
        <v>#N/A</v>
      </c>
    </row>
    <row r="603" spans="3:18" ht="13.5">
      <c r="C603" s="2">
        <v>589</v>
      </c>
      <c r="D603" s="110" t="str">
        <f>IF(D602&gt;=豚シート!$G$20+30,"",D602+1)</f>
        <v/>
      </c>
      <c r="E603" s="103" t="e">
        <f ca="1">豚気温!A595</f>
        <v>#N/A</v>
      </c>
      <c r="F603" s="104" t="e">
        <f ca="1">IF(豚シート!$G$13="独自地温",豚気温!A595,(E603*$AD$34+$AE$34))</f>
        <v>#N/A</v>
      </c>
      <c r="G603" s="39"/>
      <c r="I603" s="3" t="e">
        <f t="shared" ca="1" si="65"/>
        <v>#N/A</v>
      </c>
      <c r="J603" s="3" t="e">
        <f t="shared" ca="1" si="69"/>
        <v>#N/A</v>
      </c>
      <c r="L603" s="4" t="e">
        <f t="shared" ca="1" si="66"/>
        <v>#N/A</v>
      </c>
      <c r="M603" s="3" t="e">
        <f t="shared" ca="1" si="70"/>
        <v>#N/A</v>
      </c>
      <c r="O603" s="2">
        <v>589</v>
      </c>
      <c r="P603" s="15" t="e">
        <f t="shared" ca="1" si="68"/>
        <v>#N/A</v>
      </c>
      <c r="Q603" s="25" t="str">
        <f t="shared" si="64"/>
        <v/>
      </c>
      <c r="R603" s="13" t="e">
        <f t="shared" ca="1" si="67"/>
        <v>#N/A</v>
      </c>
    </row>
    <row r="604" spans="3:18" ht="13.5">
      <c r="C604" s="2">
        <v>590</v>
      </c>
      <c r="D604" s="110" t="str">
        <f>IF(D603&gt;=豚シート!$G$20+30,"",D603+1)</f>
        <v/>
      </c>
      <c r="E604" s="103" t="e">
        <f ca="1">豚気温!A596</f>
        <v>#N/A</v>
      </c>
      <c r="F604" s="104" t="e">
        <f ca="1">IF(豚シート!$G$13="独自地温",豚気温!A596,(E604*$AD$34+$AE$34))</f>
        <v>#N/A</v>
      </c>
      <c r="G604" s="39"/>
      <c r="I604" s="3" t="e">
        <f t="shared" ca="1" si="65"/>
        <v>#N/A</v>
      </c>
      <c r="J604" s="3" t="e">
        <f t="shared" ca="1" si="69"/>
        <v>#N/A</v>
      </c>
      <c r="L604" s="4" t="e">
        <f t="shared" ca="1" si="66"/>
        <v>#N/A</v>
      </c>
      <c r="M604" s="3" t="e">
        <f t="shared" ca="1" si="70"/>
        <v>#N/A</v>
      </c>
      <c r="O604" s="2">
        <v>590</v>
      </c>
      <c r="P604" s="15" t="e">
        <f t="shared" ca="1" si="68"/>
        <v>#N/A</v>
      </c>
      <c r="Q604" s="25" t="str">
        <f t="shared" si="64"/>
        <v/>
      </c>
      <c r="R604" s="13" t="e">
        <f t="shared" ca="1" si="67"/>
        <v>#N/A</v>
      </c>
    </row>
    <row r="605" spans="3:18" ht="13.5">
      <c r="C605" s="2">
        <v>591</v>
      </c>
      <c r="D605" s="110" t="str">
        <f>IF(D604&gt;=豚シート!$G$20+30,"",D604+1)</f>
        <v/>
      </c>
      <c r="E605" s="103" t="e">
        <f ca="1">豚気温!A597</f>
        <v>#N/A</v>
      </c>
      <c r="F605" s="104" t="e">
        <f ca="1">IF(豚シート!$G$13="独自地温",豚気温!A597,(E605*$AD$34+$AE$34))</f>
        <v>#N/A</v>
      </c>
      <c r="G605" s="39"/>
      <c r="I605" s="3" t="e">
        <f t="shared" ca="1" si="65"/>
        <v>#N/A</v>
      </c>
      <c r="J605" s="3" t="e">
        <f t="shared" ca="1" si="69"/>
        <v>#N/A</v>
      </c>
      <c r="L605" s="4" t="e">
        <f t="shared" ca="1" si="66"/>
        <v>#N/A</v>
      </c>
      <c r="M605" s="3" t="e">
        <f t="shared" ca="1" si="70"/>
        <v>#N/A</v>
      </c>
      <c r="O605" s="2">
        <v>591</v>
      </c>
      <c r="P605" s="15" t="e">
        <f t="shared" ca="1" si="68"/>
        <v>#N/A</v>
      </c>
      <c r="Q605" s="25" t="str">
        <f t="shared" si="64"/>
        <v/>
      </c>
      <c r="R605" s="13" t="e">
        <f t="shared" ca="1" si="67"/>
        <v>#N/A</v>
      </c>
    </row>
    <row r="606" spans="3:18" ht="13.5">
      <c r="C606" s="2">
        <v>592</v>
      </c>
      <c r="D606" s="110" t="str">
        <f>IF(D605&gt;=豚シート!$G$20+30,"",D605+1)</f>
        <v/>
      </c>
      <c r="E606" s="103" t="e">
        <f ca="1">豚気温!A598</f>
        <v>#N/A</v>
      </c>
      <c r="F606" s="104" t="e">
        <f ca="1">IF(豚シート!$G$13="独自地温",豚気温!A598,(E606*$AD$34+$AE$34))</f>
        <v>#N/A</v>
      </c>
      <c r="G606" s="39"/>
      <c r="I606" s="3" t="e">
        <f t="shared" ca="1" si="65"/>
        <v>#N/A</v>
      </c>
      <c r="J606" s="3" t="e">
        <f t="shared" ca="1" si="69"/>
        <v>#N/A</v>
      </c>
      <c r="L606" s="4" t="e">
        <f t="shared" ca="1" si="66"/>
        <v>#N/A</v>
      </c>
      <c r="M606" s="3" t="e">
        <f t="shared" ca="1" si="70"/>
        <v>#N/A</v>
      </c>
      <c r="O606" s="2">
        <v>592</v>
      </c>
      <c r="P606" s="15" t="e">
        <f t="shared" ca="1" si="68"/>
        <v>#N/A</v>
      </c>
      <c r="Q606" s="25" t="str">
        <f t="shared" si="64"/>
        <v/>
      </c>
      <c r="R606" s="13" t="e">
        <f t="shared" ca="1" si="67"/>
        <v>#N/A</v>
      </c>
    </row>
    <row r="607" spans="3:18" ht="13.5">
      <c r="C607" s="2">
        <v>593</v>
      </c>
      <c r="D607" s="110" t="str">
        <f>IF(D606&gt;=豚シート!$G$20+30,"",D606+1)</f>
        <v/>
      </c>
      <c r="E607" s="103" t="e">
        <f ca="1">豚気温!A599</f>
        <v>#N/A</v>
      </c>
      <c r="F607" s="104" t="e">
        <f ca="1">IF(豚シート!$G$13="独自地温",豚気温!A599,(E607*$AD$34+$AE$34))</f>
        <v>#N/A</v>
      </c>
      <c r="G607" s="39"/>
      <c r="I607" s="3" t="e">
        <f t="shared" ca="1" si="65"/>
        <v>#N/A</v>
      </c>
      <c r="J607" s="3" t="e">
        <f t="shared" ca="1" si="69"/>
        <v>#N/A</v>
      </c>
      <c r="L607" s="4" t="e">
        <f t="shared" ca="1" si="66"/>
        <v>#N/A</v>
      </c>
      <c r="M607" s="3" t="e">
        <f t="shared" ca="1" si="70"/>
        <v>#N/A</v>
      </c>
      <c r="O607" s="2">
        <v>593</v>
      </c>
      <c r="P607" s="15" t="e">
        <f t="shared" ca="1" si="68"/>
        <v>#N/A</v>
      </c>
      <c r="Q607" s="25" t="str">
        <f t="shared" si="64"/>
        <v/>
      </c>
      <c r="R607" s="13" t="e">
        <f t="shared" ca="1" si="67"/>
        <v>#N/A</v>
      </c>
    </row>
    <row r="608" spans="3:18" ht="13.5">
      <c r="C608" s="2">
        <v>594</v>
      </c>
      <c r="D608" s="110" t="str">
        <f>IF(D607&gt;=豚シート!$G$20+30,"",D607+1)</f>
        <v/>
      </c>
      <c r="E608" s="103" t="e">
        <f ca="1">豚気温!A600</f>
        <v>#N/A</v>
      </c>
      <c r="F608" s="104" t="e">
        <f ca="1">IF(豚シート!$G$13="独自地温",豚気温!A600,(E608*$AD$34+$AE$34))</f>
        <v>#N/A</v>
      </c>
      <c r="G608" s="39"/>
      <c r="I608" s="3" t="e">
        <f t="shared" ca="1" si="65"/>
        <v>#N/A</v>
      </c>
      <c r="J608" s="3" t="e">
        <f t="shared" ca="1" si="69"/>
        <v>#N/A</v>
      </c>
      <c r="L608" s="4" t="e">
        <f t="shared" ca="1" si="66"/>
        <v>#N/A</v>
      </c>
      <c r="M608" s="3" t="e">
        <f t="shared" ca="1" si="70"/>
        <v>#N/A</v>
      </c>
      <c r="O608" s="2">
        <v>594</v>
      </c>
      <c r="P608" s="15" t="e">
        <f t="shared" ca="1" si="68"/>
        <v>#N/A</v>
      </c>
      <c r="Q608" s="25" t="str">
        <f t="shared" si="64"/>
        <v/>
      </c>
      <c r="R608" s="13" t="e">
        <f t="shared" ca="1" si="67"/>
        <v>#N/A</v>
      </c>
    </row>
    <row r="609" spans="3:18" ht="13.5">
      <c r="C609" s="2">
        <v>595</v>
      </c>
      <c r="D609" s="110" t="str">
        <f>IF(D608&gt;=豚シート!$G$20+30,"",D608+1)</f>
        <v/>
      </c>
      <c r="E609" s="103" t="e">
        <f ca="1">豚気温!A601</f>
        <v>#N/A</v>
      </c>
      <c r="F609" s="104" t="e">
        <f ca="1">IF(豚シート!$G$13="独自地温",豚気温!A601,(E609*$AD$34+$AE$34))</f>
        <v>#N/A</v>
      </c>
      <c r="G609" s="39"/>
      <c r="I609" s="3" t="e">
        <f t="shared" ca="1" si="65"/>
        <v>#N/A</v>
      </c>
      <c r="J609" s="3" t="e">
        <f t="shared" ca="1" si="69"/>
        <v>#N/A</v>
      </c>
      <c r="L609" s="4" t="e">
        <f t="shared" ca="1" si="66"/>
        <v>#N/A</v>
      </c>
      <c r="M609" s="3" t="e">
        <f t="shared" ca="1" si="70"/>
        <v>#N/A</v>
      </c>
      <c r="O609" s="2">
        <v>595</v>
      </c>
      <c r="P609" s="15" t="e">
        <f t="shared" ca="1" si="68"/>
        <v>#N/A</v>
      </c>
      <c r="Q609" s="25" t="str">
        <f t="shared" si="64"/>
        <v/>
      </c>
      <c r="R609" s="13" t="e">
        <f t="shared" ca="1" si="67"/>
        <v>#N/A</v>
      </c>
    </row>
    <row r="610" spans="3:18" ht="13.5">
      <c r="C610" s="2">
        <v>596</v>
      </c>
      <c r="D610" s="110" t="str">
        <f>IF(D609&gt;=豚シート!$G$20+30,"",D609+1)</f>
        <v/>
      </c>
      <c r="E610" s="103" t="e">
        <f ca="1">豚気温!A602</f>
        <v>#N/A</v>
      </c>
      <c r="F610" s="104" t="e">
        <f ca="1">IF(豚シート!$G$13="独自地温",豚気温!A602,(E610*$AD$34+$AE$34))</f>
        <v>#N/A</v>
      </c>
      <c r="G610" s="39"/>
      <c r="I610" s="3" t="e">
        <f t="shared" ca="1" si="65"/>
        <v>#N/A</v>
      </c>
      <c r="J610" s="3" t="e">
        <f t="shared" ca="1" si="69"/>
        <v>#N/A</v>
      </c>
      <c r="L610" s="4" t="e">
        <f t="shared" ca="1" si="66"/>
        <v>#N/A</v>
      </c>
      <c r="M610" s="3" t="e">
        <f t="shared" ca="1" si="70"/>
        <v>#N/A</v>
      </c>
      <c r="O610" s="2">
        <v>596</v>
      </c>
      <c r="P610" s="15" t="e">
        <f t="shared" ca="1" si="68"/>
        <v>#N/A</v>
      </c>
      <c r="Q610" s="25" t="str">
        <f t="shared" si="64"/>
        <v/>
      </c>
      <c r="R610" s="13" t="e">
        <f t="shared" ca="1" si="67"/>
        <v>#N/A</v>
      </c>
    </row>
    <row r="611" spans="3:18" ht="13.5">
      <c r="C611" s="2">
        <v>597</v>
      </c>
      <c r="D611" s="110" t="str">
        <f>IF(D610&gt;=豚シート!$G$20+30,"",D610+1)</f>
        <v/>
      </c>
      <c r="E611" s="103" t="e">
        <f ca="1">豚気温!A603</f>
        <v>#N/A</v>
      </c>
      <c r="F611" s="104" t="e">
        <f ca="1">IF(豚シート!$G$13="独自地温",豚気温!A603,(E611*$AD$34+$AE$34))</f>
        <v>#N/A</v>
      </c>
      <c r="G611" s="39"/>
      <c r="I611" s="3" t="e">
        <f t="shared" ca="1" si="65"/>
        <v>#N/A</v>
      </c>
      <c r="J611" s="3" t="e">
        <f t="shared" ca="1" si="69"/>
        <v>#N/A</v>
      </c>
      <c r="L611" s="4" t="e">
        <f t="shared" ca="1" si="66"/>
        <v>#N/A</v>
      </c>
      <c r="M611" s="3" t="e">
        <f t="shared" ca="1" si="70"/>
        <v>#N/A</v>
      </c>
      <c r="O611" s="2">
        <v>597</v>
      </c>
      <c r="P611" s="15" t="e">
        <f t="shared" ca="1" si="68"/>
        <v>#N/A</v>
      </c>
      <c r="Q611" s="25" t="str">
        <f t="shared" si="64"/>
        <v/>
      </c>
      <c r="R611" s="13" t="e">
        <f t="shared" ca="1" si="67"/>
        <v>#N/A</v>
      </c>
    </row>
    <row r="612" spans="3:18" ht="13.5">
      <c r="C612" s="2">
        <v>598</v>
      </c>
      <c r="D612" s="110" t="str">
        <f>IF(D611&gt;=豚シート!$G$20+30,"",D611+1)</f>
        <v/>
      </c>
      <c r="E612" s="103" t="e">
        <f ca="1">豚気温!A604</f>
        <v>#N/A</v>
      </c>
      <c r="F612" s="104" t="e">
        <f ca="1">IF(豚シート!$G$13="独自地温",豚気温!A604,(E612*$AD$34+$AE$34))</f>
        <v>#N/A</v>
      </c>
      <c r="G612" s="39"/>
      <c r="I612" s="3" t="e">
        <f t="shared" ca="1" si="65"/>
        <v>#N/A</v>
      </c>
      <c r="J612" s="3" t="e">
        <f t="shared" ca="1" si="69"/>
        <v>#N/A</v>
      </c>
      <c r="L612" s="4" t="e">
        <f t="shared" ca="1" si="66"/>
        <v>#N/A</v>
      </c>
      <c r="M612" s="3" t="e">
        <f t="shared" ca="1" si="70"/>
        <v>#N/A</v>
      </c>
      <c r="O612" s="2">
        <v>598</v>
      </c>
      <c r="P612" s="15" t="e">
        <f t="shared" ca="1" si="68"/>
        <v>#N/A</v>
      </c>
      <c r="Q612" s="25" t="str">
        <f t="shared" si="64"/>
        <v/>
      </c>
      <c r="R612" s="13" t="e">
        <f t="shared" ca="1" si="67"/>
        <v>#N/A</v>
      </c>
    </row>
    <row r="613" spans="3:18" ht="13.5">
      <c r="C613" s="2">
        <v>599</v>
      </c>
      <c r="D613" s="110" t="str">
        <f>IF(D612&gt;=豚シート!$G$20+30,"",D612+1)</f>
        <v/>
      </c>
      <c r="E613" s="103" t="e">
        <f ca="1">豚気温!A605</f>
        <v>#N/A</v>
      </c>
      <c r="F613" s="104" t="e">
        <f ca="1">IF(豚シート!$G$13="独自地温",豚気温!A605,(E613*$AD$34+$AE$34))</f>
        <v>#N/A</v>
      </c>
      <c r="G613" s="39"/>
      <c r="I613" s="3" t="e">
        <f t="shared" ca="1" si="65"/>
        <v>#N/A</v>
      </c>
      <c r="J613" s="3" t="e">
        <f t="shared" ca="1" si="69"/>
        <v>#N/A</v>
      </c>
      <c r="L613" s="4" t="e">
        <f t="shared" ca="1" si="66"/>
        <v>#N/A</v>
      </c>
      <c r="M613" s="3" t="e">
        <f t="shared" ca="1" si="70"/>
        <v>#N/A</v>
      </c>
      <c r="O613" s="2">
        <v>599</v>
      </c>
      <c r="P613" s="15" t="e">
        <f t="shared" ca="1" si="68"/>
        <v>#N/A</v>
      </c>
      <c r="Q613" s="25" t="str">
        <f t="shared" si="64"/>
        <v/>
      </c>
      <c r="R613" s="13" t="e">
        <f t="shared" ca="1" si="67"/>
        <v>#N/A</v>
      </c>
    </row>
    <row r="614" spans="3:18" ht="13.5">
      <c r="C614" s="2">
        <v>600</v>
      </c>
      <c r="D614" s="110" t="str">
        <f>IF(D613&gt;=豚シート!$G$20+30,"",D613+1)</f>
        <v/>
      </c>
      <c r="E614" s="103" t="e">
        <f ca="1">豚気温!A606</f>
        <v>#N/A</v>
      </c>
      <c r="F614" s="104" t="e">
        <f ca="1">IF(豚シート!$G$13="独自地温",豚気温!A606,(E614*$AD$34+$AE$34))</f>
        <v>#N/A</v>
      </c>
      <c r="G614" s="39"/>
      <c r="I614" s="3" t="e">
        <f t="shared" ca="1" si="65"/>
        <v>#N/A</v>
      </c>
      <c r="J614" s="3" t="e">
        <f t="shared" ca="1" si="69"/>
        <v>#N/A</v>
      </c>
      <c r="L614" s="4" t="e">
        <f t="shared" ca="1" si="66"/>
        <v>#N/A</v>
      </c>
      <c r="M614" s="3" t="e">
        <f t="shared" ca="1" si="70"/>
        <v>#N/A</v>
      </c>
      <c r="O614" s="2">
        <v>600</v>
      </c>
      <c r="P614" s="15" t="e">
        <f t="shared" ca="1" si="68"/>
        <v>#N/A</v>
      </c>
      <c r="Q614" s="25" t="str">
        <f t="shared" si="64"/>
        <v/>
      </c>
      <c r="R614" s="13" t="e">
        <f t="shared" ca="1" si="67"/>
        <v>#N/A</v>
      </c>
    </row>
    <row r="615" spans="3:18" ht="13.5">
      <c r="C615" s="2">
        <v>601</v>
      </c>
      <c r="D615" s="110" t="str">
        <f>IF(D614&gt;=豚シート!$G$20+30,"",D614+1)</f>
        <v/>
      </c>
      <c r="E615" s="103" t="e">
        <f ca="1">豚気温!A607</f>
        <v>#N/A</v>
      </c>
      <c r="F615" s="104" t="e">
        <f ca="1">IF(豚シート!$G$13="独自地温",豚気温!A607,(E615*$AD$34+$AE$34))</f>
        <v>#N/A</v>
      </c>
      <c r="G615" s="39"/>
      <c r="I615" s="3" t="e">
        <f t="shared" ca="1" si="65"/>
        <v>#N/A</v>
      </c>
      <c r="J615" s="3" t="e">
        <f t="shared" ca="1" si="69"/>
        <v>#N/A</v>
      </c>
      <c r="L615" s="4" t="e">
        <f t="shared" ca="1" si="66"/>
        <v>#N/A</v>
      </c>
      <c r="M615" s="3" t="e">
        <f t="shared" ca="1" si="70"/>
        <v>#N/A</v>
      </c>
      <c r="O615" s="2">
        <v>601</v>
      </c>
      <c r="P615" s="15" t="e">
        <f t="shared" ca="1" si="68"/>
        <v>#N/A</v>
      </c>
      <c r="Q615" s="25" t="str">
        <f t="shared" ref="Q615:Q678" si="71">D615</f>
        <v/>
      </c>
      <c r="R615" s="13" t="e">
        <f t="shared" ca="1" si="67"/>
        <v>#N/A</v>
      </c>
    </row>
    <row r="616" spans="3:18" ht="13.5">
      <c r="C616" s="2">
        <v>602</v>
      </c>
      <c r="D616" s="110" t="str">
        <f>IF(D615&gt;=豚シート!$G$20+30,"",D615+1)</f>
        <v/>
      </c>
      <c r="E616" s="103" t="e">
        <f ca="1">豚気温!A608</f>
        <v>#N/A</v>
      </c>
      <c r="F616" s="104" t="e">
        <f ca="1">IF(豚シート!$G$13="独自地温",豚気温!A608,(E616*$AD$34+$AE$34))</f>
        <v>#N/A</v>
      </c>
      <c r="G616" s="39"/>
      <c r="I616" s="3" t="e">
        <f t="shared" ca="1" si="65"/>
        <v>#N/A</v>
      </c>
      <c r="J616" s="3" t="e">
        <f t="shared" ca="1" si="69"/>
        <v>#N/A</v>
      </c>
      <c r="L616" s="4" t="e">
        <f t="shared" ca="1" si="66"/>
        <v>#N/A</v>
      </c>
      <c r="M616" s="3" t="e">
        <f t="shared" ca="1" si="70"/>
        <v>#N/A</v>
      </c>
      <c r="O616" s="2">
        <v>602</v>
      </c>
      <c r="P616" s="15" t="e">
        <f t="shared" ca="1" si="68"/>
        <v>#N/A</v>
      </c>
      <c r="Q616" s="25" t="str">
        <f t="shared" si="71"/>
        <v/>
      </c>
      <c r="R616" s="13" t="e">
        <f t="shared" ca="1" si="67"/>
        <v>#N/A</v>
      </c>
    </row>
    <row r="617" spans="3:18" ht="13.5">
      <c r="C617" s="2">
        <v>603</v>
      </c>
      <c r="D617" s="110" t="str">
        <f>IF(D616&gt;=豚シート!$G$20+30,"",D616+1)</f>
        <v/>
      </c>
      <c r="E617" s="103" t="e">
        <f ca="1">豚気温!A609</f>
        <v>#N/A</v>
      </c>
      <c r="F617" s="104" t="e">
        <f ca="1">IF(豚シート!$G$13="独自地温",豚気温!A609,(E617*$AD$34+$AE$34))</f>
        <v>#N/A</v>
      </c>
      <c r="G617" s="39"/>
      <c r="I617" s="3" t="e">
        <f t="shared" ca="1" si="65"/>
        <v>#N/A</v>
      </c>
      <c r="J617" s="3" t="e">
        <f t="shared" ca="1" si="69"/>
        <v>#N/A</v>
      </c>
      <c r="L617" s="4" t="e">
        <f t="shared" ca="1" si="66"/>
        <v>#N/A</v>
      </c>
      <c r="M617" s="3" t="e">
        <f t="shared" ca="1" si="70"/>
        <v>#N/A</v>
      </c>
      <c r="O617" s="2">
        <v>603</v>
      </c>
      <c r="P617" s="15" t="e">
        <f t="shared" ca="1" si="68"/>
        <v>#N/A</v>
      </c>
      <c r="Q617" s="25" t="str">
        <f t="shared" si="71"/>
        <v/>
      </c>
      <c r="R617" s="13" t="e">
        <f t="shared" ca="1" si="67"/>
        <v>#N/A</v>
      </c>
    </row>
    <row r="618" spans="3:18" ht="13.5">
      <c r="C618" s="2">
        <v>604</v>
      </c>
      <c r="D618" s="110" t="str">
        <f>IF(D617&gt;=豚シート!$G$20+30,"",D617+1)</f>
        <v/>
      </c>
      <c r="E618" s="103" t="e">
        <f ca="1">豚気温!A610</f>
        <v>#N/A</v>
      </c>
      <c r="F618" s="104" t="e">
        <f ca="1">IF(豚シート!$G$13="独自地温",豚気温!A610,(E618*$AD$34+$AE$34))</f>
        <v>#N/A</v>
      </c>
      <c r="G618" s="39"/>
      <c r="I618" s="3" t="e">
        <f t="shared" ca="1" si="65"/>
        <v>#N/A</v>
      </c>
      <c r="J618" s="3" t="e">
        <f t="shared" ca="1" si="69"/>
        <v>#N/A</v>
      </c>
      <c r="L618" s="4" t="e">
        <f t="shared" ca="1" si="66"/>
        <v>#N/A</v>
      </c>
      <c r="M618" s="3" t="e">
        <f t="shared" ca="1" si="70"/>
        <v>#N/A</v>
      </c>
      <c r="O618" s="2">
        <v>604</v>
      </c>
      <c r="P618" s="15" t="e">
        <f t="shared" ca="1" si="68"/>
        <v>#N/A</v>
      </c>
      <c r="Q618" s="25" t="str">
        <f t="shared" si="71"/>
        <v/>
      </c>
      <c r="R618" s="13" t="e">
        <f t="shared" ca="1" si="67"/>
        <v>#N/A</v>
      </c>
    </row>
    <row r="619" spans="3:18" ht="13.5">
      <c r="C619" s="2">
        <v>605</v>
      </c>
      <c r="D619" s="110" t="str">
        <f>IF(D618&gt;=豚シート!$G$20+30,"",D618+1)</f>
        <v/>
      </c>
      <c r="E619" s="103" t="e">
        <f ca="1">豚気温!A611</f>
        <v>#N/A</v>
      </c>
      <c r="F619" s="104" t="e">
        <f ca="1">IF(豚シート!$G$13="独自地温",豚気温!A611,(E619*$AD$34+$AE$34))</f>
        <v>#N/A</v>
      </c>
      <c r="G619" s="39"/>
      <c r="I619" s="3" t="e">
        <f t="shared" ca="1" si="65"/>
        <v>#N/A</v>
      </c>
      <c r="J619" s="3" t="e">
        <f t="shared" ca="1" si="69"/>
        <v>#N/A</v>
      </c>
      <c r="L619" s="4" t="e">
        <f t="shared" ca="1" si="66"/>
        <v>#N/A</v>
      </c>
      <c r="M619" s="3" t="e">
        <f t="shared" ca="1" si="70"/>
        <v>#N/A</v>
      </c>
      <c r="O619" s="2">
        <v>605</v>
      </c>
      <c r="P619" s="15" t="e">
        <f t="shared" ca="1" si="68"/>
        <v>#N/A</v>
      </c>
      <c r="Q619" s="25" t="str">
        <f t="shared" si="71"/>
        <v/>
      </c>
      <c r="R619" s="13" t="e">
        <f t="shared" ca="1" si="67"/>
        <v>#N/A</v>
      </c>
    </row>
    <row r="620" spans="3:18" ht="13.5">
      <c r="C620" s="2">
        <v>606</v>
      </c>
      <c r="D620" s="110" t="str">
        <f>IF(D619&gt;=豚シート!$G$20+30,"",D619+1)</f>
        <v/>
      </c>
      <c r="E620" s="103" t="e">
        <f ca="1">豚気温!A612</f>
        <v>#N/A</v>
      </c>
      <c r="F620" s="104" t="e">
        <f ca="1">IF(豚シート!$G$13="独自地温",豚気温!A612,(E620*$AD$34+$AE$34))</f>
        <v>#N/A</v>
      </c>
      <c r="G620" s="39"/>
      <c r="I620" s="3" t="e">
        <f t="shared" ca="1" si="65"/>
        <v>#N/A</v>
      </c>
      <c r="J620" s="3" t="e">
        <f t="shared" ca="1" si="69"/>
        <v>#N/A</v>
      </c>
      <c r="L620" s="4" t="e">
        <f t="shared" ca="1" si="66"/>
        <v>#N/A</v>
      </c>
      <c r="M620" s="3" t="e">
        <f t="shared" ca="1" si="70"/>
        <v>#N/A</v>
      </c>
      <c r="O620" s="2">
        <v>606</v>
      </c>
      <c r="P620" s="15" t="e">
        <f t="shared" ca="1" si="68"/>
        <v>#N/A</v>
      </c>
      <c r="Q620" s="25" t="str">
        <f t="shared" si="71"/>
        <v/>
      </c>
      <c r="R620" s="13" t="e">
        <f t="shared" ca="1" si="67"/>
        <v>#N/A</v>
      </c>
    </row>
    <row r="621" spans="3:18" ht="13.5">
      <c r="C621" s="2">
        <v>607</v>
      </c>
      <c r="D621" s="110" t="str">
        <f>IF(D620&gt;=豚シート!$G$20+30,"",D620+1)</f>
        <v/>
      </c>
      <c r="E621" s="103" t="e">
        <f ca="1">豚気温!A613</f>
        <v>#N/A</v>
      </c>
      <c r="F621" s="104" t="e">
        <f ca="1">IF(豚シート!$G$13="独自地温",豚気温!A613,(E621*$AD$34+$AE$34))</f>
        <v>#N/A</v>
      </c>
      <c r="G621" s="39"/>
      <c r="I621" s="3" t="e">
        <f t="shared" ca="1" si="65"/>
        <v>#N/A</v>
      </c>
      <c r="J621" s="3" t="e">
        <f t="shared" ca="1" si="69"/>
        <v>#N/A</v>
      </c>
      <c r="L621" s="4" t="e">
        <f t="shared" ca="1" si="66"/>
        <v>#N/A</v>
      </c>
      <c r="M621" s="3" t="e">
        <f t="shared" ca="1" si="70"/>
        <v>#N/A</v>
      </c>
      <c r="O621" s="2">
        <v>607</v>
      </c>
      <c r="P621" s="15" t="e">
        <f t="shared" ca="1" si="68"/>
        <v>#N/A</v>
      </c>
      <c r="Q621" s="25" t="str">
        <f t="shared" si="71"/>
        <v/>
      </c>
      <c r="R621" s="13" t="e">
        <f t="shared" ca="1" si="67"/>
        <v>#N/A</v>
      </c>
    </row>
    <row r="622" spans="3:18" ht="13.5">
      <c r="C622" s="2">
        <v>608</v>
      </c>
      <c r="D622" s="110" t="str">
        <f>IF(D621&gt;=豚シート!$G$20+30,"",D621+1)</f>
        <v/>
      </c>
      <c r="E622" s="103" t="e">
        <f ca="1">豚気温!A614</f>
        <v>#N/A</v>
      </c>
      <c r="F622" s="104" t="e">
        <f ca="1">IF(豚シート!$G$13="独自地温",豚気温!A614,(E622*$AD$34+$AE$34))</f>
        <v>#N/A</v>
      </c>
      <c r="G622" s="39"/>
      <c r="I622" s="3" t="e">
        <f t="shared" ca="1" si="65"/>
        <v>#N/A</v>
      </c>
      <c r="J622" s="3" t="e">
        <f t="shared" ca="1" si="69"/>
        <v>#N/A</v>
      </c>
      <c r="L622" s="4" t="e">
        <f t="shared" ca="1" si="66"/>
        <v>#N/A</v>
      </c>
      <c r="M622" s="3" t="e">
        <f t="shared" ca="1" si="70"/>
        <v>#N/A</v>
      </c>
      <c r="O622" s="2">
        <v>608</v>
      </c>
      <c r="P622" s="15" t="e">
        <f t="shared" ca="1" si="68"/>
        <v>#N/A</v>
      </c>
      <c r="Q622" s="25" t="str">
        <f t="shared" si="71"/>
        <v/>
      </c>
      <c r="R622" s="13" t="e">
        <f t="shared" ca="1" si="67"/>
        <v>#N/A</v>
      </c>
    </row>
    <row r="623" spans="3:18" ht="13.5">
      <c r="C623" s="2">
        <v>609</v>
      </c>
      <c r="D623" s="110" t="str">
        <f>IF(D622&gt;=豚シート!$G$20+30,"",D622+1)</f>
        <v/>
      </c>
      <c r="E623" s="103" t="e">
        <f ca="1">豚気温!A615</f>
        <v>#N/A</v>
      </c>
      <c r="F623" s="104" t="e">
        <f ca="1">IF(豚シート!$G$13="独自地温",豚気温!A615,(E623*$AD$34+$AE$34))</f>
        <v>#N/A</v>
      </c>
      <c r="G623" s="39"/>
      <c r="I623" s="3" t="e">
        <f t="shared" ca="1" si="65"/>
        <v>#N/A</v>
      </c>
      <c r="J623" s="3" t="e">
        <f t="shared" ca="1" si="69"/>
        <v>#N/A</v>
      </c>
      <c r="L623" s="4" t="e">
        <f t="shared" ca="1" si="66"/>
        <v>#N/A</v>
      </c>
      <c r="M623" s="3" t="e">
        <f t="shared" ca="1" si="70"/>
        <v>#N/A</v>
      </c>
      <c r="O623" s="2">
        <v>609</v>
      </c>
      <c r="P623" s="15" t="e">
        <f t="shared" ca="1" si="68"/>
        <v>#N/A</v>
      </c>
      <c r="Q623" s="25" t="str">
        <f t="shared" si="71"/>
        <v/>
      </c>
      <c r="R623" s="13" t="e">
        <f t="shared" ca="1" si="67"/>
        <v>#N/A</v>
      </c>
    </row>
    <row r="624" spans="3:18" ht="13.5">
      <c r="C624" s="2">
        <v>610</v>
      </c>
      <c r="D624" s="110" t="str">
        <f>IF(D623&gt;=豚シート!$G$20+30,"",D623+1)</f>
        <v/>
      </c>
      <c r="E624" s="103" t="e">
        <f ca="1">豚気温!A616</f>
        <v>#N/A</v>
      </c>
      <c r="F624" s="104" t="e">
        <f ca="1">IF(豚シート!$G$13="独自地温",豚気温!A616,(E624*$AD$34+$AE$34))</f>
        <v>#N/A</v>
      </c>
      <c r="G624" s="39"/>
      <c r="I624" s="3" t="e">
        <f t="shared" ca="1" si="65"/>
        <v>#N/A</v>
      </c>
      <c r="J624" s="3" t="e">
        <f t="shared" ca="1" si="69"/>
        <v>#N/A</v>
      </c>
      <c r="L624" s="4" t="e">
        <f t="shared" ca="1" si="66"/>
        <v>#N/A</v>
      </c>
      <c r="M624" s="3" t="e">
        <f t="shared" ca="1" si="70"/>
        <v>#N/A</v>
      </c>
      <c r="O624" s="2">
        <v>610</v>
      </c>
      <c r="P624" s="15" t="e">
        <f t="shared" ca="1" si="68"/>
        <v>#N/A</v>
      </c>
      <c r="Q624" s="25" t="str">
        <f t="shared" si="71"/>
        <v/>
      </c>
      <c r="R624" s="13" t="e">
        <f t="shared" ca="1" si="67"/>
        <v>#N/A</v>
      </c>
    </row>
    <row r="625" spans="3:18" ht="13.5">
      <c r="C625" s="2">
        <v>611</v>
      </c>
      <c r="D625" s="110" t="str">
        <f>IF(D624&gt;=豚シート!$G$20+30,"",D624+1)</f>
        <v/>
      </c>
      <c r="E625" s="103" t="e">
        <f ca="1">豚気温!A617</f>
        <v>#N/A</v>
      </c>
      <c r="F625" s="104" t="e">
        <f ca="1">IF(豚シート!$G$13="独自地温",豚気温!A617,(E625*$AD$34+$AE$34))</f>
        <v>#N/A</v>
      </c>
      <c r="G625" s="39"/>
      <c r="I625" s="3" t="e">
        <f t="shared" ca="1" si="65"/>
        <v>#N/A</v>
      </c>
      <c r="J625" s="3" t="e">
        <f t="shared" ca="1" si="69"/>
        <v>#N/A</v>
      </c>
      <c r="L625" s="4" t="e">
        <f t="shared" ca="1" si="66"/>
        <v>#N/A</v>
      </c>
      <c r="M625" s="3" t="e">
        <f t="shared" ca="1" si="70"/>
        <v>#N/A</v>
      </c>
      <c r="O625" s="2">
        <v>611</v>
      </c>
      <c r="P625" s="15" t="e">
        <f t="shared" ca="1" si="68"/>
        <v>#N/A</v>
      </c>
      <c r="Q625" s="25" t="str">
        <f t="shared" si="71"/>
        <v/>
      </c>
      <c r="R625" s="13" t="e">
        <f t="shared" ca="1" si="67"/>
        <v>#N/A</v>
      </c>
    </row>
    <row r="626" spans="3:18" ht="13.5">
      <c r="C626" s="2">
        <v>612</v>
      </c>
      <c r="D626" s="110" t="str">
        <f>IF(D625&gt;=豚シート!$G$20+30,"",D625+1)</f>
        <v/>
      </c>
      <c r="E626" s="103" t="e">
        <f ca="1">豚気温!A618</f>
        <v>#N/A</v>
      </c>
      <c r="F626" s="104" t="e">
        <f ca="1">IF(豚シート!$G$13="独自地温",豚気温!A618,(E626*$AD$34+$AE$34))</f>
        <v>#N/A</v>
      </c>
      <c r="G626" s="39"/>
      <c r="I626" s="3" t="e">
        <f t="shared" ca="1" si="65"/>
        <v>#N/A</v>
      </c>
      <c r="J626" s="3" t="e">
        <f t="shared" ca="1" si="69"/>
        <v>#N/A</v>
      </c>
      <c r="L626" s="4" t="e">
        <f t="shared" ca="1" si="66"/>
        <v>#N/A</v>
      </c>
      <c r="M626" s="3" t="e">
        <f t="shared" ca="1" si="70"/>
        <v>#N/A</v>
      </c>
      <c r="O626" s="2">
        <v>612</v>
      </c>
      <c r="P626" s="15" t="e">
        <f t="shared" ca="1" si="68"/>
        <v>#N/A</v>
      </c>
      <c r="Q626" s="25" t="str">
        <f t="shared" si="71"/>
        <v/>
      </c>
      <c r="R626" s="13" t="e">
        <f t="shared" ca="1" si="67"/>
        <v>#N/A</v>
      </c>
    </row>
    <row r="627" spans="3:18" ht="13.5">
      <c r="C627" s="2">
        <v>613</v>
      </c>
      <c r="D627" s="110" t="str">
        <f>IF(D626&gt;=豚シート!$G$20+30,"",D626+1)</f>
        <v/>
      </c>
      <c r="E627" s="103" t="e">
        <f ca="1">豚気温!A619</f>
        <v>#N/A</v>
      </c>
      <c r="F627" s="104" t="e">
        <f ca="1">IF(豚シート!$G$13="独自地温",豚気温!A619,(E627*$AD$34+$AE$34))</f>
        <v>#N/A</v>
      </c>
      <c r="G627" s="39"/>
      <c r="I627" s="3" t="e">
        <f t="shared" ca="1" si="65"/>
        <v>#N/A</v>
      </c>
      <c r="J627" s="3" t="e">
        <f t="shared" ca="1" si="69"/>
        <v>#N/A</v>
      </c>
      <c r="L627" s="4" t="e">
        <f t="shared" ca="1" si="66"/>
        <v>#N/A</v>
      </c>
      <c r="M627" s="3" t="e">
        <f t="shared" ca="1" si="70"/>
        <v>#N/A</v>
      </c>
      <c r="O627" s="2">
        <v>613</v>
      </c>
      <c r="P627" s="15" t="e">
        <f t="shared" ca="1" si="68"/>
        <v>#N/A</v>
      </c>
      <c r="Q627" s="25" t="str">
        <f t="shared" si="71"/>
        <v/>
      </c>
      <c r="R627" s="13" t="e">
        <f t="shared" ca="1" si="67"/>
        <v>#N/A</v>
      </c>
    </row>
    <row r="628" spans="3:18" ht="13.5">
      <c r="C628" s="2">
        <v>614</v>
      </c>
      <c r="D628" s="110" t="str">
        <f>IF(D627&gt;=豚シート!$G$20+30,"",D627+1)</f>
        <v/>
      </c>
      <c r="E628" s="103" t="e">
        <f ca="1">豚気温!A620</f>
        <v>#N/A</v>
      </c>
      <c r="F628" s="104" t="e">
        <f ca="1">IF(豚シート!$G$13="独自地温",豚気温!A620,(E628*$AD$34+$AE$34))</f>
        <v>#N/A</v>
      </c>
      <c r="G628" s="39"/>
      <c r="I628" s="3" t="e">
        <f t="shared" ca="1" si="65"/>
        <v>#N/A</v>
      </c>
      <c r="J628" s="3" t="e">
        <f t="shared" ca="1" si="69"/>
        <v>#N/A</v>
      </c>
      <c r="L628" s="4" t="e">
        <f t="shared" ca="1" si="66"/>
        <v>#N/A</v>
      </c>
      <c r="M628" s="3" t="e">
        <f t="shared" ca="1" si="70"/>
        <v>#N/A</v>
      </c>
      <c r="O628" s="2">
        <v>614</v>
      </c>
      <c r="P628" s="15" t="e">
        <f t="shared" ca="1" si="68"/>
        <v>#N/A</v>
      </c>
      <c r="Q628" s="25" t="str">
        <f t="shared" si="71"/>
        <v/>
      </c>
      <c r="R628" s="13" t="e">
        <f t="shared" ca="1" si="67"/>
        <v>#N/A</v>
      </c>
    </row>
    <row r="629" spans="3:18" ht="13.5">
      <c r="C629" s="2">
        <v>615</v>
      </c>
      <c r="D629" s="110" t="str">
        <f>IF(D628&gt;=豚シート!$G$20+30,"",D628+1)</f>
        <v/>
      </c>
      <c r="E629" s="103" t="e">
        <f ca="1">豚気温!A621</f>
        <v>#N/A</v>
      </c>
      <c r="F629" s="104" t="e">
        <f ca="1">IF(豚シート!$G$13="独自地温",豚気温!A621,(E629*$AD$34+$AE$34))</f>
        <v>#N/A</v>
      </c>
      <c r="G629" s="39"/>
      <c r="I629" s="3" t="e">
        <f t="shared" ca="1" si="65"/>
        <v>#N/A</v>
      </c>
      <c r="J629" s="3" t="e">
        <f t="shared" ca="1" si="69"/>
        <v>#N/A</v>
      </c>
      <c r="L629" s="4" t="e">
        <f t="shared" ca="1" si="66"/>
        <v>#N/A</v>
      </c>
      <c r="M629" s="3" t="e">
        <f t="shared" ca="1" si="70"/>
        <v>#N/A</v>
      </c>
      <c r="O629" s="2">
        <v>615</v>
      </c>
      <c r="P629" s="15" t="e">
        <f t="shared" ca="1" si="68"/>
        <v>#N/A</v>
      </c>
      <c r="Q629" s="25" t="str">
        <f t="shared" si="71"/>
        <v/>
      </c>
      <c r="R629" s="13" t="e">
        <f t="shared" ca="1" si="67"/>
        <v>#N/A</v>
      </c>
    </row>
    <row r="630" spans="3:18" ht="13.5">
      <c r="C630" s="2">
        <v>616</v>
      </c>
      <c r="D630" s="110" t="str">
        <f>IF(D629&gt;=豚シート!$G$20+30,"",D629+1)</f>
        <v/>
      </c>
      <c r="E630" s="103" t="e">
        <f ca="1">豚気温!A622</f>
        <v>#N/A</v>
      </c>
      <c r="F630" s="104" t="e">
        <f ca="1">IF(豚シート!$G$13="独自地温",豚気温!A622,(E630*$AD$34+$AE$34))</f>
        <v>#N/A</v>
      </c>
      <c r="G630" s="39"/>
      <c r="I630" s="3" t="e">
        <f t="shared" ca="1" si="65"/>
        <v>#N/A</v>
      </c>
      <c r="J630" s="3" t="e">
        <f t="shared" ca="1" si="69"/>
        <v>#N/A</v>
      </c>
      <c r="L630" s="4" t="e">
        <f t="shared" ca="1" si="66"/>
        <v>#N/A</v>
      </c>
      <c r="M630" s="3" t="e">
        <f t="shared" ca="1" si="70"/>
        <v>#N/A</v>
      </c>
      <c r="O630" s="2">
        <v>616</v>
      </c>
      <c r="P630" s="15" t="e">
        <f t="shared" ca="1" si="68"/>
        <v>#N/A</v>
      </c>
      <c r="Q630" s="25" t="str">
        <f t="shared" si="71"/>
        <v/>
      </c>
      <c r="R630" s="13" t="e">
        <f t="shared" ca="1" si="67"/>
        <v>#N/A</v>
      </c>
    </row>
    <row r="631" spans="3:18" ht="13.5">
      <c r="C631" s="2">
        <v>617</v>
      </c>
      <c r="D631" s="110" t="str">
        <f>IF(D630&gt;=豚シート!$G$20+30,"",D630+1)</f>
        <v/>
      </c>
      <c r="E631" s="103" t="e">
        <f ca="1">豚気温!A623</f>
        <v>#N/A</v>
      </c>
      <c r="F631" s="104" t="e">
        <f ca="1">IF(豚シート!$G$13="独自地温",豚気温!A623,(E631*$AD$34+$AE$34))</f>
        <v>#N/A</v>
      </c>
      <c r="G631" s="39"/>
      <c r="I631" s="3" t="e">
        <f t="shared" ca="1" si="65"/>
        <v>#N/A</v>
      </c>
      <c r="J631" s="3" t="e">
        <f t="shared" ca="1" si="69"/>
        <v>#N/A</v>
      </c>
      <c r="L631" s="4" t="e">
        <f t="shared" ca="1" si="66"/>
        <v>#N/A</v>
      </c>
      <c r="M631" s="3" t="e">
        <f t="shared" ca="1" si="70"/>
        <v>#N/A</v>
      </c>
      <c r="O631" s="2">
        <v>617</v>
      </c>
      <c r="P631" s="15" t="e">
        <f t="shared" ca="1" si="68"/>
        <v>#N/A</v>
      </c>
      <c r="Q631" s="25" t="str">
        <f t="shared" si="71"/>
        <v/>
      </c>
      <c r="R631" s="13" t="e">
        <f t="shared" ca="1" si="67"/>
        <v>#N/A</v>
      </c>
    </row>
    <row r="632" spans="3:18" ht="13.5">
      <c r="C632" s="2">
        <v>618</v>
      </c>
      <c r="D632" s="110" t="str">
        <f>IF(D631&gt;=豚シート!$G$20+30,"",D631+1)</f>
        <v/>
      </c>
      <c r="E632" s="103" t="e">
        <f ca="1">豚気温!A624</f>
        <v>#N/A</v>
      </c>
      <c r="F632" s="104" t="e">
        <f ca="1">IF(豚シート!$G$13="独自地温",豚気温!A624,(E632*$AD$34+$AE$34))</f>
        <v>#N/A</v>
      </c>
      <c r="G632" s="39"/>
      <c r="I632" s="3" t="e">
        <f t="shared" ca="1" si="65"/>
        <v>#N/A</v>
      </c>
      <c r="J632" s="3" t="e">
        <f t="shared" ca="1" si="69"/>
        <v>#N/A</v>
      </c>
      <c r="L632" s="4" t="e">
        <f t="shared" ca="1" si="66"/>
        <v>#N/A</v>
      </c>
      <c r="M632" s="3" t="e">
        <f t="shared" ca="1" si="70"/>
        <v>#N/A</v>
      </c>
      <c r="O632" s="2">
        <v>618</v>
      </c>
      <c r="P632" s="15" t="e">
        <f t="shared" ca="1" si="68"/>
        <v>#N/A</v>
      </c>
      <c r="Q632" s="25" t="str">
        <f t="shared" si="71"/>
        <v/>
      </c>
      <c r="R632" s="13" t="e">
        <f t="shared" ca="1" si="67"/>
        <v>#N/A</v>
      </c>
    </row>
    <row r="633" spans="3:18" ht="13.5">
      <c r="C633" s="2">
        <v>619</v>
      </c>
      <c r="D633" s="110" t="str">
        <f>IF(D632&gt;=豚シート!$G$20+30,"",D632+1)</f>
        <v/>
      </c>
      <c r="E633" s="103" t="e">
        <f ca="1">豚気温!A625</f>
        <v>#N/A</v>
      </c>
      <c r="F633" s="104" t="e">
        <f ca="1">IF(豚シート!$G$13="独自地温",豚気温!A625,(E633*$AD$34+$AE$34))</f>
        <v>#N/A</v>
      </c>
      <c r="G633" s="39"/>
      <c r="I633" s="3" t="e">
        <f t="shared" ca="1" si="65"/>
        <v>#N/A</v>
      </c>
      <c r="J633" s="3" t="e">
        <f t="shared" ca="1" si="69"/>
        <v>#N/A</v>
      </c>
      <c r="L633" s="4" t="e">
        <f t="shared" ca="1" si="66"/>
        <v>#N/A</v>
      </c>
      <c r="M633" s="3" t="e">
        <f t="shared" ca="1" si="70"/>
        <v>#N/A</v>
      </c>
      <c r="O633" s="2">
        <v>619</v>
      </c>
      <c r="P633" s="15" t="e">
        <f t="shared" ca="1" si="68"/>
        <v>#N/A</v>
      </c>
      <c r="Q633" s="25" t="str">
        <f t="shared" si="71"/>
        <v/>
      </c>
      <c r="R633" s="13" t="e">
        <f t="shared" ca="1" si="67"/>
        <v>#N/A</v>
      </c>
    </row>
    <row r="634" spans="3:18" ht="13.5">
      <c r="C634" s="2">
        <v>620</v>
      </c>
      <c r="D634" s="110" t="str">
        <f>IF(D633&gt;=豚シート!$G$20+30,"",D633+1)</f>
        <v/>
      </c>
      <c r="E634" s="103" t="e">
        <f ca="1">豚気温!A626</f>
        <v>#N/A</v>
      </c>
      <c r="F634" s="104" t="e">
        <f ca="1">IF(豚シート!$G$13="独自地温",豚気温!A626,(E634*$AD$34+$AE$34))</f>
        <v>#N/A</v>
      </c>
      <c r="G634" s="39"/>
      <c r="I634" s="3" t="e">
        <f t="shared" ca="1" si="65"/>
        <v>#N/A</v>
      </c>
      <c r="J634" s="3" t="e">
        <f t="shared" ca="1" si="69"/>
        <v>#N/A</v>
      </c>
      <c r="L634" s="4" t="e">
        <f t="shared" ca="1" si="66"/>
        <v>#N/A</v>
      </c>
      <c r="M634" s="3" t="e">
        <f t="shared" ca="1" si="70"/>
        <v>#N/A</v>
      </c>
      <c r="O634" s="2">
        <v>620</v>
      </c>
      <c r="P634" s="15" t="e">
        <f t="shared" ca="1" si="68"/>
        <v>#N/A</v>
      </c>
      <c r="Q634" s="25" t="str">
        <f t="shared" si="71"/>
        <v/>
      </c>
      <c r="R634" s="13" t="e">
        <f t="shared" ca="1" si="67"/>
        <v>#N/A</v>
      </c>
    </row>
    <row r="635" spans="3:18" ht="13.5">
      <c r="C635" s="2">
        <v>621</v>
      </c>
      <c r="D635" s="110" t="str">
        <f>IF(D634&gt;=豚シート!$G$20+30,"",D634+1)</f>
        <v/>
      </c>
      <c r="E635" s="103" t="e">
        <f ca="1">豚気温!A627</f>
        <v>#N/A</v>
      </c>
      <c r="F635" s="104" t="e">
        <f ca="1">IF(豚シート!$G$13="独自地温",豚気温!A627,(E635*$AD$34+$AE$34))</f>
        <v>#N/A</v>
      </c>
      <c r="G635" s="39"/>
      <c r="I635" s="3" t="e">
        <f t="shared" ca="1" si="65"/>
        <v>#N/A</v>
      </c>
      <c r="J635" s="3" t="e">
        <f t="shared" ca="1" si="69"/>
        <v>#N/A</v>
      </c>
      <c r="L635" s="4" t="e">
        <f t="shared" ca="1" si="66"/>
        <v>#N/A</v>
      </c>
      <c r="M635" s="3" t="e">
        <f t="shared" ca="1" si="70"/>
        <v>#N/A</v>
      </c>
      <c r="O635" s="2">
        <v>621</v>
      </c>
      <c r="P635" s="15" t="e">
        <f t="shared" ca="1" si="68"/>
        <v>#N/A</v>
      </c>
      <c r="Q635" s="25" t="str">
        <f t="shared" si="71"/>
        <v/>
      </c>
      <c r="R635" s="13" t="e">
        <f t="shared" ca="1" si="67"/>
        <v>#N/A</v>
      </c>
    </row>
    <row r="636" spans="3:18" ht="13.5">
      <c r="C636" s="2">
        <v>622</v>
      </c>
      <c r="D636" s="110" t="str">
        <f>IF(D635&gt;=豚シート!$G$20+30,"",D635+1)</f>
        <v/>
      </c>
      <c r="E636" s="103" t="e">
        <f ca="1">豚気温!A628</f>
        <v>#N/A</v>
      </c>
      <c r="F636" s="104" t="e">
        <f ca="1">IF(豚シート!$G$13="独自地温",豚気温!A628,(E636*$AD$34+$AE$34))</f>
        <v>#N/A</v>
      </c>
      <c r="G636" s="39"/>
      <c r="I636" s="3" t="e">
        <f t="shared" ca="1" si="65"/>
        <v>#N/A</v>
      </c>
      <c r="J636" s="3" t="e">
        <f t="shared" ca="1" si="69"/>
        <v>#N/A</v>
      </c>
      <c r="L636" s="4" t="e">
        <f t="shared" ca="1" si="66"/>
        <v>#N/A</v>
      </c>
      <c r="M636" s="3" t="e">
        <f t="shared" ca="1" si="70"/>
        <v>#N/A</v>
      </c>
      <c r="O636" s="2">
        <v>622</v>
      </c>
      <c r="P636" s="15" t="e">
        <f t="shared" ca="1" si="68"/>
        <v>#N/A</v>
      </c>
      <c r="Q636" s="25" t="str">
        <f t="shared" si="71"/>
        <v/>
      </c>
      <c r="R636" s="13" t="e">
        <f t="shared" ca="1" si="67"/>
        <v>#N/A</v>
      </c>
    </row>
    <row r="637" spans="3:18" ht="13.5">
      <c r="C637" s="2">
        <v>623</v>
      </c>
      <c r="D637" s="110" t="str">
        <f>IF(D636&gt;=豚シート!$G$20+30,"",D636+1)</f>
        <v/>
      </c>
      <c r="E637" s="103" t="e">
        <f ca="1">豚気温!A629</f>
        <v>#N/A</v>
      </c>
      <c r="F637" s="104" t="e">
        <f ca="1">IF(豚シート!$G$13="独自地温",豚気温!A629,(E637*$AD$34+$AE$34))</f>
        <v>#N/A</v>
      </c>
      <c r="G637" s="39"/>
      <c r="I637" s="3" t="e">
        <f t="shared" ca="1" si="65"/>
        <v>#N/A</v>
      </c>
      <c r="J637" s="3" t="e">
        <f t="shared" ca="1" si="69"/>
        <v>#N/A</v>
      </c>
      <c r="L637" s="4" t="e">
        <f t="shared" ca="1" si="66"/>
        <v>#N/A</v>
      </c>
      <c r="M637" s="3" t="e">
        <f t="shared" ca="1" si="70"/>
        <v>#N/A</v>
      </c>
      <c r="O637" s="2">
        <v>623</v>
      </c>
      <c r="P637" s="15" t="e">
        <f t="shared" ca="1" si="68"/>
        <v>#N/A</v>
      </c>
      <c r="Q637" s="25" t="str">
        <f t="shared" si="71"/>
        <v/>
      </c>
      <c r="R637" s="13" t="e">
        <f t="shared" ca="1" si="67"/>
        <v>#N/A</v>
      </c>
    </row>
    <row r="638" spans="3:18" ht="13.5">
      <c r="C638" s="2">
        <v>624</v>
      </c>
      <c r="D638" s="110" t="str">
        <f>IF(D637&gt;=豚シート!$G$20+30,"",D637+1)</f>
        <v/>
      </c>
      <c r="E638" s="103" t="e">
        <f ca="1">豚気温!A630</f>
        <v>#N/A</v>
      </c>
      <c r="F638" s="104" t="e">
        <f ca="1">IF(豚シート!$G$13="独自地温",豚気温!A630,(E638*$AD$34+$AE$34))</f>
        <v>#N/A</v>
      </c>
      <c r="G638" s="39"/>
      <c r="I638" s="3" t="e">
        <f t="shared" ca="1" si="65"/>
        <v>#N/A</v>
      </c>
      <c r="J638" s="3" t="e">
        <f t="shared" ca="1" si="69"/>
        <v>#N/A</v>
      </c>
      <c r="L638" s="4" t="e">
        <f t="shared" ca="1" si="66"/>
        <v>#N/A</v>
      </c>
      <c r="M638" s="3" t="e">
        <f t="shared" ca="1" si="70"/>
        <v>#N/A</v>
      </c>
      <c r="O638" s="2">
        <v>624</v>
      </c>
      <c r="P638" s="15" t="e">
        <f t="shared" ca="1" si="68"/>
        <v>#N/A</v>
      </c>
      <c r="Q638" s="25" t="str">
        <f t="shared" si="71"/>
        <v/>
      </c>
      <c r="R638" s="13" t="e">
        <f t="shared" ca="1" si="67"/>
        <v>#N/A</v>
      </c>
    </row>
    <row r="639" spans="3:18" ht="13.5">
      <c r="C639" s="2">
        <v>625</v>
      </c>
      <c r="D639" s="110" t="str">
        <f>IF(D638&gt;=豚シート!$G$20+30,"",D638+1)</f>
        <v/>
      </c>
      <c r="E639" s="103" t="e">
        <f ca="1">豚気温!A631</f>
        <v>#N/A</v>
      </c>
      <c r="F639" s="104" t="e">
        <f ca="1">IF(豚シート!$G$13="独自地温",豚気温!A631,(E639*$AD$34+$AE$34))</f>
        <v>#N/A</v>
      </c>
      <c r="G639" s="39"/>
      <c r="I639" s="3" t="e">
        <f t="shared" ca="1" si="65"/>
        <v>#N/A</v>
      </c>
      <c r="J639" s="3" t="e">
        <f t="shared" ca="1" si="69"/>
        <v>#N/A</v>
      </c>
      <c r="L639" s="4" t="e">
        <f t="shared" ca="1" si="66"/>
        <v>#N/A</v>
      </c>
      <c r="M639" s="3" t="e">
        <f t="shared" ca="1" si="70"/>
        <v>#N/A</v>
      </c>
      <c r="O639" s="2">
        <v>625</v>
      </c>
      <c r="P639" s="15" t="e">
        <f t="shared" ca="1" si="68"/>
        <v>#N/A</v>
      </c>
      <c r="Q639" s="25" t="str">
        <f t="shared" si="71"/>
        <v/>
      </c>
      <c r="R639" s="13" t="e">
        <f t="shared" ca="1" si="67"/>
        <v>#N/A</v>
      </c>
    </row>
    <row r="640" spans="3:18" ht="13.5">
      <c r="C640" s="2">
        <v>626</v>
      </c>
      <c r="D640" s="110" t="str">
        <f>IF(D639&gt;=豚シート!$G$20+30,"",D639+1)</f>
        <v/>
      </c>
      <c r="E640" s="103" t="e">
        <f ca="1">豚気温!A632</f>
        <v>#N/A</v>
      </c>
      <c r="F640" s="104" t="e">
        <f ca="1">IF(豚シート!$G$13="独自地温",豚気温!A632,(E640*$AD$34+$AE$34))</f>
        <v>#N/A</v>
      </c>
      <c r="G640" s="39"/>
      <c r="I640" s="3" t="e">
        <f t="shared" ca="1" si="65"/>
        <v>#N/A</v>
      </c>
      <c r="J640" s="3" t="e">
        <f t="shared" ca="1" si="69"/>
        <v>#N/A</v>
      </c>
      <c r="L640" s="4" t="e">
        <f t="shared" ca="1" si="66"/>
        <v>#N/A</v>
      </c>
      <c r="M640" s="3" t="e">
        <f t="shared" ca="1" si="70"/>
        <v>#N/A</v>
      </c>
      <c r="O640" s="2">
        <v>626</v>
      </c>
      <c r="P640" s="15" t="e">
        <f t="shared" ca="1" si="68"/>
        <v>#N/A</v>
      </c>
      <c r="Q640" s="25" t="str">
        <f t="shared" si="71"/>
        <v/>
      </c>
      <c r="R640" s="13" t="e">
        <f t="shared" ca="1" si="67"/>
        <v>#N/A</v>
      </c>
    </row>
    <row r="641" spans="3:18" ht="13.5">
      <c r="C641" s="2">
        <v>627</v>
      </c>
      <c r="D641" s="110" t="str">
        <f>IF(D640&gt;=豚シート!$G$20+30,"",D640+1)</f>
        <v/>
      </c>
      <c r="E641" s="103" t="e">
        <f ca="1">豚気温!A633</f>
        <v>#N/A</v>
      </c>
      <c r="F641" s="104" t="e">
        <f ca="1">IF(豚シート!$G$13="独自地温",豚気温!A633,(E641*$AD$34+$AE$34))</f>
        <v>#N/A</v>
      </c>
      <c r="G641" s="39"/>
      <c r="I641" s="3" t="e">
        <f t="shared" ca="1" si="65"/>
        <v>#N/A</v>
      </c>
      <c r="J641" s="3" t="e">
        <f t="shared" ca="1" si="69"/>
        <v>#N/A</v>
      </c>
      <c r="L641" s="4" t="e">
        <f t="shared" ca="1" si="66"/>
        <v>#N/A</v>
      </c>
      <c r="M641" s="3" t="e">
        <f t="shared" ca="1" si="70"/>
        <v>#N/A</v>
      </c>
      <c r="O641" s="2">
        <v>627</v>
      </c>
      <c r="P641" s="15" t="e">
        <f t="shared" ca="1" si="68"/>
        <v>#N/A</v>
      </c>
      <c r="Q641" s="25" t="str">
        <f t="shared" si="71"/>
        <v/>
      </c>
      <c r="R641" s="13" t="e">
        <f t="shared" ca="1" si="67"/>
        <v>#N/A</v>
      </c>
    </row>
    <row r="642" spans="3:18" ht="13.5">
      <c r="C642" s="2">
        <v>628</v>
      </c>
      <c r="D642" s="110" t="str">
        <f>IF(D641&gt;=豚シート!$G$20+30,"",D641+1)</f>
        <v/>
      </c>
      <c r="E642" s="103" t="e">
        <f ca="1">豚気温!A634</f>
        <v>#N/A</v>
      </c>
      <c r="F642" s="104" t="e">
        <f ca="1">IF(豚シート!$G$13="独自地温",豚気温!A634,(E642*$AD$34+$AE$34))</f>
        <v>#N/A</v>
      </c>
      <c r="G642" s="39"/>
      <c r="I642" s="3" t="e">
        <f t="shared" ca="1" si="65"/>
        <v>#N/A</v>
      </c>
      <c r="J642" s="3" t="e">
        <f t="shared" ca="1" si="69"/>
        <v>#N/A</v>
      </c>
      <c r="L642" s="4" t="e">
        <f t="shared" ca="1" si="66"/>
        <v>#N/A</v>
      </c>
      <c r="M642" s="3" t="e">
        <f t="shared" ca="1" si="70"/>
        <v>#N/A</v>
      </c>
      <c r="O642" s="2">
        <v>628</v>
      </c>
      <c r="P642" s="15" t="e">
        <f t="shared" ca="1" si="68"/>
        <v>#N/A</v>
      </c>
      <c r="Q642" s="25" t="str">
        <f t="shared" si="71"/>
        <v/>
      </c>
      <c r="R642" s="13" t="e">
        <f t="shared" ca="1" si="67"/>
        <v>#N/A</v>
      </c>
    </row>
    <row r="643" spans="3:18" ht="13.5">
      <c r="C643" s="2">
        <v>629</v>
      </c>
      <c r="D643" s="110" t="str">
        <f>IF(D642&gt;=豚シート!$G$20+30,"",D642+1)</f>
        <v/>
      </c>
      <c r="E643" s="103" t="e">
        <f ca="1">豚気温!A635</f>
        <v>#N/A</v>
      </c>
      <c r="F643" s="104" t="e">
        <f ca="1">IF(豚シート!$G$13="独自地温",豚気温!A635,(E643*$AD$34+$AE$34))</f>
        <v>#N/A</v>
      </c>
      <c r="G643" s="39"/>
      <c r="I643" s="3" t="e">
        <f t="shared" ca="1" si="65"/>
        <v>#N/A</v>
      </c>
      <c r="J643" s="3" t="e">
        <f t="shared" ca="1" si="69"/>
        <v>#N/A</v>
      </c>
      <c r="L643" s="4" t="e">
        <f t="shared" ca="1" si="66"/>
        <v>#N/A</v>
      </c>
      <c r="M643" s="3" t="e">
        <f t="shared" ca="1" si="70"/>
        <v>#N/A</v>
      </c>
      <c r="O643" s="2">
        <v>629</v>
      </c>
      <c r="P643" s="15" t="e">
        <f t="shared" ca="1" si="68"/>
        <v>#N/A</v>
      </c>
      <c r="Q643" s="25" t="str">
        <f t="shared" si="71"/>
        <v/>
      </c>
      <c r="R643" s="13" t="e">
        <f t="shared" ca="1" si="67"/>
        <v>#N/A</v>
      </c>
    </row>
    <row r="644" spans="3:18" ht="13.5">
      <c r="C644" s="2">
        <v>630</v>
      </c>
      <c r="D644" s="110" t="str">
        <f>IF(D643&gt;=豚シート!$G$20+30,"",D643+1)</f>
        <v/>
      </c>
      <c r="E644" s="103" t="e">
        <f ca="1">豚気温!A636</f>
        <v>#N/A</v>
      </c>
      <c r="F644" s="104" t="e">
        <f ca="1">IF(豚シート!$G$13="独自地温",豚気温!A636,(E644*$AD$34+$AE$34))</f>
        <v>#N/A</v>
      </c>
      <c r="G644" s="39"/>
      <c r="I644" s="3" t="e">
        <f t="shared" ca="1" si="65"/>
        <v>#N/A</v>
      </c>
      <c r="J644" s="3" t="e">
        <f t="shared" ca="1" si="69"/>
        <v>#N/A</v>
      </c>
      <c r="L644" s="4" t="e">
        <f t="shared" ca="1" si="66"/>
        <v>#N/A</v>
      </c>
      <c r="M644" s="3" t="e">
        <f t="shared" ca="1" si="70"/>
        <v>#N/A</v>
      </c>
      <c r="O644" s="2">
        <v>630</v>
      </c>
      <c r="P644" s="15" t="e">
        <f t="shared" ca="1" si="68"/>
        <v>#N/A</v>
      </c>
      <c r="Q644" s="25" t="str">
        <f t="shared" si="71"/>
        <v/>
      </c>
      <c r="R644" s="13" t="e">
        <f t="shared" ca="1" si="67"/>
        <v>#N/A</v>
      </c>
    </row>
    <row r="645" spans="3:18" ht="13.5">
      <c r="C645" s="2">
        <v>631</v>
      </c>
      <c r="D645" s="110" t="str">
        <f>IF(D644&gt;=豚シート!$G$20+30,"",D644+1)</f>
        <v/>
      </c>
      <c r="E645" s="103" t="e">
        <f ca="1">豚気温!A637</f>
        <v>#N/A</v>
      </c>
      <c r="F645" s="104" t="e">
        <f ca="1">IF(豚シート!$G$13="独自地温",豚気温!A637,(E645*$AD$34+$AE$34))</f>
        <v>#N/A</v>
      </c>
      <c r="G645" s="39"/>
      <c r="I645" s="3" t="e">
        <f t="shared" ca="1" si="65"/>
        <v>#N/A</v>
      </c>
      <c r="J645" s="3" t="e">
        <f t="shared" ca="1" si="69"/>
        <v>#N/A</v>
      </c>
      <c r="L645" s="4" t="e">
        <f t="shared" ca="1" si="66"/>
        <v>#N/A</v>
      </c>
      <c r="M645" s="3" t="e">
        <f t="shared" ca="1" si="70"/>
        <v>#N/A</v>
      </c>
      <c r="O645" s="2">
        <v>631</v>
      </c>
      <c r="P645" s="15" t="e">
        <f t="shared" ca="1" si="68"/>
        <v>#N/A</v>
      </c>
      <c r="Q645" s="25" t="str">
        <f t="shared" si="71"/>
        <v/>
      </c>
      <c r="R645" s="13" t="e">
        <f t="shared" ca="1" si="67"/>
        <v>#N/A</v>
      </c>
    </row>
    <row r="646" spans="3:18" ht="13.5">
      <c r="C646" s="2">
        <v>632</v>
      </c>
      <c r="D646" s="110" t="str">
        <f>IF(D645&gt;=豚シート!$G$20+30,"",D645+1)</f>
        <v/>
      </c>
      <c r="E646" s="103" t="e">
        <f ca="1">豚気温!A638</f>
        <v>#N/A</v>
      </c>
      <c r="F646" s="104" t="e">
        <f ca="1">IF(豚シート!$G$13="独自地温",豚気温!A638,(E646*$AD$34+$AE$34))</f>
        <v>#N/A</v>
      </c>
      <c r="G646" s="39"/>
      <c r="I646" s="3" t="e">
        <f t="shared" ca="1" si="65"/>
        <v>#N/A</v>
      </c>
      <c r="J646" s="3" t="e">
        <f t="shared" ca="1" si="69"/>
        <v>#N/A</v>
      </c>
      <c r="L646" s="4" t="e">
        <f t="shared" ca="1" si="66"/>
        <v>#N/A</v>
      </c>
      <c r="M646" s="3" t="e">
        <f t="shared" ca="1" si="70"/>
        <v>#N/A</v>
      </c>
      <c r="O646" s="2">
        <v>632</v>
      </c>
      <c r="P646" s="15" t="e">
        <f t="shared" ca="1" si="68"/>
        <v>#N/A</v>
      </c>
      <c r="Q646" s="25" t="str">
        <f t="shared" si="71"/>
        <v/>
      </c>
      <c r="R646" s="13" t="e">
        <f t="shared" ca="1" si="67"/>
        <v>#N/A</v>
      </c>
    </row>
    <row r="647" spans="3:18" ht="13.5">
      <c r="C647" s="2">
        <v>633</v>
      </c>
      <c r="D647" s="110" t="str">
        <f>IF(D646&gt;=豚シート!$G$20+30,"",D646+1)</f>
        <v/>
      </c>
      <c r="E647" s="103" t="e">
        <f ca="1">豚気温!A639</f>
        <v>#N/A</v>
      </c>
      <c r="F647" s="104" t="e">
        <f ca="1">IF(豚シート!$G$13="独自地温",豚気温!A639,(E647*$AD$34+$AE$34))</f>
        <v>#N/A</v>
      </c>
      <c r="G647" s="39"/>
      <c r="I647" s="3" t="e">
        <f t="shared" ca="1" si="65"/>
        <v>#N/A</v>
      </c>
      <c r="J647" s="3" t="e">
        <f t="shared" ca="1" si="69"/>
        <v>#N/A</v>
      </c>
      <c r="L647" s="4" t="e">
        <f t="shared" ca="1" si="66"/>
        <v>#N/A</v>
      </c>
      <c r="M647" s="3" t="e">
        <f t="shared" ca="1" si="70"/>
        <v>#N/A</v>
      </c>
      <c r="O647" s="2">
        <v>633</v>
      </c>
      <c r="P647" s="15" t="e">
        <f t="shared" ca="1" si="68"/>
        <v>#N/A</v>
      </c>
      <c r="Q647" s="25" t="str">
        <f t="shared" si="71"/>
        <v/>
      </c>
      <c r="R647" s="13" t="e">
        <f t="shared" ca="1" si="67"/>
        <v>#N/A</v>
      </c>
    </row>
    <row r="648" spans="3:18" ht="13.5">
      <c r="C648" s="2">
        <v>634</v>
      </c>
      <c r="D648" s="110" t="str">
        <f>IF(D647&gt;=豚シート!$G$20+30,"",D647+1)</f>
        <v/>
      </c>
      <c r="E648" s="103" t="e">
        <f ca="1">豚気温!A640</f>
        <v>#N/A</v>
      </c>
      <c r="F648" s="104" t="e">
        <f ca="1">IF(豚シート!$G$13="独自地温",豚気温!A640,(E648*$AD$34+$AE$34))</f>
        <v>#N/A</v>
      </c>
      <c r="G648" s="39"/>
      <c r="I648" s="3" t="e">
        <f t="shared" ca="1" si="65"/>
        <v>#N/A</v>
      </c>
      <c r="J648" s="3" t="e">
        <f t="shared" ca="1" si="69"/>
        <v>#N/A</v>
      </c>
      <c r="L648" s="4" t="e">
        <f t="shared" ca="1" si="66"/>
        <v>#N/A</v>
      </c>
      <c r="M648" s="3" t="e">
        <f t="shared" ca="1" si="70"/>
        <v>#N/A</v>
      </c>
      <c r="O648" s="2">
        <v>634</v>
      </c>
      <c r="P648" s="15" t="e">
        <f t="shared" ca="1" si="68"/>
        <v>#N/A</v>
      </c>
      <c r="Q648" s="25" t="str">
        <f t="shared" si="71"/>
        <v/>
      </c>
      <c r="R648" s="13" t="e">
        <f t="shared" ca="1" si="67"/>
        <v>#N/A</v>
      </c>
    </row>
    <row r="649" spans="3:18" ht="13.5">
      <c r="C649" s="2">
        <v>635</v>
      </c>
      <c r="D649" s="110" t="str">
        <f>IF(D648&gt;=豚シート!$G$20+30,"",D648+1)</f>
        <v/>
      </c>
      <c r="E649" s="103" t="e">
        <f ca="1">豚気温!A641</f>
        <v>#N/A</v>
      </c>
      <c r="F649" s="104" t="e">
        <f ca="1">IF(豚シート!$G$13="独自地温",豚気温!A641,(E649*$AD$34+$AE$34))</f>
        <v>#N/A</v>
      </c>
      <c r="G649" s="39"/>
      <c r="I649" s="3" t="e">
        <f t="shared" ca="1" si="65"/>
        <v>#N/A</v>
      </c>
      <c r="J649" s="3" t="e">
        <f t="shared" ca="1" si="69"/>
        <v>#N/A</v>
      </c>
      <c r="L649" s="4" t="e">
        <f t="shared" ca="1" si="66"/>
        <v>#N/A</v>
      </c>
      <c r="M649" s="3" t="e">
        <f t="shared" ca="1" si="70"/>
        <v>#N/A</v>
      </c>
      <c r="O649" s="2">
        <v>635</v>
      </c>
      <c r="P649" s="15" t="e">
        <f t="shared" ca="1" si="68"/>
        <v>#N/A</v>
      </c>
      <c r="Q649" s="25" t="str">
        <f t="shared" si="71"/>
        <v/>
      </c>
      <c r="R649" s="13" t="e">
        <f t="shared" ca="1" si="67"/>
        <v>#N/A</v>
      </c>
    </row>
    <row r="650" spans="3:18" ht="13.5">
      <c r="C650" s="2">
        <v>636</v>
      </c>
      <c r="D650" s="110" t="str">
        <f>IF(D649&gt;=豚シート!$G$20+30,"",D649+1)</f>
        <v/>
      </c>
      <c r="E650" s="103" t="e">
        <f ca="1">豚気温!A642</f>
        <v>#N/A</v>
      </c>
      <c r="F650" s="104" t="e">
        <f ca="1">IF(豚シート!$G$13="独自地温",豚気温!A642,(E650*$AD$34+$AE$34))</f>
        <v>#N/A</v>
      </c>
      <c r="G650" s="39"/>
      <c r="I650" s="3" t="e">
        <f t="shared" ca="1" si="65"/>
        <v>#N/A</v>
      </c>
      <c r="J650" s="3" t="e">
        <f t="shared" ca="1" si="69"/>
        <v>#N/A</v>
      </c>
      <c r="L650" s="4" t="e">
        <f t="shared" ca="1" si="66"/>
        <v>#N/A</v>
      </c>
      <c r="M650" s="3" t="e">
        <f t="shared" ca="1" si="70"/>
        <v>#N/A</v>
      </c>
      <c r="O650" s="2">
        <v>636</v>
      </c>
      <c r="P650" s="15" t="e">
        <f t="shared" ca="1" si="68"/>
        <v>#N/A</v>
      </c>
      <c r="Q650" s="25" t="str">
        <f t="shared" si="71"/>
        <v/>
      </c>
      <c r="R650" s="13" t="e">
        <f t="shared" ca="1" si="67"/>
        <v>#N/A</v>
      </c>
    </row>
    <row r="651" spans="3:18" ht="13.5">
      <c r="C651" s="2">
        <v>637</v>
      </c>
      <c r="D651" s="110" t="str">
        <f>IF(D650&gt;=豚シート!$G$20+30,"",D650+1)</f>
        <v/>
      </c>
      <c r="E651" s="103" t="e">
        <f ca="1">豚気温!A643</f>
        <v>#N/A</v>
      </c>
      <c r="F651" s="104" t="e">
        <f ca="1">IF(豚シート!$G$13="独自地温",豚気温!A643,(E651*$AD$34+$AE$34))</f>
        <v>#N/A</v>
      </c>
      <c r="G651" s="39"/>
      <c r="I651" s="3" t="e">
        <f t="shared" ca="1" si="65"/>
        <v>#N/A</v>
      </c>
      <c r="J651" s="3" t="e">
        <f t="shared" ca="1" si="69"/>
        <v>#N/A</v>
      </c>
      <c r="L651" s="4" t="e">
        <f t="shared" ca="1" si="66"/>
        <v>#N/A</v>
      </c>
      <c r="M651" s="3" t="e">
        <f t="shared" ca="1" si="70"/>
        <v>#N/A</v>
      </c>
      <c r="O651" s="2">
        <v>637</v>
      </c>
      <c r="P651" s="15" t="e">
        <f t="shared" ca="1" si="68"/>
        <v>#N/A</v>
      </c>
      <c r="Q651" s="25" t="str">
        <f t="shared" si="71"/>
        <v/>
      </c>
      <c r="R651" s="13" t="e">
        <f t="shared" ca="1" si="67"/>
        <v>#N/A</v>
      </c>
    </row>
    <row r="652" spans="3:18" ht="13.5">
      <c r="C652" s="2">
        <v>638</v>
      </c>
      <c r="D652" s="110" t="str">
        <f>IF(D651&gt;=豚シート!$G$20+30,"",D651+1)</f>
        <v/>
      </c>
      <c r="E652" s="103" t="e">
        <f ca="1">豚気温!A644</f>
        <v>#N/A</v>
      </c>
      <c r="F652" s="104" t="e">
        <f ca="1">IF(豚シート!$G$13="独自地温",豚気温!A644,(E652*$AD$34+$AE$34))</f>
        <v>#N/A</v>
      </c>
      <c r="G652" s="39"/>
      <c r="I652" s="3" t="e">
        <f t="shared" ca="1" si="65"/>
        <v>#N/A</v>
      </c>
      <c r="J652" s="3" t="e">
        <f t="shared" ca="1" si="69"/>
        <v>#N/A</v>
      </c>
      <c r="L652" s="4" t="e">
        <f t="shared" ca="1" si="66"/>
        <v>#N/A</v>
      </c>
      <c r="M652" s="3" t="e">
        <f t="shared" ca="1" si="70"/>
        <v>#N/A</v>
      </c>
      <c r="O652" s="2">
        <v>638</v>
      </c>
      <c r="P652" s="15" t="e">
        <f t="shared" ca="1" si="68"/>
        <v>#N/A</v>
      </c>
      <c r="Q652" s="25" t="str">
        <f t="shared" si="71"/>
        <v/>
      </c>
      <c r="R652" s="13" t="e">
        <f t="shared" ca="1" si="67"/>
        <v>#N/A</v>
      </c>
    </row>
    <row r="653" spans="3:18" ht="13.5">
      <c r="C653" s="2">
        <v>639</v>
      </c>
      <c r="D653" s="110" t="str">
        <f>IF(D652&gt;=豚シート!$G$20+30,"",D652+1)</f>
        <v/>
      </c>
      <c r="E653" s="103" t="e">
        <f ca="1">豚気温!A645</f>
        <v>#N/A</v>
      </c>
      <c r="F653" s="104" t="e">
        <f ca="1">IF(豚シート!$G$13="独自地温",豚気温!A645,(E653*$AD$34+$AE$34))</f>
        <v>#N/A</v>
      </c>
      <c r="G653" s="39"/>
      <c r="I653" s="3" t="e">
        <f t="shared" ca="1" si="65"/>
        <v>#N/A</v>
      </c>
      <c r="J653" s="3" t="e">
        <f t="shared" ca="1" si="69"/>
        <v>#N/A</v>
      </c>
      <c r="L653" s="4" t="e">
        <f t="shared" ca="1" si="66"/>
        <v>#N/A</v>
      </c>
      <c r="M653" s="3" t="e">
        <f t="shared" ca="1" si="70"/>
        <v>#N/A</v>
      </c>
      <c r="O653" s="2">
        <v>639</v>
      </c>
      <c r="P653" s="15" t="e">
        <f t="shared" ca="1" si="68"/>
        <v>#N/A</v>
      </c>
      <c r="Q653" s="25" t="str">
        <f t="shared" si="71"/>
        <v/>
      </c>
      <c r="R653" s="13" t="e">
        <f t="shared" ca="1" si="67"/>
        <v>#N/A</v>
      </c>
    </row>
    <row r="654" spans="3:18" ht="13.5">
      <c r="C654" s="2">
        <v>640</v>
      </c>
      <c r="D654" s="110" t="str">
        <f>IF(D653&gt;=豚シート!$G$20+30,"",D653+1)</f>
        <v/>
      </c>
      <c r="E654" s="103" t="e">
        <f ca="1">豚気温!A646</f>
        <v>#N/A</v>
      </c>
      <c r="F654" s="104" t="e">
        <f ca="1">IF(豚シート!$G$13="独自地温",豚気温!A646,(E654*$AD$34+$AE$34))</f>
        <v>#N/A</v>
      </c>
      <c r="G654" s="39"/>
      <c r="I654" s="3" t="e">
        <f t="shared" ref="I654:I714" ca="1" si="72">EXP($B$3*(E654-25)/(1.987*(273+E654)*298))</f>
        <v>#N/A</v>
      </c>
      <c r="J654" s="3" t="e">
        <f t="shared" ca="1" si="69"/>
        <v>#N/A</v>
      </c>
      <c r="L654" s="4" t="e">
        <f t="shared" ref="L654:L714" ca="1" si="73">EXP($B$4*(E654-25)/(1.987*(273+E654)*298))</f>
        <v>#N/A</v>
      </c>
      <c r="M654" s="3" t="e">
        <f t="shared" ca="1" si="70"/>
        <v>#N/A</v>
      </c>
      <c r="O654" s="2">
        <v>640</v>
      </c>
      <c r="P654" s="15" t="e">
        <f t="shared" ca="1" si="68"/>
        <v>#N/A</v>
      </c>
      <c r="Q654" s="25" t="str">
        <f t="shared" si="71"/>
        <v/>
      </c>
      <c r="R654" s="13" t="e">
        <f t="shared" ref="R654:R714" ca="1" si="74">$H$5/1000*$P654</f>
        <v>#N/A</v>
      </c>
    </row>
    <row r="655" spans="3:18" ht="13.5">
      <c r="C655" s="2">
        <v>641</v>
      </c>
      <c r="D655" s="110" t="str">
        <f>IF(D654&gt;=豚シート!$G$20+30,"",D654+1)</f>
        <v/>
      </c>
      <c r="E655" s="103" t="e">
        <f ca="1">豚気温!A647</f>
        <v>#N/A</v>
      </c>
      <c r="F655" s="104" t="e">
        <f ca="1">IF(豚シート!$G$13="独自地温",豚気温!A647,(E655*$AD$34+$AE$34))</f>
        <v>#N/A</v>
      </c>
      <c r="G655" s="39"/>
      <c r="I655" s="3" t="e">
        <f t="shared" ca="1" si="72"/>
        <v>#N/A</v>
      </c>
      <c r="J655" s="3" t="e">
        <f t="shared" ca="1" si="69"/>
        <v>#N/A</v>
      </c>
      <c r="L655" s="4" t="e">
        <f t="shared" ca="1" si="73"/>
        <v>#N/A</v>
      </c>
      <c r="M655" s="3" t="e">
        <f t="shared" ca="1" si="70"/>
        <v>#N/A</v>
      </c>
      <c r="O655" s="2">
        <v>641</v>
      </c>
      <c r="P655" s="15" t="e">
        <f t="shared" ref="P655:P714" ca="1" si="75">$B$5*(1-EXP(-$B$7*J655))+$B$6*(1-EXP(-$B$8*M655))+$P$6</f>
        <v>#N/A</v>
      </c>
      <c r="Q655" s="25" t="str">
        <f t="shared" si="71"/>
        <v/>
      </c>
      <c r="R655" s="13" t="e">
        <f t="shared" ca="1" si="74"/>
        <v>#N/A</v>
      </c>
    </row>
    <row r="656" spans="3:18" ht="13.5">
      <c r="C656" s="2">
        <v>642</v>
      </c>
      <c r="D656" s="110" t="str">
        <f>IF(D655&gt;=豚シート!$G$20+30,"",D655+1)</f>
        <v/>
      </c>
      <c r="E656" s="103" t="e">
        <f ca="1">豚気温!A648</f>
        <v>#N/A</v>
      </c>
      <c r="F656" s="104" t="e">
        <f ca="1">IF(豚シート!$G$13="独自地温",豚気温!A648,(E656*$AD$34+$AE$34))</f>
        <v>#N/A</v>
      </c>
      <c r="G656" s="39"/>
      <c r="I656" s="3" t="e">
        <f t="shared" ca="1" si="72"/>
        <v>#N/A</v>
      </c>
      <c r="J656" s="3" t="e">
        <f t="shared" ref="J656:J714" ca="1" si="76">J655+I655</f>
        <v>#N/A</v>
      </c>
      <c r="L656" s="4" t="e">
        <f t="shared" ca="1" si="73"/>
        <v>#N/A</v>
      </c>
      <c r="M656" s="3" t="e">
        <f t="shared" ref="M656:M714" ca="1" si="77">M655+L655</f>
        <v>#N/A</v>
      </c>
      <c r="O656" s="2">
        <v>642</v>
      </c>
      <c r="P656" s="15" t="e">
        <f t="shared" ca="1" si="75"/>
        <v>#N/A</v>
      </c>
      <c r="Q656" s="25" t="str">
        <f t="shared" si="71"/>
        <v/>
      </c>
      <c r="R656" s="13" t="e">
        <f t="shared" ca="1" si="74"/>
        <v>#N/A</v>
      </c>
    </row>
    <row r="657" spans="3:18" ht="13.5">
      <c r="C657" s="2">
        <v>643</v>
      </c>
      <c r="D657" s="110" t="str">
        <f>IF(D656&gt;=豚シート!$G$20+30,"",D656+1)</f>
        <v/>
      </c>
      <c r="E657" s="103" t="e">
        <f ca="1">豚気温!A649</f>
        <v>#N/A</v>
      </c>
      <c r="F657" s="104" t="e">
        <f ca="1">IF(豚シート!$G$13="独自地温",豚気温!A649,(E657*$AD$34+$AE$34))</f>
        <v>#N/A</v>
      </c>
      <c r="G657" s="39"/>
      <c r="I657" s="3" t="e">
        <f t="shared" ca="1" si="72"/>
        <v>#N/A</v>
      </c>
      <c r="J657" s="3" t="e">
        <f t="shared" ca="1" si="76"/>
        <v>#N/A</v>
      </c>
      <c r="L657" s="4" t="e">
        <f t="shared" ca="1" si="73"/>
        <v>#N/A</v>
      </c>
      <c r="M657" s="3" t="e">
        <f t="shared" ca="1" si="77"/>
        <v>#N/A</v>
      </c>
      <c r="O657" s="2">
        <v>643</v>
      </c>
      <c r="P657" s="15" t="e">
        <f t="shared" ca="1" si="75"/>
        <v>#N/A</v>
      </c>
      <c r="Q657" s="25" t="str">
        <f t="shared" si="71"/>
        <v/>
      </c>
      <c r="R657" s="13" t="e">
        <f t="shared" ca="1" si="74"/>
        <v>#N/A</v>
      </c>
    </row>
    <row r="658" spans="3:18" ht="13.5">
      <c r="C658" s="2">
        <v>644</v>
      </c>
      <c r="D658" s="110" t="str">
        <f>IF(D657&gt;=豚シート!$G$20+30,"",D657+1)</f>
        <v/>
      </c>
      <c r="E658" s="103" t="e">
        <f ca="1">豚気温!A650</f>
        <v>#N/A</v>
      </c>
      <c r="F658" s="104" t="e">
        <f ca="1">IF(豚シート!$G$13="独自地温",豚気温!A650,(E658*$AD$34+$AE$34))</f>
        <v>#N/A</v>
      </c>
      <c r="G658" s="39"/>
      <c r="I658" s="3" t="e">
        <f t="shared" ca="1" si="72"/>
        <v>#N/A</v>
      </c>
      <c r="J658" s="3" t="e">
        <f t="shared" ca="1" si="76"/>
        <v>#N/A</v>
      </c>
      <c r="L658" s="4" t="e">
        <f t="shared" ca="1" si="73"/>
        <v>#N/A</v>
      </c>
      <c r="M658" s="3" t="e">
        <f t="shared" ca="1" si="77"/>
        <v>#N/A</v>
      </c>
      <c r="O658" s="2">
        <v>644</v>
      </c>
      <c r="P658" s="15" t="e">
        <f t="shared" ca="1" si="75"/>
        <v>#N/A</v>
      </c>
      <c r="Q658" s="25" t="str">
        <f t="shared" si="71"/>
        <v/>
      </c>
      <c r="R658" s="13" t="e">
        <f t="shared" ca="1" si="74"/>
        <v>#N/A</v>
      </c>
    </row>
    <row r="659" spans="3:18" ht="13.5">
      <c r="C659" s="2">
        <v>645</v>
      </c>
      <c r="D659" s="110" t="str">
        <f>IF(D658&gt;=豚シート!$G$20+30,"",D658+1)</f>
        <v/>
      </c>
      <c r="E659" s="103" t="e">
        <f ca="1">豚気温!A651</f>
        <v>#N/A</v>
      </c>
      <c r="F659" s="104" t="e">
        <f ca="1">IF(豚シート!$G$13="独自地温",豚気温!A651,(E659*$AD$34+$AE$34))</f>
        <v>#N/A</v>
      </c>
      <c r="G659" s="39"/>
      <c r="I659" s="3" t="e">
        <f t="shared" ca="1" si="72"/>
        <v>#N/A</v>
      </c>
      <c r="J659" s="3" t="e">
        <f t="shared" ca="1" si="76"/>
        <v>#N/A</v>
      </c>
      <c r="L659" s="4" t="e">
        <f t="shared" ca="1" si="73"/>
        <v>#N/A</v>
      </c>
      <c r="M659" s="3" t="e">
        <f t="shared" ca="1" si="77"/>
        <v>#N/A</v>
      </c>
      <c r="O659" s="2">
        <v>645</v>
      </c>
      <c r="P659" s="15" t="e">
        <f t="shared" ca="1" si="75"/>
        <v>#N/A</v>
      </c>
      <c r="Q659" s="25" t="str">
        <f t="shared" si="71"/>
        <v/>
      </c>
      <c r="R659" s="13" t="e">
        <f t="shared" ca="1" si="74"/>
        <v>#N/A</v>
      </c>
    </row>
    <row r="660" spans="3:18" ht="13.5">
      <c r="C660" s="2">
        <v>646</v>
      </c>
      <c r="D660" s="110" t="str">
        <f>IF(D659&gt;=豚シート!$G$20+30,"",D659+1)</f>
        <v/>
      </c>
      <c r="E660" s="103" t="e">
        <f ca="1">豚気温!A652</f>
        <v>#N/A</v>
      </c>
      <c r="F660" s="104" t="e">
        <f ca="1">IF(豚シート!$G$13="独自地温",豚気温!A652,(E660*$AD$34+$AE$34))</f>
        <v>#N/A</v>
      </c>
      <c r="G660" s="39"/>
      <c r="I660" s="3" t="e">
        <f t="shared" ca="1" si="72"/>
        <v>#N/A</v>
      </c>
      <c r="J660" s="3" t="e">
        <f t="shared" ca="1" si="76"/>
        <v>#N/A</v>
      </c>
      <c r="L660" s="4" t="e">
        <f t="shared" ca="1" si="73"/>
        <v>#N/A</v>
      </c>
      <c r="M660" s="3" t="e">
        <f t="shared" ca="1" si="77"/>
        <v>#N/A</v>
      </c>
      <c r="O660" s="2">
        <v>646</v>
      </c>
      <c r="P660" s="15" t="e">
        <f t="shared" ca="1" si="75"/>
        <v>#N/A</v>
      </c>
      <c r="Q660" s="25" t="str">
        <f t="shared" si="71"/>
        <v/>
      </c>
      <c r="R660" s="13" t="e">
        <f t="shared" ca="1" si="74"/>
        <v>#N/A</v>
      </c>
    </row>
    <row r="661" spans="3:18" ht="13.5">
      <c r="C661" s="2">
        <v>647</v>
      </c>
      <c r="D661" s="110" t="str">
        <f>IF(D660&gt;=豚シート!$G$20+30,"",D660+1)</f>
        <v/>
      </c>
      <c r="E661" s="103" t="e">
        <f ca="1">豚気温!A653</f>
        <v>#N/A</v>
      </c>
      <c r="F661" s="104" t="e">
        <f ca="1">IF(豚シート!$G$13="独自地温",豚気温!A653,(E661*$AD$34+$AE$34))</f>
        <v>#N/A</v>
      </c>
      <c r="G661" s="39"/>
      <c r="I661" s="3" t="e">
        <f t="shared" ca="1" si="72"/>
        <v>#N/A</v>
      </c>
      <c r="J661" s="3" t="e">
        <f t="shared" ca="1" si="76"/>
        <v>#N/A</v>
      </c>
      <c r="L661" s="4" t="e">
        <f t="shared" ca="1" si="73"/>
        <v>#N/A</v>
      </c>
      <c r="M661" s="3" t="e">
        <f t="shared" ca="1" si="77"/>
        <v>#N/A</v>
      </c>
      <c r="O661" s="2">
        <v>647</v>
      </c>
      <c r="P661" s="15" t="e">
        <f t="shared" ca="1" si="75"/>
        <v>#N/A</v>
      </c>
      <c r="Q661" s="25" t="str">
        <f t="shared" si="71"/>
        <v/>
      </c>
      <c r="R661" s="13" t="e">
        <f t="shared" ca="1" si="74"/>
        <v>#N/A</v>
      </c>
    </row>
    <row r="662" spans="3:18" ht="13.5">
      <c r="C662" s="2">
        <v>648</v>
      </c>
      <c r="D662" s="110" t="str">
        <f>IF(D661&gt;=豚シート!$G$20+30,"",D661+1)</f>
        <v/>
      </c>
      <c r="E662" s="103" t="e">
        <f ca="1">豚気温!A654</f>
        <v>#N/A</v>
      </c>
      <c r="F662" s="104" t="e">
        <f ca="1">IF(豚シート!$G$13="独自地温",豚気温!A654,(E662*$AD$34+$AE$34))</f>
        <v>#N/A</v>
      </c>
      <c r="G662" s="39"/>
      <c r="I662" s="3" t="e">
        <f t="shared" ca="1" si="72"/>
        <v>#N/A</v>
      </c>
      <c r="J662" s="3" t="e">
        <f t="shared" ca="1" si="76"/>
        <v>#N/A</v>
      </c>
      <c r="L662" s="4" t="e">
        <f t="shared" ca="1" si="73"/>
        <v>#N/A</v>
      </c>
      <c r="M662" s="3" t="e">
        <f t="shared" ca="1" si="77"/>
        <v>#N/A</v>
      </c>
      <c r="O662" s="2">
        <v>648</v>
      </c>
      <c r="P662" s="15" t="e">
        <f t="shared" ca="1" si="75"/>
        <v>#N/A</v>
      </c>
      <c r="Q662" s="25" t="str">
        <f t="shared" si="71"/>
        <v/>
      </c>
      <c r="R662" s="13" t="e">
        <f t="shared" ca="1" si="74"/>
        <v>#N/A</v>
      </c>
    </row>
    <row r="663" spans="3:18" ht="13.5">
      <c r="C663" s="2">
        <v>649</v>
      </c>
      <c r="D663" s="110" t="str">
        <f>IF(D662&gt;=豚シート!$G$20+30,"",D662+1)</f>
        <v/>
      </c>
      <c r="E663" s="103" t="e">
        <f ca="1">豚気温!A655</f>
        <v>#N/A</v>
      </c>
      <c r="F663" s="104" t="e">
        <f ca="1">IF(豚シート!$G$13="独自地温",豚気温!A655,(E663*$AD$34+$AE$34))</f>
        <v>#N/A</v>
      </c>
      <c r="G663" s="39"/>
      <c r="I663" s="3" t="e">
        <f t="shared" ca="1" si="72"/>
        <v>#N/A</v>
      </c>
      <c r="J663" s="3" t="e">
        <f t="shared" ca="1" si="76"/>
        <v>#N/A</v>
      </c>
      <c r="L663" s="4" t="e">
        <f t="shared" ca="1" si="73"/>
        <v>#N/A</v>
      </c>
      <c r="M663" s="3" t="e">
        <f t="shared" ca="1" si="77"/>
        <v>#N/A</v>
      </c>
      <c r="O663" s="2">
        <v>649</v>
      </c>
      <c r="P663" s="15" t="e">
        <f t="shared" ca="1" si="75"/>
        <v>#N/A</v>
      </c>
      <c r="Q663" s="25" t="str">
        <f t="shared" si="71"/>
        <v/>
      </c>
      <c r="R663" s="13" t="e">
        <f t="shared" ca="1" si="74"/>
        <v>#N/A</v>
      </c>
    </row>
    <row r="664" spans="3:18" ht="13.5">
      <c r="C664" s="2">
        <v>650</v>
      </c>
      <c r="D664" s="110" t="str">
        <f>IF(D663&gt;=豚シート!$G$20+30,"",D663+1)</f>
        <v/>
      </c>
      <c r="E664" s="103" t="e">
        <f ca="1">豚気温!A656</f>
        <v>#N/A</v>
      </c>
      <c r="F664" s="104" t="e">
        <f ca="1">IF(豚シート!$G$13="独自地温",豚気温!A656,(E664*$AD$34+$AE$34))</f>
        <v>#N/A</v>
      </c>
      <c r="G664" s="39"/>
      <c r="I664" s="3" t="e">
        <f t="shared" ca="1" si="72"/>
        <v>#N/A</v>
      </c>
      <c r="J664" s="3" t="e">
        <f t="shared" ca="1" si="76"/>
        <v>#N/A</v>
      </c>
      <c r="L664" s="4" t="e">
        <f t="shared" ca="1" si="73"/>
        <v>#N/A</v>
      </c>
      <c r="M664" s="3" t="e">
        <f t="shared" ca="1" si="77"/>
        <v>#N/A</v>
      </c>
      <c r="O664" s="2">
        <v>650</v>
      </c>
      <c r="P664" s="15" t="e">
        <f t="shared" ca="1" si="75"/>
        <v>#N/A</v>
      </c>
      <c r="Q664" s="25" t="str">
        <f t="shared" si="71"/>
        <v/>
      </c>
      <c r="R664" s="13" t="e">
        <f t="shared" ca="1" si="74"/>
        <v>#N/A</v>
      </c>
    </row>
    <row r="665" spans="3:18" ht="13.5">
      <c r="C665" s="2">
        <v>651</v>
      </c>
      <c r="D665" s="110" t="str">
        <f>IF(D664&gt;=豚シート!$G$20+30,"",D664+1)</f>
        <v/>
      </c>
      <c r="E665" s="103" t="e">
        <f ca="1">豚気温!A657</f>
        <v>#N/A</v>
      </c>
      <c r="F665" s="104" t="e">
        <f ca="1">IF(豚シート!$G$13="独自地温",豚気温!A657,(E665*$AD$34+$AE$34))</f>
        <v>#N/A</v>
      </c>
      <c r="G665" s="39"/>
      <c r="I665" s="3" t="e">
        <f t="shared" ca="1" si="72"/>
        <v>#N/A</v>
      </c>
      <c r="J665" s="3" t="e">
        <f t="shared" ca="1" si="76"/>
        <v>#N/A</v>
      </c>
      <c r="L665" s="4" t="e">
        <f t="shared" ca="1" si="73"/>
        <v>#N/A</v>
      </c>
      <c r="M665" s="3" t="e">
        <f t="shared" ca="1" si="77"/>
        <v>#N/A</v>
      </c>
      <c r="O665" s="2">
        <v>651</v>
      </c>
      <c r="P665" s="15" t="e">
        <f t="shared" ca="1" si="75"/>
        <v>#N/A</v>
      </c>
      <c r="Q665" s="25" t="str">
        <f t="shared" si="71"/>
        <v/>
      </c>
      <c r="R665" s="13" t="e">
        <f t="shared" ca="1" si="74"/>
        <v>#N/A</v>
      </c>
    </row>
    <row r="666" spans="3:18" ht="13.5">
      <c r="C666" s="2">
        <v>652</v>
      </c>
      <c r="D666" s="110" t="str">
        <f>IF(D665&gt;=豚シート!$G$20+30,"",D665+1)</f>
        <v/>
      </c>
      <c r="E666" s="103" t="e">
        <f ca="1">豚気温!A658</f>
        <v>#N/A</v>
      </c>
      <c r="F666" s="104" t="e">
        <f ca="1">IF(豚シート!$G$13="独自地温",豚気温!A658,(E666*$AD$34+$AE$34))</f>
        <v>#N/A</v>
      </c>
      <c r="G666" s="39"/>
      <c r="I666" s="3" t="e">
        <f t="shared" ca="1" si="72"/>
        <v>#N/A</v>
      </c>
      <c r="J666" s="3" t="e">
        <f t="shared" ca="1" si="76"/>
        <v>#N/A</v>
      </c>
      <c r="L666" s="4" t="e">
        <f t="shared" ca="1" si="73"/>
        <v>#N/A</v>
      </c>
      <c r="M666" s="3" t="e">
        <f t="shared" ca="1" si="77"/>
        <v>#N/A</v>
      </c>
      <c r="O666" s="2">
        <v>652</v>
      </c>
      <c r="P666" s="15" t="e">
        <f t="shared" ca="1" si="75"/>
        <v>#N/A</v>
      </c>
      <c r="Q666" s="25" t="str">
        <f t="shared" si="71"/>
        <v/>
      </c>
      <c r="R666" s="13" t="e">
        <f t="shared" ca="1" si="74"/>
        <v>#N/A</v>
      </c>
    </row>
    <row r="667" spans="3:18" ht="13.5">
      <c r="C667" s="2">
        <v>653</v>
      </c>
      <c r="D667" s="110" t="str">
        <f>IF(D666&gt;=豚シート!$G$20+30,"",D666+1)</f>
        <v/>
      </c>
      <c r="E667" s="103" t="e">
        <f ca="1">豚気温!A659</f>
        <v>#N/A</v>
      </c>
      <c r="F667" s="104" t="e">
        <f ca="1">IF(豚シート!$G$13="独自地温",豚気温!A659,(E667*$AD$34+$AE$34))</f>
        <v>#N/A</v>
      </c>
      <c r="G667" s="39"/>
      <c r="I667" s="3" t="e">
        <f t="shared" ca="1" si="72"/>
        <v>#N/A</v>
      </c>
      <c r="J667" s="3" t="e">
        <f t="shared" ca="1" si="76"/>
        <v>#N/A</v>
      </c>
      <c r="L667" s="4" t="e">
        <f t="shared" ca="1" si="73"/>
        <v>#N/A</v>
      </c>
      <c r="M667" s="3" t="e">
        <f t="shared" ca="1" si="77"/>
        <v>#N/A</v>
      </c>
      <c r="O667" s="2">
        <v>653</v>
      </c>
      <c r="P667" s="15" t="e">
        <f t="shared" ca="1" si="75"/>
        <v>#N/A</v>
      </c>
      <c r="Q667" s="25" t="str">
        <f t="shared" si="71"/>
        <v/>
      </c>
      <c r="R667" s="13" t="e">
        <f t="shared" ca="1" si="74"/>
        <v>#N/A</v>
      </c>
    </row>
    <row r="668" spans="3:18" ht="13.5">
      <c r="C668" s="2">
        <v>654</v>
      </c>
      <c r="D668" s="110" t="str">
        <f>IF(D667&gt;=豚シート!$G$20+30,"",D667+1)</f>
        <v/>
      </c>
      <c r="E668" s="103" t="e">
        <f ca="1">豚気温!A660</f>
        <v>#N/A</v>
      </c>
      <c r="F668" s="104" t="e">
        <f ca="1">IF(豚シート!$G$13="独自地温",豚気温!A660,(E668*$AD$34+$AE$34))</f>
        <v>#N/A</v>
      </c>
      <c r="G668" s="39"/>
      <c r="I668" s="3" t="e">
        <f t="shared" ca="1" si="72"/>
        <v>#N/A</v>
      </c>
      <c r="J668" s="3" t="e">
        <f t="shared" ca="1" si="76"/>
        <v>#N/A</v>
      </c>
      <c r="L668" s="4" t="e">
        <f t="shared" ca="1" si="73"/>
        <v>#N/A</v>
      </c>
      <c r="M668" s="3" t="e">
        <f t="shared" ca="1" si="77"/>
        <v>#N/A</v>
      </c>
      <c r="O668" s="2">
        <v>654</v>
      </c>
      <c r="P668" s="15" t="e">
        <f t="shared" ca="1" si="75"/>
        <v>#N/A</v>
      </c>
      <c r="Q668" s="25" t="str">
        <f t="shared" si="71"/>
        <v/>
      </c>
      <c r="R668" s="13" t="e">
        <f t="shared" ca="1" si="74"/>
        <v>#N/A</v>
      </c>
    </row>
    <row r="669" spans="3:18" ht="13.5">
      <c r="C669" s="2">
        <v>655</v>
      </c>
      <c r="D669" s="110" t="str">
        <f>IF(D668&gt;=豚シート!$G$20+30,"",D668+1)</f>
        <v/>
      </c>
      <c r="E669" s="103" t="e">
        <f ca="1">豚気温!A661</f>
        <v>#N/A</v>
      </c>
      <c r="F669" s="104" t="e">
        <f ca="1">IF(豚シート!$G$13="独自地温",豚気温!A661,(E669*$AD$34+$AE$34))</f>
        <v>#N/A</v>
      </c>
      <c r="G669" s="39"/>
      <c r="I669" s="3" t="e">
        <f t="shared" ca="1" si="72"/>
        <v>#N/A</v>
      </c>
      <c r="J669" s="3" t="e">
        <f t="shared" ca="1" si="76"/>
        <v>#N/A</v>
      </c>
      <c r="L669" s="4" t="e">
        <f t="shared" ca="1" si="73"/>
        <v>#N/A</v>
      </c>
      <c r="M669" s="3" t="e">
        <f t="shared" ca="1" si="77"/>
        <v>#N/A</v>
      </c>
      <c r="O669" s="2">
        <v>655</v>
      </c>
      <c r="P669" s="15" t="e">
        <f t="shared" ca="1" si="75"/>
        <v>#N/A</v>
      </c>
      <c r="Q669" s="25" t="str">
        <f t="shared" si="71"/>
        <v/>
      </c>
      <c r="R669" s="13" t="e">
        <f t="shared" ca="1" si="74"/>
        <v>#N/A</v>
      </c>
    </row>
    <row r="670" spans="3:18" ht="13.5">
      <c r="C670" s="2">
        <v>656</v>
      </c>
      <c r="D670" s="110" t="str">
        <f>IF(D669&gt;=豚シート!$G$20+30,"",D669+1)</f>
        <v/>
      </c>
      <c r="E670" s="103" t="e">
        <f ca="1">豚気温!A662</f>
        <v>#N/A</v>
      </c>
      <c r="F670" s="104" t="e">
        <f ca="1">IF(豚シート!$G$13="独自地温",豚気温!A662,(E670*$AD$34+$AE$34))</f>
        <v>#N/A</v>
      </c>
      <c r="G670" s="39"/>
      <c r="I670" s="3" t="e">
        <f t="shared" ca="1" si="72"/>
        <v>#N/A</v>
      </c>
      <c r="J670" s="3" t="e">
        <f t="shared" ca="1" si="76"/>
        <v>#N/A</v>
      </c>
      <c r="L670" s="4" t="e">
        <f t="shared" ca="1" si="73"/>
        <v>#N/A</v>
      </c>
      <c r="M670" s="3" t="e">
        <f t="shared" ca="1" si="77"/>
        <v>#N/A</v>
      </c>
      <c r="O670" s="2">
        <v>656</v>
      </c>
      <c r="P670" s="15" t="e">
        <f t="shared" ca="1" si="75"/>
        <v>#N/A</v>
      </c>
      <c r="Q670" s="25" t="str">
        <f t="shared" si="71"/>
        <v/>
      </c>
      <c r="R670" s="13" t="e">
        <f t="shared" ca="1" si="74"/>
        <v>#N/A</v>
      </c>
    </row>
    <row r="671" spans="3:18" ht="13.5">
      <c r="C671" s="2">
        <v>657</v>
      </c>
      <c r="D671" s="110" t="str">
        <f>IF(D670&gt;=豚シート!$G$20+30,"",D670+1)</f>
        <v/>
      </c>
      <c r="E671" s="103" t="e">
        <f ca="1">豚気温!A663</f>
        <v>#N/A</v>
      </c>
      <c r="F671" s="104" t="e">
        <f ca="1">IF(豚シート!$G$13="独自地温",豚気温!A663,(E671*$AD$34+$AE$34))</f>
        <v>#N/A</v>
      </c>
      <c r="G671" s="39"/>
      <c r="I671" s="3" t="e">
        <f t="shared" ca="1" si="72"/>
        <v>#N/A</v>
      </c>
      <c r="J671" s="3" t="e">
        <f t="shared" ca="1" si="76"/>
        <v>#N/A</v>
      </c>
      <c r="L671" s="4" t="e">
        <f t="shared" ca="1" si="73"/>
        <v>#N/A</v>
      </c>
      <c r="M671" s="3" t="e">
        <f t="shared" ca="1" si="77"/>
        <v>#N/A</v>
      </c>
      <c r="O671" s="2">
        <v>657</v>
      </c>
      <c r="P671" s="15" t="e">
        <f t="shared" ca="1" si="75"/>
        <v>#N/A</v>
      </c>
      <c r="Q671" s="25" t="str">
        <f t="shared" si="71"/>
        <v/>
      </c>
      <c r="R671" s="13" t="e">
        <f t="shared" ca="1" si="74"/>
        <v>#N/A</v>
      </c>
    </row>
    <row r="672" spans="3:18" ht="13.5">
      <c r="C672" s="2">
        <v>658</v>
      </c>
      <c r="D672" s="110" t="str">
        <f>IF(D671&gt;=豚シート!$G$20+30,"",D671+1)</f>
        <v/>
      </c>
      <c r="E672" s="103" t="e">
        <f ca="1">豚気温!A664</f>
        <v>#N/A</v>
      </c>
      <c r="F672" s="104" t="e">
        <f ca="1">IF(豚シート!$G$13="独自地温",豚気温!A664,(E672*$AD$34+$AE$34))</f>
        <v>#N/A</v>
      </c>
      <c r="G672" s="39"/>
      <c r="I672" s="3" t="e">
        <f t="shared" ca="1" si="72"/>
        <v>#N/A</v>
      </c>
      <c r="J672" s="3" t="e">
        <f t="shared" ca="1" si="76"/>
        <v>#N/A</v>
      </c>
      <c r="L672" s="4" t="e">
        <f t="shared" ca="1" si="73"/>
        <v>#N/A</v>
      </c>
      <c r="M672" s="3" t="e">
        <f t="shared" ca="1" si="77"/>
        <v>#N/A</v>
      </c>
      <c r="O672" s="2">
        <v>658</v>
      </c>
      <c r="P672" s="15" t="e">
        <f t="shared" ca="1" si="75"/>
        <v>#N/A</v>
      </c>
      <c r="Q672" s="25" t="str">
        <f t="shared" si="71"/>
        <v/>
      </c>
      <c r="R672" s="13" t="e">
        <f t="shared" ca="1" si="74"/>
        <v>#N/A</v>
      </c>
    </row>
    <row r="673" spans="3:18" ht="13.5">
      <c r="C673" s="2">
        <v>659</v>
      </c>
      <c r="D673" s="110" t="str">
        <f>IF(D672&gt;=豚シート!$G$20+30,"",D672+1)</f>
        <v/>
      </c>
      <c r="E673" s="103" t="e">
        <f ca="1">豚気温!A665</f>
        <v>#N/A</v>
      </c>
      <c r="F673" s="104" t="e">
        <f ca="1">IF(豚シート!$G$13="独自地温",豚気温!A665,(E673*$AD$34+$AE$34))</f>
        <v>#N/A</v>
      </c>
      <c r="G673" s="39"/>
      <c r="I673" s="3" t="e">
        <f t="shared" ca="1" si="72"/>
        <v>#N/A</v>
      </c>
      <c r="J673" s="3" t="e">
        <f t="shared" ca="1" si="76"/>
        <v>#N/A</v>
      </c>
      <c r="L673" s="4" t="e">
        <f t="shared" ca="1" si="73"/>
        <v>#N/A</v>
      </c>
      <c r="M673" s="3" t="e">
        <f t="shared" ca="1" si="77"/>
        <v>#N/A</v>
      </c>
      <c r="O673" s="2">
        <v>659</v>
      </c>
      <c r="P673" s="15" t="e">
        <f t="shared" ca="1" si="75"/>
        <v>#N/A</v>
      </c>
      <c r="Q673" s="25" t="str">
        <f t="shared" si="71"/>
        <v/>
      </c>
      <c r="R673" s="13" t="e">
        <f t="shared" ca="1" si="74"/>
        <v>#N/A</v>
      </c>
    </row>
    <row r="674" spans="3:18" ht="13.5">
      <c r="C674" s="2">
        <v>660</v>
      </c>
      <c r="D674" s="110" t="str">
        <f>IF(D673&gt;=豚シート!$G$20+30,"",D673+1)</f>
        <v/>
      </c>
      <c r="E674" s="103" t="e">
        <f ca="1">豚気温!A666</f>
        <v>#N/A</v>
      </c>
      <c r="F674" s="104" t="e">
        <f ca="1">IF(豚シート!$G$13="独自地温",豚気温!A666,(E674*$AD$34+$AE$34))</f>
        <v>#N/A</v>
      </c>
      <c r="G674" s="39"/>
      <c r="I674" s="3" t="e">
        <f t="shared" ca="1" si="72"/>
        <v>#N/A</v>
      </c>
      <c r="J674" s="3" t="e">
        <f t="shared" ca="1" si="76"/>
        <v>#N/A</v>
      </c>
      <c r="L674" s="4" t="e">
        <f t="shared" ca="1" si="73"/>
        <v>#N/A</v>
      </c>
      <c r="M674" s="3" t="e">
        <f t="shared" ca="1" si="77"/>
        <v>#N/A</v>
      </c>
      <c r="O674" s="2">
        <v>660</v>
      </c>
      <c r="P674" s="15" t="e">
        <f t="shared" ca="1" si="75"/>
        <v>#N/A</v>
      </c>
      <c r="Q674" s="25" t="str">
        <f t="shared" si="71"/>
        <v/>
      </c>
      <c r="R674" s="13" t="e">
        <f t="shared" ca="1" si="74"/>
        <v>#N/A</v>
      </c>
    </row>
    <row r="675" spans="3:18" ht="13.5">
      <c r="C675" s="2">
        <v>661</v>
      </c>
      <c r="D675" s="110" t="str">
        <f>IF(D674&gt;=豚シート!$G$20+30,"",D674+1)</f>
        <v/>
      </c>
      <c r="E675" s="103" t="e">
        <f ca="1">豚気温!A667</f>
        <v>#N/A</v>
      </c>
      <c r="F675" s="104" t="e">
        <f ca="1">IF(豚シート!$G$13="独自地温",豚気温!A667,(E675*$AD$34+$AE$34))</f>
        <v>#N/A</v>
      </c>
      <c r="G675" s="39"/>
      <c r="I675" s="3" t="e">
        <f t="shared" ca="1" si="72"/>
        <v>#N/A</v>
      </c>
      <c r="J675" s="3" t="e">
        <f t="shared" ca="1" si="76"/>
        <v>#N/A</v>
      </c>
      <c r="L675" s="4" t="e">
        <f t="shared" ca="1" si="73"/>
        <v>#N/A</v>
      </c>
      <c r="M675" s="3" t="e">
        <f t="shared" ca="1" si="77"/>
        <v>#N/A</v>
      </c>
      <c r="O675" s="2">
        <v>661</v>
      </c>
      <c r="P675" s="15" t="e">
        <f t="shared" ca="1" si="75"/>
        <v>#N/A</v>
      </c>
      <c r="Q675" s="25" t="str">
        <f t="shared" si="71"/>
        <v/>
      </c>
      <c r="R675" s="13" t="e">
        <f t="shared" ca="1" si="74"/>
        <v>#N/A</v>
      </c>
    </row>
    <row r="676" spans="3:18" ht="13.5">
      <c r="C676" s="2">
        <v>662</v>
      </c>
      <c r="D676" s="110" t="str">
        <f>IF(D675&gt;=豚シート!$G$20+30,"",D675+1)</f>
        <v/>
      </c>
      <c r="E676" s="103" t="e">
        <f ca="1">豚気温!A668</f>
        <v>#N/A</v>
      </c>
      <c r="F676" s="104" t="e">
        <f ca="1">IF(豚シート!$G$13="独自地温",豚気温!A668,(E676*$AD$34+$AE$34))</f>
        <v>#N/A</v>
      </c>
      <c r="G676" s="39"/>
      <c r="I676" s="3" t="e">
        <f t="shared" ca="1" si="72"/>
        <v>#N/A</v>
      </c>
      <c r="J676" s="3" t="e">
        <f t="shared" ca="1" si="76"/>
        <v>#N/A</v>
      </c>
      <c r="L676" s="4" t="e">
        <f t="shared" ca="1" si="73"/>
        <v>#N/A</v>
      </c>
      <c r="M676" s="3" t="e">
        <f t="shared" ca="1" si="77"/>
        <v>#N/A</v>
      </c>
      <c r="O676" s="2">
        <v>662</v>
      </c>
      <c r="P676" s="15" t="e">
        <f t="shared" ca="1" si="75"/>
        <v>#N/A</v>
      </c>
      <c r="Q676" s="25" t="str">
        <f t="shared" si="71"/>
        <v/>
      </c>
      <c r="R676" s="13" t="e">
        <f t="shared" ca="1" si="74"/>
        <v>#N/A</v>
      </c>
    </row>
    <row r="677" spans="3:18" ht="13.5">
      <c r="C677" s="2">
        <v>663</v>
      </c>
      <c r="D677" s="110" t="str">
        <f>IF(D676&gt;=豚シート!$G$20+30,"",D676+1)</f>
        <v/>
      </c>
      <c r="E677" s="103" t="e">
        <f ca="1">豚気温!A669</f>
        <v>#N/A</v>
      </c>
      <c r="F677" s="104" t="e">
        <f ca="1">IF(豚シート!$G$13="独自地温",豚気温!A669,(E677*$AD$34+$AE$34))</f>
        <v>#N/A</v>
      </c>
      <c r="G677" s="39"/>
      <c r="I677" s="3" t="e">
        <f t="shared" ca="1" si="72"/>
        <v>#N/A</v>
      </c>
      <c r="J677" s="3" t="e">
        <f t="shared" ca="1" si="76"/>
        <v>#N/A</v>
      </c>
      <c r="L677" s="4" t="e">
        <f t="shared" ca="1" si="73"/>
        <v>#N/A</v>
      </c>
      <c r="M677" s="3" t="e">
        <f t="shared" ca="1" si="77"/>
        <v>#N/A</v>
      </c>
      <c r="O677" s="2">
        <v>663</v>
      </c>
      <c r="P677" s="15" t="e">
        <f t="shared" ca="1" si="75"/>
        <v>#N/A</v>
      </c>
      <c r="Q677" s="25" t="str">
        <f t="shared" si="71"/>
        <v/>
      </c>
      <c r="R677" s="13" t="e">
        <f t="shared" ca="1" si="74"/>
        <v>#N/A</v>
      </c>
    </row>
    <row r="678" spans="3:18" ht="13.5">
      <c r="C678" s="2">
        <v>664</v>
      </c>
      <c r="D678" s="110" t="str">
        <f>IF(D677&gt;=豚シート!$G$20+30,"",D677+1)</f>
        <v/>
      </c>
      <c r="E678" s="103" t="e">
        <f ca="1">豚気温!A670</f>
        <v>#N/A</v>
      </c>
      <c r="F678" s="104" t="e">
        <f ca="1">IF(豚シート!$G$13="独自地温",豚気温!A670,(E678*$AD$34+$AE$34))</f>
        <v>#N/A</v>
      </c>
      <c r="G678" s="39"/>
      <c r="I678" s="3" t="e">
        <f t="shared" ca="1" si="72"/>
        <v>#N/A</v>
      </c>
      <c r="J678" s="3" t="e">
        <f t="shared" ca="1" si="76"/>
        <v>#N/A</v>
      </c>
      <c r="L678" s="4" t="e">
        <f t="shared" ca="1" si="73"/>
        <v>#N/A</v>
      </c>
      <c r="M678" s="3" t="e">
        <f t="shared" ca="1" si="77"/>
        <v>#N/A</v>
      </c>
      <c r="O678" s="2">
        <v>664</v>
      </c>
      <c r="P678" s="15" t="e">
        <f t="shared" ca="1" si="75"/>
        <v>#N/A</v>
      </c>
      <c r="Q678" s="25" t="str">
        <f t="shared" si="71"/>
        <v/>
      </c>
      <c r="R678" s="13" t="e">
        <f t="shared" ca="1" si="74"/>
        <v>#N/A</v>
      </c>
    </row>
    <row r="679" spans="3:18" ht="13.5">
      <c r="C679" s="2">
        <v>665</v>
      </c>
      <c r="D679" s="110" t="str">
        <f>IF(D678&gt;=豚シート!$G$20+30,"",D678+1)</f>
        <v/>
      </c>
      <c r="E679" s="103" t="e">
        <f ca="1">豚気温!A671</f>
        <v>#N/A</v>
      </c>
      <c r="F679" s="104" t="e">
        <f ca="1">IF(豚シート!$G$13="独自地温",豚気温!A671,(E679*$AD$34+$AE$34))</f>
        <v>#N/A</v>
      </c>
      <c r="G679" s="39"/>
      <c r="I679" s="3" t="e">
        <f t="shared" ca="1" si="72"/>
        <v>#N/A</v>
      </c>
      <c r="J679" s="3" t="e">
        <f t="shared" ca="1" si="76"/>
        <v>#N/A</v>
      </c>
      <c r="L679" s="4" t="e">
        <f t="shared" ca="1" si="73"/>
        <v>#N/A</v>
      </c>
      <c r="M679" s="3" t="e">
        <f t="shared" ca="1" si="77"/>
        <v>#N/A</v>
      </c>
      <c r="O679" s="2">
        <v>665</v>
      </c>
      <c r="P679" s="15" t="e">
        <f t="shared" ca="1" si="75"/>
        <v>#N/A</v>
      </c>
      <c r="Q679" s="25" t="str">
        <f t="shared" ref="Q679:Q714" si="78">D679</f>
        <v/>
      </c>
      <c r="R679" s="13" t="e">
        <f t="shared" ca="1" si="74"/>
        <v>#N/A</v>
      </c>
    </row>
    <row r="680" spans="3:18" ht="13.5">
      <c r="C680" s="2">
        <v>666</v>
      </c>
      <c r="D680" s="110" t="str">
        <f>IF(D679&gt;=豚シート!$G$20+30,"",D679+1)</f>
        <v/>
      </c>
      <c r="E680" s="103" t="e">
        <f ca="1">豚気温!A672</f>
        <v>#N/A</v>
      </c>
      <c r="F680" s="104" t="e">
        <f ca="1">IF(豚シート!$G$13="独自地温",豚気温!A672,(E680*$AD$34+$AE$34))</f>
        <v>#N/A</v>
      </c>
      <c r="G680" s="39"/>
      <c r="I680" s="3" t="e">
        <f t="shared" ca="1" si="72"/>
        <v>#N/A</v>
      </c>
      <c r="J680" s="3" t="e">
        <f t="shared" ca="1" si="76"/>
        <v>#N/A</v>
      </c>
      <c r="L680" s="4" t="e">
        <f t="shared" ca="1" si="73"/>
        <v>#N/A</v>
      </c>
      <c r="M680" s="3" t="e">
        <f t="shared" ca="1" si="77"/>
        <v>#N/A</v>
      </c>
      <c r="O680" s="2">
        <v>666</v>
      </c>
      <c r="P680" s="15" t="e">
        <f t="shared" ca="1" si="75"/>
        <v>#N/A</v>
      </c>
      <c r="Q680" s="25" t="str">
        <f t="shared" si="78"/>
        <v/>
      </c>
      <c r="R680" s="13" t="e">
        <f t="shared" ca="1" si="74"/>
        <v>#N/A</v>
      </c>
    </row>
    <row r="681" spans="3:18" ht="13.5">
      <c r="C681" s="2">
        <v>667</v>
      </c>
      <c r="D681" s="110" t="str">
        <f>IF(D680&gt;=豚シート!$G$20+30,"",D680+1)</f>
        <v/>
      </c>
      <c r="E681" s="103" t="e">
        <f ca="1">豚気温!A673</f>
        <v>#N/A</v>
      </c>
      <c r="F681" s="104" t="e">
        <f ca="1">IF(豚シート!$G$13="独自地温",豚気温!A673,(E681*$AD$34+$AE$34))</f>
        <v>#N/A</v>
      </c>
      <c r="G681" s="39"/>
      <c r="I681" s="3" t="e">
        <f t="shared" ca="1" si="72"/>
        <v>#N/A</v>
      </c>
      <c r="J681" s="3" t="e">
        <f t="shared" ca="1" si="76"/>
        <v>#N/A</v>
      </c>
      <c r="L681" s="4" t="e">
        <f t="shared" ca="1" si="73"/>
        <v>#N/A</v>
      </c>
      <c r="M681" s="3" t="e">
        <f t="shared" ca="1" si="77"/>
        <v>#N/A</v>
      </c>
      <c r="O681" s="2">
        <v>667</v>
      </c>
      <c r="P681" s="15" t="e">
        <f t="shared" ca="1" si="75"/>
        <v>#N/A</v>
      </c>
      <c r="Q681" s="25" t="str">
        <f t="shared" si="78"/>
        <v/>
      </c>
      <c r="R681" s="13" t="e">
        <f t="shared" ca="1" si="74"/>
        <v>#N/A</v>
      </c>
    </row>
    <row r="682" spans="3:18" ht="13.5">
      <c r="C682" s="2">
        <v>668</v>
      </c>
      <c r="D682" s="110" t="str">
        <f>IF(D681&gt;=豚シート!$G$20+30,"",D681+1)</f>
        <v/>
      </c>
      <c r="E682" s="103" t="e">
        <f ca="1">豚気温!A674</f>
        <v>#N/A</v>
      </c>
      <c r="F682" s="104" t="e">
        <f ca="1">IF(豚シート!$G$13="独自地温",豚気温!A674,(E682*$AD$34+$AE$34))</f>
        <v>#N/A</v>
      </c>
      <c r="G682" s="39"/>
      <c r="I682" s="3" t="e">
        <f t="shared" ca="1" si="72"/>
        <v>#N/A</v>
      </c>
      <c r="J682" s="3" t="e">
        <f t="shared" ca="1" si="76"/>
        <v>#N/A</v>
      </c>
      <c r="L682" s="4" t="e">
        <f t="shared" ca="1" si="73"/>
        <v>#N/A</v>
      </c>
      <c r="M682" s="3" t="e">
        <f t="shared" ca="1" si="77"/>
        <v>#N/A</v>
      </c>
      <c r="O682" s="2">
        <v>668</v>
      </c>
      <c r="P682" s="15" t="e">
        <f t="shared" ca="1" si="75"/>
        <v>#N/A</v>
      </c>
      <c r="Q682" s="25" t="str">
        <f t="shared" si="78"/>
        <v/>
      </c>
      <c r="R682" s="13" t="e">
        <f t="shared" ca="1" si="74"/>
        <v>#N/A</v>
      </c>
    </row>
    <row r="683" spans="3:18" ht="13.5">
      <c r="C683" s="2">
        <v>669</v>
      </c>
      <c r="D683" s="110" t="str">
        <f>IF(D682&gt;=豚シート!$G$20+30,"",D682+1)</f>
        <v/>
      </c>
      <c r="E683" s="103" t="e">
        <f ca="1">豚気温!A675</f>
        <v>#N/A</v>
      </c>
      <c r="F683" s="104" t="e">
        <f ca="1">IF(豚シート!$G$13="独自地温",豚気温!A675,(E683*$AD$34+$AE$34))</f>
        <v>#N/A</v>
      </c>
      <c r="G683" s="39"/>
      <c r="I683" s="3" t="e">
        <f t="shared" ca="1" si="72"/>
        <v>#N/A</v>
      </c>
      <c r="J683" s="3" t="e">
        <f t="shared" ca="1" si="76"/>
        <v>#N/A</v>
      </c>
      <c r="L683" s="4" t="e">
        <f t="shared" ca="1" si="73"/>
        <v>#N/A</v>
      </c>
      <c r="M683" s="3" t="e">
        <f t="shared" ca="1" si="77"/>
        <v>#N/A</v>
      </c>
      <c r="O683" s="2">
        <v>669</v>
      </c>
      <c r="P683" s="15" t="e">
        <f t="shared" ca="1" si="75"/>
        <v>#N/A</v>
      </c>
      <c r="Q683" s="25" t="str">
        <f t="shared" si="78"/>
        <v/>
      </c>
      <c r="R683" s="13" t="e">
        <f t="shared" ca="1" si="74"/>
        <v>#N/A</v>
      </c>
    </row>
    <row r="684" spans="3:18" ht="13.5">
      <c r="C684" s="2">
        <v>670</v>
      </c>
      <c r="D684" s="110" t="str">
        <f>IF(D683&gt;=豚シート!$G$20+30,"",D683+1)</f>
        <v/>
      </c>
      <c r="E684" s="103" t="e">
        <f ca="1">豚気温!A676</f>
        <v>#N/A</v>
      </c>
      <c r="F684" s="104" t="e">
        <f ca="1">IF(豚シート!$G$13="独自地温",豚気温!A676,(E684*$AD$34+$AE$34))</f>
        <v>#N/A</v>
      </c>
      <c r="G684" s="39"/>
      <c r="I684" s="3" t="e">
        <f t="shared" ca="1" si="72"/>
        <v>#N/A</v>
      </c>
      <c r="J684" s="3" t="e">
        <f t="shared" ca="1" si="76"/>
        <v>#N/A</v>
      </c>
      <c r="L684" s="4" t="e">
        <f t="shared" ca="1" si="73"/>
        <v>#N/A</v>
      </c>
      <c r="M684" s="3" t="e">
        <f t="shared" ca="1" si="77"/>
        <v>#N/A</v>
      </c>
      <c r="O684" s="2">
        <v>670</v>
      </c>
      <c r="P684" s="15" t="e">
        <f t="shared" ca="1" si="75"/>
        <v>#N/A</v>
      </c>
      <c r="Q684" s="25" t="str">
        <f t="shared" si="78"/>
        <v/>
      </c>
      <c r="R684" s="13" t="e">
        <f t="shared" ca="1" si="74"/>
        <v>#N/A</v>
      </c>
    </row>
    <row r="685" spans="3:18" ht="13.5">
      <c r="C685" s="2">
        <v>671</v>
      </c>
      <c r="D685" s="110" t="str">
        <f>IF(D684&gt;=豚シート!$G$20+30,"",D684+1)</f>
        <v/>
      </c>
      <c r="E685" s="103" t="e">
        <f ca="1">豚気温!A677</f>
        <v>#N/A</v>
      </c>
      <c r="F685" s="104" t="e">
        <f ca="1">IF(豚シート!$G$13="独自地温",豚気温!A677,(E685*$AD$34+$AE$34))</f>
        <v>#N/A</v>
      </c>
      <c r="G685" s="39"/>
      <c r="I685" s="3" t="e">
        <f t="shared" ca="1" si="72"/>
        <v>#N/A</v>
      </c>
      <c r="J685" s="3" t="e">
        <f t="shared" ca="1" si="76"/>
        <v>#N/A</v>
      </c>
      <c r="L685" s="4" t="e">
        <f t="shared" ca="1" si="73"/>
        <v>#N/A</v>
      </c>
      <c r="M685" s="3" t="e">
        <f t="shared" ca="1" si="77"/>
        <v>#N/A</v>
      </c>
      <c r="O685" s="2">
        <v>671</v>
      </c>
      <c r="P685" s="15" t="e">
        <f t="shared" ca="1" si="75"/>
        <v>#N/A</v>
      </c>
      <c r="Q685" s="25" t="str">
        <f t="shared" si="78"/>
        <v/>
      </c>
      <c r="R685" s="13" t="e">
        <f t="shared" ca="1" si="74"/>
        <v>#N/A</v>
      </c>
    </row>
    <row r="686" spans="3:18" ht="13.5">
      <c r="C686" s="2">
        <v>672</v>
      </c>
      <c r="D686" s="110" t="str">
        <f>IF(D685&gt;=豚シート!$G$20+30,"",D685+1)</f>
        <v/>
      </c>
      <c r="E686" s="103" t="e">
        <f ca="1">豚気温!A678</f>
        <v>#N/A</v>
      </c>
      <c r="F686" s="104" t="e">
        <f ca="1">IF(豚シート!$G$13="独自地温",豚気温!A678,(E686*$AD$34+$AE$34))</f>
        <v>#N/A</v>
      </c>
      <c r="G686" s="39"/>
      <c r="I686" s="3" t="e">
        <f t="shared" ca="1" si="72"/>
        <v>#N/A</v>
      </c>
      <c r="J686" s="3" t="e">
        <f t="shared" ca="1" si="76"/>
        <v>#N/A</v>
      </c>
      <c r="L686" s="4" t="e">
        <f t="shared" ca="1" si="73"/>
        <v>#N/A</v>
      </c>
      <c r="M686" s="3" t="e">
        <f t="shared" ca="1" si="77"/>
        <v>#N/A</v>
      </c>
      <c r="O686" s="2">
        <v>672</v>
      </c>
      <c r="P686" s="15" t="e">
        <f t="shared" ca="1" si="75"/>
        <v>#N/A</v>
      </c>
      <c r="Q686" s="25" t="str">
        <f t="shared" si="78"/>
        <v/>
      </c>
      <c r="R686" s="13" t="e">
        <f t="shared" ca="1" si="74"/>
        <v>#N/A</v>
      </c>
    </row>
    <row r="687" spans="3:18" ht="13.5">
      <c r="C687" s="2">
        <v>673</v>
      </c>
      <c r="D687" s="110" t="str">
        <f>IF(D686&gt;=豚シート!$G$20+30,"",D686+1)</f>
        <v/>
      </c>
      <c r="E687" s="103" t="e">
        <f ca="1">豚気温!A679</f>
        <v>#N/A</v>
      </c>
      <c r="F687" s="104" t="e">
        <f ca="1">IF(豚シート!$G$13="独自地温",豚気温!A679,(E687*$AD$34+$AE$34))</f>
        <v>#N/A</v>
      </c>
      <c r="G687" s="39"/>
      <c r="I687" s="3" t="e">
        <f t="shared" ca="1" si="72"/>
        <v>#N/A</v>
      </c>
      <c r="J687" s="3" t="e">
        <f t="shared" ca="1" si="76"/>
        <v>#N/A</v>
      </c>
      <c r="L687" s="4" t="e">
        <f t="shared" ca="1" si="73"/>
        <v>#N/A</v>
      </c>
      <c r="M687" s="3" t="e">
        <f t="shared" ca="1" si="77"/>
        <v>#N/A</v>
      </c>
      <c r="O687" s="2">
        <v>673</v>
      </c>
      <c r="P687" s="15" t="e">
        <f t="shared" ca="1" si="75"/>
        <v>#N/A</v>
      </c>
      <c r="Q687" s="25" t="str">
        <f t="shared" si="78"/>
        <v/>
      </c>
      <c r="R687" s="13" t="e">
        <f t="shared" ca="1" si="74"/>
        <v>#N/A</v>
      </c>
    </row>
    <row r="688" spans="3:18" ht="13.5">
      <c r="C688" s="2">
        <v>674</v>
      </c>
      <c r="D688" s="110" t="str">
        <f>IF(D687&gt;=豚シート!$G$20+30,"",D687+1)</f>
        <v/>
      </c>
      <c r="E688" s="103" t="e">
        <f ca="1">豚気温!A680</f>
        <v>#N/A</v>
      </c>
      <c r="F688" s="104" t="e">
        <f ca="1">IF(豚シート!$G$13="独自地温",豚気温!A680,(E688*$AD$34+$AE$34))</f>
        <v>#N/A</v>
      </c>
      <c r="G688" s="39"/>
      <c r="I688" s="3" t="e">
        <f t="shared" ca="1" si="72"/>
        <v>#N/A</v>
      </c>
      <c r="J688" s="3" t="e">
        <f t="shared" ca="1" si="76"/>
        <v>#N/A</v>
      </c>
      <c r="L688" s="4" t="e">
        <f t="shared" ca="1" si="73"/>
        <v>#N/A</v>
      </c>
      <c r="M688" s="3" t="e">
        <f t="shared" ca="1" si="77"/>
        <v>#N/A</v>
      </c>
      <c r="O688" s="2">
        <v>674</v>
      </c>
      <c r="P688" s="15" t="e">
        <f t="shared" ca="1" si="75"/>
        <v>#N/A</v>
      </c>
      <c r="Q688" s="25" t="str">
        <f t="shared" si="78"/>
        <v/>
      </c>
      <c r="R688" s="13" t="e">
        <f t="shared" ca="1" si="74"/>
        <v>#N/A</v>
      </c>
    </row>
    <row r="689" spans="3:18" ht="13.5">
      <c r="C689" s="2">
        <v>675</v>
      </c>
      <c r="D689" s="110" t="str">
        <f>IF(D688&gt;=豚シート!$G$20+30,"",D688+1)</f>
        <v/>
      </c>
      <c r="E689" s="103" t="e">
        <f ca="1">豚気温!A681</f>
        <v>#N/A</v>
      </c>
      <c r="F689" s="104" t="e">
        <f ca="1">IF(豚シート!$G$13="独自地温",豚気温!A681,(E689*$AD$34+$AE$34))</f>
        <v>#N/A</v>
      </c>
      <c r="G689" s="39"/>
      <c r="I689" s="3" t="e">
        <f t="shared" ca="1" si="72"/>
        <v>#N/A</v>
      </c>
      <c r="J689" s="3" t="e">
        <f t="shared" ca="1" si="76"/>
        <v>#N/A</v>
      </c>
      <c r="L689" s="4" t="e">
        <f t="shared" ca="1" si="73"/>
        <v>#N/A</v>
      </c>
      <c r="M689" s="3" t="e">
        <f t="shared" ca="1" si="77"/>
        <v>#N/A</v>
      </c>
      <c r="O689" s="2">
        <v>675</v>
      </c>
      <c r="P689" s="15" t="e">
        <f t="shared" ca="1" si="75"/>
        <v>#N/A</v>
      </c>
      <c r="Q689" s="25" t="str">
        <f t="shared" si="78"/>
        <v/>
      </c>
      <c r="R689" s="13" t="e">
        <f t="shared" ca="1" si="74"/>
        <v>#N/A</v>
      </c>
    </row>
    <row r="690" spans="3:18" ht="13.5">
      <c r="C690" s="2">
        <v>676</v>
      </c>
      <c r="D690" s="110" t="str">
        <f>IF(D689&gt;=豚シート!$G$20+30,"",D689+1)</f>
        <v/>
      </c>
      <c r="E690" s="103" t="e">
        <f ca="1">豚気温!A682</f>
        <v>#N/A</v>
      </c>
      <c r="F690" s="104" t="e">
        <f ca="1">IF(豚シート!$G$13="独自地温",豚気温!A682,(E690*$AD$34+$AE$34))</f>
        <v>#N/A</v>
      </c>
      <c r="G690" s="39"/>
      <c r="I690" s="3" t="e">
        <f t="shared" ca="1" si="72"/>
        <v>#N/A</v>
      </c>
      <c r="J690" s="3" t="e">
        <f t="shared" ca="1" si="76"/>
        <v>#N/A</v>
      </c>
      <c r="L690" s="4" t="e">
        <f t="shared" ca="1" si="73"/>
        <v>#N/A</v>
      </c>
      <c r="M690" s="3" t="e">
        <f t="shared" ca="1" si="77"/>
        <v>#N/A</v>
      </c>
      <c r="O690" s="2">
        <v>676</v>
      </c>
      <c r="P690" s="15" t="e">
        <f t="shared" ca="1" si="75"/>
        <v>#N/A</v>
      </c>
      <c r="Q690" s="25" t="str">
        <f t="shared" si="78"/>
        <v/>
      </c>
      <c r="R690" s="13" t="e">
        <f t="shared" ca="1" si="74"/>
        <v>#N/A</v>
      </c>
    </row>
    <row r="691" spans="3:18" ht="13.5">
      <c r="C691" s="2">
        <v>677</v>
      </c>
      <c r="D691" s="110" t="str">
        <f>IF(D690&gt;=豚シート!$G$20+30,"",D690+1)</f>
        <v/>
      </c>
      <c r="E691" s="103" t="e">
        <f ca="1">豚気温!A683</f>
        <v>#N/A</v>
      </c>
      <c r="F691" s="104" t="e">
        <f ca="1">IF(豚シート!$G$13="独自地温",豚気温!A683,(E691*$AD$34+$AE$34))</f>
        <v>#N/A</v>
      </c>
      <c r="G691" s="39"/>
      <c r="I691" s="3" t="e">
        <f t="shared" ca="1" si="72"/>
        <v>#N/A</v>
      </c>
      <c r="J691" s="3" t="e">
        <f t="shared" ca="1" si="76"/>
        <v>#N/A</v>
      </c>
      <c r="L691" s="4" t="e">
        <f t="shared" ca="1" si="73"/>
        <v>#N/A</v>
      </c>
      <c r="M691" s="3" t="e">
        <f t="shared" ca="1" si="77"/>
        <v>#N/A</v>
      </c>
      <c r="O691" s="2">
        <v>677</v>
      </c>
      <c r="P691" s="15" t="e">
        <f t="shared" ca="1" si="75"/>
        <v>#N/A</v>
      </c>
      <c r="Q691" s="25" t="str">
        <f t="shared" si="78"/>
        <v/>
      </c>
      <c r="R691" s="13" t="e">
        <f t="shared" ca="1" si="74"/>
        <v>#N/A</v>
      </c>
    </row>
    <row r="692" spans="3:18" ht="13.5">
      <c r="C692" s="2">
        <v>678</v>
      </c>
      <c r="D692" s="110" t="str">
        <f>IF(D691&gt;=豚シート!$G$20+30,"",D691+1)</f>
        <v/>
      </c>
      <c r="E692" s="103" t="e">
        <f ca="1">豚気温!A684</f>
        <v>#N/A</v>
      </c>
      <c r="F692" s="104" t="e">
        <f ca="1">IF(豚シート!$G$13="独自地温",豚気温!A684,(E692*$AD$34+$AE$34))</f>
        <v>#N/A</v>
      </c>
      <c r="G692" s="39"/>
      <c r="I692" s="3" t="e">
        <f t="shared" ca="1" si="72"/>
        <v>#N/A</v>
      </c>
      <c r="J692" s="3" t="e">
        <f t="shared" ca="1" si="76"/>
        <v>#N/A</v>
      </c>
      <c r="L692" s="4" t="e">
        <f t="shared" ca="1" si="73"/>
        <v>#N/A</v>
      </c>
      <c r="M692" s="3" t="e">
        <f t="shared" ca="1" si="77"/>
        <v>#N/A</v>
      </c>
      <c r="O692" s="2">
        <v>678</v>
      </c>
      <c r="P692" s="15" t="e">
        <f t="shared" ca="1" si="75"/>
        <v>#N/A</v>
      </c>
      <c r="Q692" s="25" t="str">
        <f t="shared" si="78"/>
        <v/>
      </c>
      <c r="R692" s="13" t="e">
        <f t="shared" ca="1" si="74"/>
        <v>#N/A</v>
      </c>
    </row>
    <row r="693" spans="3:18" ht="13.5">
      <c r="C693" s="2">
        <v>679</v>
      </c>
      <c r="D693" s="110" t="str">
        <f>IF(D692&gt;=豚シート!$G$20+30,"",D692+1)</f>
        <v/>
      </c>
      <c r="E693" s="103" t="e">
        <f ca="1">豚気温!A685</f>
        <v>#N/A</v>
      </c>
      <c r="F693" s="104" t="e">
        <f ca="1">IF(豚シート!$G$13="独自地温",豚気温!A685,(E693*$AD$34+$AE$34))</f>
        <v>#N/A</v>
      </c>
      <c r="G693" s="39"/>
      <c r="I693" s="3" t="e">
        <f t="shared" ca="1" si="72"/>
        <v>#N/A</v>
      </c>
      <c r="J693" s="3" t="e">
        <f t="shared" ca="1" si="76"/>
        <v>#N/A</v>
      </c>
      <c r="L693" s="4" t="e">
        <f t="shared" ca="1" si="73"/>
        <v>#N/A</v>
      </c>
      <c r="M693" s="3" t="e">
        <f t="shared" ca="1" si="77"/>
        <v>#N/A</v>
      </c>
      <c r="O693" s="2">
        <v>679</v>
      </c>
      <c r="P693" s="15" t="e">
        <f t="shared" ca="1" si="75"/>
        <v>#N/A</v>
      </c>
      <c r="Q693" s="25" t="str">
        <f t="shared" si="78"/>
        <v/>
      </c>
      <c r="R693" s="13" t="e">
        <f t="shared" ca="1" si="74"/>
        <v>#N/A</v>
      </c>
    </row>
    <row r="694" spans="3:18" ht="13.5">
      <c r="C694" s="2">
        <v>680</v>
      </c>
      <c r="D694" s="110" t="str">
        <f>IF(D693&gt;=豚シート!$G$20+30,"",D693+1)</f>
        <v/>
      </c>
      <c r="E694" s="103" t="e">
        <f ca="1">豚気温!A686</f>
        <v>#N/A</v>
      </c>
      <c r="F694" s="104" t="e">
        <f ca="1">IF(豚シート!$G$13="独自地温",豚気温!A686,(E694*$AD$34+$AE$34))</f>
        <v>#N/A</v>
      </c>
      <c r="G694" s="39"/>
      <c r="I694" s="3" t="e">
        <f t="shared" ca="1" si="72"/>
        <v>#N/A</v>
      </c>
      <c r="J694" s="3" t="e">
        <f t="shared" ca="1" si="76"/>
        <v>#N/A</v>
      </c>
      <c r="L694" s="4" t="e">
        <f t="shared" ca="1" si="73"/>
        <v>#N/A</v>
      </c>
      <c r="M694" s="3" t="e">
        <f t="shared" ca="1" si="77"/>
        <v>#N/A</v>
      </c>
      <c r="O694" s="2">
        <v>680</v>
      </c>
      <c r="P694" s="15" t="e">
        <f t="shared" ca="1" si="75"/>
        <v>#N/A</v>
      </c>
      <c r="Q694" s="25" t="str">
        <f t="shared" si="78"/>
        <v/>
      </c>
      <c r="R694" s="13" t="e">
        <f t="shared" ca="1" si="74"/>
        <v>#N/A</v>
      </c>
    </row>
    <row r="695" spans="3:18" ht="13.5">
      <c r="C695" s="2">
        <v>681</v>
      </c>
      <c r="D695" s="110" t="str">
        <f>IF(D694&gt;=豚シート!$G$20+30,"",D694+1)</f>
        <v/>
      </c>
      <c r="E695" s="103" t="e">
        <f ca="1">豚気温!A687</f>
        <v>#N/A</v>
      </c>
      <c r="F695" s="104" t="e">
        <f ca="1">IF(豚シート!$G$13="独自地温",豚気温!A687,(E695*$AD$34+$AE$34))</f>
        <v>#N/A</v>
      </c>
      <c r="G695" s="39"/>
      <c r="I695" s="3" t="e">
        <f t="shared" ca="1" si="72"/>
        <v>#N/A</v>
      </c>
      <c r="J695" s="3" t="e">
        <f t="shared" ca="1" si="76"/>
        <v>#N/A</v>
      </c>
      <c r="L695" s="4" t="e">
        <f t="shared" ca="1" si="73"/>
        <v>#N/A</v>
      </c>
      <c r="M695" s="3" t="e">
        <f t="shared" ca="1" si="77"/>
        <v>#N/A</v>
      </c>
      <c r="O695" s="2">
        <v>681</v>
      </c>
      <c r="P695" s="15" t="e">
        <f t="shared" ca="1" si="75"/>
        <v>#N/A</v>
      </c>
      <c r="Q695" s="25" t="str">
        <f t="shared" si="78"/>
        <v/>
      </c>
      <c r="R695" s="13" t="e">
        <f t="shared" ca="1" si="74"/>
        <v>#N/A</v>
      </c>
    </row>
    <row r="696" spans="3:18" ht="13.5">
      <c r="C696" s="2">
        <v>682</v>
      </c>
      <c r="D696" s="110" t="str">
        <f>IF(D695&gt;=豚シート!$G$20+30,"",D695+1)</f>
        <v/>
      </c>
      <c r="E696" s="103" t="e">
        <f ca="1">豚気温!A688</f>
        <v>#N/A</v>
      </c>
      <c r="F696" s="104" t="e">
        <f ca="1">IF(豚シート!$G$13="独自地温",豚気温!A688,(E696*$AD$34+$AE$34))</f>
        <v>#N/A</v>
      </c>
      <c r="G696" s="39"/>
      <c r="I696" s="3" t="e">
        <f t="shared" ca="1" si="72"/>
        <v>#N/A</v>
      </c>
      <c r="J696" s="3" t="e">
        <f t="shared" ca="1" si="76"/>
        <v>#N/A</v>
      </c>
      <c r="L696" s="4" t="e">
        <f t="shared" ca="1" si="73"/>
        <v>#N/A</v>
      </c>
      <c r="M696" s="3" t="e">
        <f t="shared" ca="1" si="77"/>
        <v>#N/A</v>
      </c>
      <c r="O696" s="2">
        <v>682</v>
      </c>
      <c r="P696" s="15" t="e">
        <f t="shared" ca="1" si="75"/>
        <v>#N/A</v>
      </c>
      <c r="Q696" s="25" t="str">
        <f t="shared" si="78"/>
        <v/>
      </c>
      <c r="R696" s="13" t="e">
        <f t="shared" ca="1" si="74"/>
        <v>#N/A</v>
      </c>
    </row>
    <row r="697" spans="3:18" ht="13.5">
      <c r="C697" s="2">
        <v>683</v>
      </c>
      <c r="D697" s="110" t="str">
        <f>IF(D696&gt;=豚シート!$G$20+30,"",D696+1)</f>
        <v/>
      </c>
      <c r="E697" s="103" t="e">
        <f ca="1">豚気温!A689</f>
        <v>#N/A</v>
      </c>
      <c r="F697" s="104" t="e">
        <f ca="1">IF(豚シート!$G$13="独自地温",豚気温!A689,(E697*$AD$34+$AE$34))</f>
        <v>#N/A</v>
      </c>
      <c r="G697" s="39"/>
      <c r="I697" s="3" t="e">
        <f t="shared" ca="1" si="72"/>
        <v>#N/A</v>
      </c>
      <c r="J697" s="3" t="e">
        <f t="shared" ca="1" si="76"/>
        <v>#N/A</v>
      </c>
      <c r="L697" s="4" t="e">
        <f t="shared" ca="1" si="73"/>
        <v>#N/A</v>
      </c>
      <c r="M697" s="3" t="e">
        <f t="shared" ca="1" si="77"/>
        <v>#N/A</v>
      </c>
      <c r="O697" s="2">
        <v>683</v>
      </c>
      <c r="P697" s="15" t="e">
        <f t="shared" ca="1" si="75"/>
        <v>#N/A</v>
      </c>
      <c r="Q697" s="25" t="str">
        <f t="shared" si="78"/>
        <v/>
      </c>
      <c r="R697" s="13" t="e">
        <f t="shared" ca="1" si="74"/>
        <v>#N/A</v>
      </c>
    </row>
    <row r="698" spans="3:18" ht="13.5">
      <c r="C698" s="2">
        <v>684</v>
      </c>
      <c r="D698" s="110" t="str">
        <f>IF(D697&gt;=豚シート!$G$20+30,"",D697+1)</f>
        <v/>
      </c>
      <c r="E698" s="103" t="e">
        <f ca="1">豚気温!A690</f>
        <v>#N/A</v>
      </c>
      <c r="F698" s="104" t="e">
        <f ca="1">IF(豚シート!$G$13="独自地温",豚気温!A690,(E698*$AD$34+$AE$34))</f>
        <v>#N/A</v>
      </c>
      <c r="G698" s="39"/>
      <c r="I698" s="3" t="e">
        <f t="shared" ca="1" si="72"/>
        <v>#N/A</v>
      </c>
      <c r="J698" s="3" t="e">
        <f t="shared" ca="1" si="76"/>
        <v>#N/A</v>
      </c>
      <c r="L698" s="4" t="e">
        <f t="shared" ca="1" si="73"/>
        <v>#N/A</v>
      </c>
      <c r="M698" s="3" t="e">
        <f t="shared" ca="1" si="77"/>
        <v>#N/A</v>
      </c>
      <c r="O698" s="2">
        <v>684</v>
      </c>
      <c r="P698" s="15" t="e">
        <f t="shared" ca="1" si="75"/>
        <v>#N/A</v>
      </c>
      <c r="Q698" s="25" t="str">
        <f t="shared" si="78"/>
        <v/>
      </c>
      <c r="R698" s="13" t="e">
        <f t="shared" ca="1" si="74"/>
        <v>#N/A</v>
      </c>
    </row>
    <row r="699" spans="3:18" ht="13.5">
      <c r="C699" s="2">
        <v>685</v>
      </c>
      <c r="D699" s="110" t="str">
        <f>IF(D698&gt;=豚シート!$G$20+30,"",D698+1)</f>
        <v/>
      </c>
      <c r="E699" s="103" t="e">
        <f ca="1">豚気温!A691</f>
        <v>#N/A</v>
      </c>
      <c r="F699" s="104" t="e">
        <f ca="1">IF(豚シート!$G$13="独自地温",豚気温!A691,(E699*$AD$34+$AE$34))</f>
        <v>#N/A</v>
      </c>
      <c r="G699" s="39"/>
      <c r="I699" s="3" t="e">
        <f t="shared" ca="1" si="72"/>
        <v>#N/A</v>
      </c>
      <c r="J699" s="3" t="e">
        <f t="shared" ca="1" si="76"/>
        <v>#N/A</v>
      </c>
      <c r="L699" s="4" t="e">
        <f t="shared" ca="1" si="73"/>
        <v>#N/A</v>
      </c>
      <c r="M699" s="3" t="e">
        <f t="shared" ca="1" si="77"/>
        <v>#N/A</v>
      </c>
      <c r="O699" s="2">
        <v>685</v>
      </c>
      <c r="P699" s="15" t="e">
        <f t="shared" ca="1" si="75"/>
        <v>#N/A</v>
      </c>
      <c r="Q699" s="25" t="str">
        <f t="shared" si="78"/>
        <v/>
      </c>
      <c r="R699" s="13" t="e">
        <f t="shared" ca="1" si="74"/>
        <v>#N/A</v>
      </c>
    </row>
    <row r="700" spans="3:18" ht="13.5">
      <c r="C700" s="2">
        <v>686</v>
      </c>
      <c r="D700" s="110" t="str">
        <f>IF(D699&gt;=豚シート!$G$20+30,"",D699+1)</f>
        <v/>
      </c>
      <c r="E700" s="103" t="e">
        <f ca="1">豚気温!A692</f>
        <v>#N/A</v>
      </c>
      <c r="F700" s="104" t="e">
        <f ca="1">IF(豚シート!$G$13="独自地温",豚気温!A692,(E700*$AD$34+$AE$34))</f>
        <v>#N/A</v>
      </c>
      <c r="G700" s="39"/>
      <c r="I700" s="3" t="e">
        <f t="shared" ca="1" si="72"/>
        <v>#N/A</v>
      </c>
      <c r="J700" s="3" t="e">
        <f t="shared" ca="1" si="76"/>
        <v>#N/A</v>
      </c>
      <c r="L700" s="4" t="e">
        <f t="shared" ca="1" si="73"/>
        <v>#N/A</v>
      </c>
      <c r="M700" s="3" t="e">
        <f t="shared" ca="1" si="77"/>
        <v>#N/A</v>
      </c>
      <c r="O700" s="2">
        <v>686</v>
      </c>
      <c r="P700" s="15" t="e">
        <f t="shared" ca="1" si="75"/>
        <v>#N/A</v>
      </c>
      <c r="Q700" s="25" t="str">
        <f t="shared" si="78"/>
        <v/>
      </c>
      <c r="R700" s="13" t="e">
        <f t="shared" ca="1" si="74"/>
        <v>#N/A</v>
      </c>
    </row>
    <row r="701" spans="3:18" ht="13.5">
      <c r="C701" s="2">
        <v>687</v>
      </c>
      <c r="D701" s="110" t="str">
        <f>IF(D700&gt;=豚シート!$G$20+30,"",D700+1)</f>
        <v/>
      </c>
      <c r="E701" s="103" t="e">
        <f ca="1">豚気温!A693</f>
        <v>#N/A</v>
      </c>
      <c r="F701" s="104" t="e">
        <f ca="1">IF(豚シート!$G$13="独自地温",豚気温!A693,(E701*$AD$34+$AE$34))</f>
        <v>#N/A</v>
      </c>
      <c r="G701" s="39"/>
      <c r="I701" s="3" t="e">
        <f t="shared" ca="1" si="72"/>
        <v>#N/A</v>
      </c>
      <c r="J701" s="3" t="e">
        <f t="shared" ca="1" si="76"/>
        <v>#N/A</v>
      </c>
      <c r="L701" s="4" t="e">
        <f t="shared" ca="1" si="73"/>
        <v>#N/A</v>
      </c>
      <c r="M701" s="3" t="e">
        <f t="shared" ca="1" si="77"/>
        <v>#N/A</v>
      </c>
      <c r="O701" s="2">
        <v>687</v>
      </c>
      <c r="P701" s="15" t="e">
        <f t="shared" ca="1" si="75"/>
        <v>#N/A</v>
      </c>
      <c r="Q701" s="25" t="str">
        <f t="shared" si="78"/>
        <v/>
      </c>
      <c r="R701" s="13" t="e">
        <f t="shared" ca="1" si="74"/>
        <v>#N/A</v>
      </c>
    </row>
    <row r="702" spans="3:18" ht="13.5">
      <c r="C702" s="2">
        <v>688</v>
      </c>
      <c r="D702" s="110" t="str">
        <f>IF(D701&gt;=豚シート!$G$20+30,"",D701+1)</f>
        <v/>
      </c>
      <c r="E702" s="103" t="e">
        <f ca="1">豚気温!A694</f>
        <v>#N/A</v>
      </c>
      <c r="F702" s="104" t="e">
        <f ca="1">IF(豚シート!$G$13="独自地温",豚気温!A694,(E702*$AD$34+$AE$34))</f>
        <v>#N/A</v>
      </c>
      <c r="G702" s="39"/>
      <c r="I702" s="3" t="e">
        <f t="shared" ca="1" si="72"/>
        <v>#N/A</v>
      </c>
      <c r="J702" s="3" t="e">
        <f t="shared" ca="1" si="76"/>
        <v>#N/A</v>
      </c>
      <c r="L702" s="4" t="e">
        <f t="shared" ca="1" si="73"/>
        <v>#N/A</v>
      </c>
      <c r="M702" s="3" t="e">
        <f t="shared" ca="1" si="77"/>
        <v>#N/A</v>
      </c>
      <c r="O702" s="2">
        <v>688</v>
      </c>
      <c r="P702" s="15" t="e">
        <f t="shared" ca="1" si="75"/>
        <v>#N/A</v>
      </c>
      <c r="Q702" s="25" t="str">
        <f t="shared" si="78"/>
        <v/>
      </c>
      <c r="R702" s="13" t="e">
        <f t="shared" ca="1" si="74"/>
        <v>#N/A</v>
      </c>
    </row>
    <row r="703" spans="3:18" ht="13.5">
      <c r="C703" s="2">
        <v>689</v>
      </c>
      <c r="D703" s="110" t="str">
        <f>IF(D702&gt;=豚シート!$G$20+30,"",D702+1)</f>
        <v/>
      </c>
      <c r="E703" s="103" t="e">
        <f ca="1">豚気温!A695</f>
        <v>#N/A</v>
      </c>
      <c r="F703" s="104" t="e">
        <f ca="1">IF(豚シート!$G$13="独自地温",豚気温!A695,(E703*$AD$34+$AE$34))</f>
        <v>#N/A</v>
      </c>
      <c r="G703" s="39"/>
      <c r="I703" s="3" t="e">
        <f t="shared" ca="1" si="72"/>
        <v>#N/A</v>
      </c>
      <c r="J703" s="3" t="e">
        <f t="shared" ca="1" si="76"/>
        <v>#N/A</v>
      </c>
      <c r="L703" s="4" t="e">
        <f t="shared" ca="1" si="73"/>
        <v>#N/A</v>
      </c>
      <c r="M703" s="3" t="e">
        <f t="shared" ca="1" si="77"/>
        <v>#N/A</v>
      </c>
      <c r="O703" s="2">
        <v>689</v>
      </c>
      <c r="P703" s="15" t="e">
        <f t="shared" ca="1" si="75"/>
        <v>#N/A</v>
      </c>
      <c r="Q703" s="25" t="str">
        <f t="shared" si="78"/>
        <v/>
      </c>
      <c r="R703" s="13" t="e">
        <f t="shared" ca="1" si="74"/>
        <v>#N/A</v>
      </c>
    </row>
    <row r="704" spans="3:18" ht="13.5">
      <c r="C704" s="2">
        <v>690</v>
      </c>
      <c r="D704" s="110" t="str">
        <f>IF(D703&gt;=豚シート!$G$20+30,"",D703+1)</f>
        <v/>
      </c>
      <c r="E704" s="103" t="e">
        <f ca="1">豚気温!A696</f>
        <v>#N/A</v>
      </c>
      <c r="F704" s="104" t="e">
        <f ca="1">IF(豚シート!$G$13="独自地温",豚気温!A696,(E704*$AD$34+$AE$34))</f>
        <v>#N/A</v>
      </c>
      <c r="G704" s="39"/>
      <c r="I704" s="3" t="e">
        <f t="shared" ca="1" si="72"/>
        <v>#N/A</v>
      </c>
      <c r="J704" s="3" t="e">
        <f t="shared" ca="1" si="76"/>
        <v>#N/A</v>
      </c>
      <c r="L704" s="4" t="e">
        <f t="shared" ca="1" si="73"/>
        <v>#N/A</v>
      </c>
      <c r="M704" s="3" t="e">
        <f t="shared" ca="1" si="77"/>
        <v>#N/A</v>
      </c>
      <c r="O704" s="2">
        <v>690</v>
      </c>
      <c r="P704" s="15" t="e">
        <f t="shared" ca="1" si="75"/>
        <v>#N/A</v>
      </c>
      <c r="Q704" s="25" t="str">
        <f t="shared" si="78"/>
        <v/>
      </c>
      <c r="R704" s="13" t="e">
        <f t="shared" ca="1" si="74"/>
        <v>#N/A</v>
      </c>
    </row>
    <row r="705" spans="3:18" ht="13.5">
      <c r="C705" s="2">
        <v>691</v>
      </c>
      <c r="D705" s="110" t="str">
        <f>IF(D704&gt;=豚シート!$G$20+30,"",D704+1)</f>
        <v/>
      </c>
      <c r="E705" s="103" t="e">
        <f ca="1">豚気温!A697</f>
        <v>#N/A</v>
      </c>
      <c r="F705" s="104" t="e">
        <f ca="1">IF(豚シート!$G$13="独自地温",豚気温!A697,(E705*$AD$34+$AE$34))</f>
        <v>#N/A</v>
      </c>
      <c r="G705" s="39"/>
      <c r="I705" s="3" t="e">
        <f t="shared" ca="1" si="72"/>
        <v>#N/A</v>
      </c>
      <c r="J705" s="3" t="e">
        <f t="shared" ca="1" si="76"/>
        <v>#N/A</v>
      </c>
      <c r="L705" s="4" t="e">
        <f t="shared" ca="1" si="73"/>
        <v>#N/A</v>
      </c>
      <c r="M705" s="3" t="e">
        <f t="shared" ca="1" si="77"/>
        <v>#N/A</v>
      </c>
      <c r="O705" s="2">
        <v>691</v>
      </c>
      <c r="P705" s="15" t="e">
        <f t="shared" ca="1" si="75"/>
        <v>#N/A</v>
      </c>
      <c r="Q705" s="25" t="str">
        <f t="shared" si="78"/>
        <v/>
      </c>
      <c r="R705" s="13" t="e">
        <f t="shared" ca="1" si="74"/>
        <v>#N/A</v>
      </c>
    </row>
    <row r="706" spans="3:18" ht="13.5">
      <c r="C706" s="2">
        <v>692</v>
      </c>
      <c r="D706" s="110" t="str">
        <f>IF(D705&gt;=豚シート!$G$20+30,"",D705+1)</f>
        <v/>
      </c>
      <c r="E706" s="103" t="e">
        <f ca="1">豚気温!A698</f>
        <v>#N/A</v>
      </c>
      <c r="F706" s="104" t="e">
        <f ca="1">IF(豚シート!$G$13="独自地温",豚気温!A698,(E706*$AD$34+$AE$34))</f>
        <v>#N/A</v>
      </c>
      <c r="G706" s="39"/>
      <c r="I706" s="3" t="e">
        <f t="shared" ca="1" si="72"/>
        <v>#N/A</v>
      </c>
      <c r="J706" s="3" t="e">
        <f t="shared" ca="1" si="76"/>
        <v>#N/A</v>
      </c>
      <c r="L706" s="4" t="e">
        <f t="shared" ca="1" si="73"/>
        <v>#N/A</v>
      </c>
      <c r="M706" s="3" t="e">
        <f t="shared" ca="1" si="77"/>
        <v>#N/A</v>
      </c>
      <c r="O706" s="2">
        <v>692</v>
      </c>
      <c r="P706" s="15" t="e">
        <f t="shared" ca="1" si="75"/>
        <v>#N/A</v>
      </c>
      <c r="Q706" s="25" t="str">
        <f t="shared" si="78"/>
        <v/>
      </c>
      <c r="R706" s="13" t="e">
        <f t="shared" ca="1" si="74"/>
        <v>#N/A</v>
      </c>
    </row>
    <row r="707" spans="3:18" ht="13.5">
      <c r="C707" s="2">
        <v>693</v>
      </c>
      <c r="D707" s="110" t="str">
        <f>IF(D706&gt;=豚シート!$G$20+30,"",D706+1)</f>
        <v/>
      </c>
      <c r="E707" s="103" t="e">
        <f ca="1">豚気温!A699</f>
        <v>#N/A</v>
      </c>
      <c r="F707" s="104" t="e">
        <f ca="1">IF(豚シート!$G$13="独自地温",豚気温!A699,(E707*$AD$34+$AE$34))</f>
        <v>#N/A</v>
      </c>
      <c r="G707" s="39"/>
      <c r="I707" s="3" t="e">
        <f t="shared" ca="1" si="72"/>
        <v>#N/A</v>
      </c>
      <c r="J707" s="3" t="e">
        <f t="shared" ca="1" si="76"/>
        <v>#N/A</v>
      </c>
      <c r="L707" s="4" t="e">
        <f t="shared" ca="1" si="73"/>
        <v>#N/A</v>
      </c>
      <c r="M707" s="3" t="e">
        <f t="shared" ca="1" si="77"/>
        <v>#N/A</v>
      </c>
      <c r="O707" s="2">
        <v>693</v>
      </c>
      <c r="P707" s="15" t="e">
        <f t="shared" ca="1" si="75"/>
        <v>#N/A</v>
      </c>
      <c r="Q707" s="25" t="str">
        <f t="shared" si="78"/>
        <v/>
      </c>
      <c r="R707" s="13" t="e">
        <f t="shared" ca="1" si="74"/>
        <v>#N/A</v>
      </c>
    </row>
    <row r="708" spans="3:18" ht="13.5">
      <c r="C708" s="2">
        <v>694</v>
      </c>
      <c r="D708" s="110" t="str">
        <f>IF(D707&gt;=豚シート!$G$20+30,"",D707+1)</f>
        <v/>
      </c>
      <c r="E708" s="103" t="e">
        <f ca="1">豚気温!A700</f>
        <v>#N/A</v>
      </c>
      <c r="F708" s="104" t="e">
        <f ca="1">IF(豚シート!$G$13="独自地温",豚気温!A700,(E708*$AD$34+$AE$34))</f>
        <v>#N/A</v>
      </c>
      <c r="G708" s="39"/>
      <c r="I708" s="3" t="e">
        <f t="shared" ca="1" si="72"/>
        <v>#N/A</v>
      </c>
      <c r="J708" s="3" t="e">
        <f t="shared" ca="1" si="76"/>
        <v>#N/A</v>
      </c>
      <c r="L708" s="4" t="e">
        <f t="shared" ca="1" si="73"/>
        <v>#N/A</v>
      </c>
      <c r="M708" s="3" t="e">
        <f t="shared" ca="1" si="77"/>
        <v>#N/A</v>
      </c>
      <c r="O708" s="2">
        <v>694</v>
      </c>
      <c r="P708" s="15" t="e">
        <f t="shared" ca="1" si="75"/>
        <v>#N/A</v>
      </c>
      <c r="Q708" s="25" t="str">
        <f t="shared" si="78"/>
        <v/>
      </c>
      <c r="R708" s="13" t="e">
        <f t="shared" ca="1" si="74"/>
        <v>#N/A</v>
      </c>
    </row>
    <row r="709" spans="3:18" ht="13.5">
      <c r="C709" s="2">
        <v>695</v>
      </c>
      <c r="D709" s="110" t="str">
        <f>IF(D708&gt;=豚シート!$G$20+30,"",D708+1)</f>
        <v/>
      </c>
      <c r="E709" s="103" t="e">
        <f ca="1">豚気温!A701</f>
        <v>#N/A</v>
      </c>
      <c r="F709" s="104" t="e">
        <f ca="1">IF(豚シート!$G$13="独自地温",豚気温!A701,(E709*$AD$34+$AE$34))</f>
        <v>#N/A</v>
      </c>
      <c r="G709" s="39"/>
      <c r="I709" s="3" t="e">
        <f t="shared" ca="1" si="72"/>
        <v>#N/A</v>
      </c>
      <c r="J709" s="3" t="e">
        <f t="shared" ca="1" si="76"/>
        <v>#N/A</v>
      </c>
      <c r="L709" s="4" t="e">
        <f t="shared" ca="1" si="73"/>
        <v>#N/A</v>
      </c>
      <c r="M709" s="3" t="e">
        <f t="shared" ca="1" si="77"/>
        <v>#N/A</v>
      </c>
      <c r="O709" s="2">
        <v>695</v>
      </c>
      <c r="P709" s="15" t="e">
        <f t="shared" ca="1" si="75"/>
        <v>#N/A</v>
      </c>
      <c r="Q709" s="25" t="str">
        <f t="shared" si="78"/>
        <v/>
      </c>
      <c r="R709" s="13" t="e">
        <f t="shared" ca="1" si="74"/>
        <v>#N/A</v>
      </c>
    </row>
    <row r="710" spans="3:18" ht="13.5">
      <c r="C710" s="2">
        <v>696</v>
      </c>
      <c r="D710" s="110" t="str">
        <f>IF(D709&gt;=豚シート!$G$20+30,"",D709+1)</f>
        <v/>
      </c>
      <c r="E710" s="103" t="e">
        <f ca="1">豚気温!A702</f>
        <v>#N/A</v>
      </c>
      <c r="F710" s="104" t="e">
        <f ca="1">IF(豚シート!$G$13="独自地温",豚気温!A702,(E710*$AD$34+$AE$34))</f>
        <v>#N/A</v>
      </c>
      <c r="G710" s="39"/>
      <c r="I710" s="3" t="e">
        <f t="shared" ca="1" si="72"/>
        <v>#N/A</v>
      </c>
      <c r="J710" s="3" t="e">
        <f t="shared" ca="1" si="76"/>
        <v>#N/A</v>
      </c>
      <c r="L710" s="4" t="e">
        <f t="shared" ca="1" si="73"/>
        <v>#N/A</v>
      </c>
      <c r="M710" s="3" t="e">
        <f t="shared" ca="1" si="77"/>
        <v>#N/A</v>
      </c>
      <c r="O710" s="2">
        <v>696</v>
      </c>
      <c r="P710" s="15" t="e">
        <f t="shared" ca="1" si="75"/>
        <v>#N/A</v>
      </c>
      <c r="Q710" s="25" t="str">
        <f t="shared" si="78"/>
        <v/>
      </c>
      <c r="R710" s="13" t="e">
        <f t="shared" ca="1" si="74"/>
        <v>#N/A</v>
      </c>
    </row>
    <row r="711" spans="3:18" ht="13.5">
      <c r="C711" s="2">
        <v>697</v>
      </c>
      <c r="D711" s="110" t="str">
        <f>IF(D710&gt;=豚シート!$G$20+30,"",D710+1)</f>
        <v/>
      </c>
      <c r="E711" s="103" t="e">
        <f ca="1">豚気温!A703</f>
        <v>#N/A</v>
      </c>
      <c r="F711" s="104" t="e">
        <f ca="1">IF(豚シート!$G$13="独自地温",豚気温!A703,(E711*$AD$34+$AE$34))</f>
        <v>#N/A</v>
      </c>
      <c r="G711" s="39"/>
      <c r="I711" s="3" t="e">
        <f t="shared" ca="1" si="72"/>
        <v>#N/A</v>
      </c>
      <c r="J711" s="3" t="e">
        <f t="shared" ca="1" si="76"/>
        <v>#N/A</v>
      </c>
      <c r="L711" s="4" t="e">
        <f t="shared" ca="1" si="73"/>
        <v>#N/A</v>
      </c>
      <c r="M711" s="3" t="e">
        <f t="shared" ca="1" si="77"/>
        <v>#N/A</v>
      </c>
      <c r="O711" s="2">
        <v>697</v>
      </c>
      <c r="P711" s="15" t="e">
        <f t="shared" ca="1" si="75"/>
        <v>#N/A</v>
      </c>
      <c r="Q711" s="25" t="str">
        <f t="shared" si="78"/>
        <v/>
      </c>
      <c r="R711" s="13" t="e">
        <f t="shared" ca="1" si="74"/>
        <v>#N/A</v>
      </c>
    </row>
    <row r="712" spans="3:18" ht="13.5">
      <c r="C712" s="2">
        <v>698</v>
      </c>
      <c r="D712" s="110" t="str">
        <f>IF(D711&gt;=豚シート!$G$20+30,"",D711+1)</f>
        <v/>
      </c>
      <c r="E712" s="103" t="e">
        <f ca="1">豚気温!A704</f>
        <v>#N/A</v>
      </c>
      <c r="F712" s="104" t="e">
        <f ca="1">IF(豚シート!$G$13="独自地温",豚気温!A704,(E712*$AD$34+$AE$34))</f>
        <v>#N/A</v>
      </c>
      <c r="G712" s="39"/>
      <c r="I712" s="3" t="e">
        <f t="shared" ca="1" si="72"/>
        <v>#N/A</v>
      </c>
      <c r="J712" s="3" t="e">
        <f t="shared" ca="1" si="76"/>
        <v>#N/A</v>
      </c>
      <c r="L712" s="4" t="e">
        <f t="shared" ca="1" si="73"/>
        <v>#N/A</v>
      </c>
      <c r="M712" s="3" t="e">
        <f t="shared" ca="1" si="77"/>
        <v>#N/A</v>
      </c>
      <c r="O712" s="2">
        <v>698</v>
      </c>
      <c r="P712" s="15" t="e">
        <f t="shared" ca="1" si="75"/>
        <v>#N/A</v>
      </c>
      <c r="Q712" s="25" t="str">
        <f t="shared" si="78"/>
        <v/>
      </c>
      <c r="R712" s="13" t="e">
        <f t="shared" ca="1" si="74"/>
        <v>#N/A</v>
      </c>
    </row>
    <row r="713" spans="3:18" ht="13.5">
      <c r="C713" s="2">
        <v>699</v>
      </c>
      <c r="D713" s="110" t="str">
        <f>IF(D712&gt;=豚シート!$G$20+30,"",D712+1)</f>
        <v/>
      </c>
      <c r="E713" s="103" t="e">
        <f ca="1">豚気温!A705</f>
        <v>#N/A</v>
      </c>
      <c r="F713" s="104" t="e">
        <f ca="1">IF(豚シート!$G$13="独自地温",豚気温!A705,(E713*$AD$34+$AE$34))</f>
        <v>#N/A</v>
      </c>
      <c r="G713" s="39"/>
      <c r="I713" s="3" t="e">
        <f t="shared" ca="1" si="72"/>
        <v>#N/A</v>
      </c>
      <c r="J713" s="3" t="e">
        <f t="shared" ca="1" si="76"/>
        <v>#N/A</v>
      </c>
      <c r="L713" s="4" t="e">
        <f t="shared" ca="1" si="73"/>
        <v>#N/A</v>
      </c>
      <c r="M713" s="3" t="e">
        <f t="shared" ca="1" si="77"/>
        <v>#N/A</v>
      </c>
      <c r="O713" s="2">
        <v>699</v>
      </c>
      <c r="P713" s="15" t="e">
        <f t="shared" ca="1" si="75"/>
        <v>#N/A</v>
      </c>
      <c r="Q713" s="25" t="str">
        <f t="shared" si="78"/>
        <v/>
      </c>
      <c r="R713" s="13" t="e">
        <f t="shared" ca="1" si="74"/>
        <v>#N/A</v>
      </c>
    </row>
    <row r="714" spans="3:18" ht="13.5">
      <c r="C714" s="2">
        <v>700</v>
      </c>
      <c r="D714" s="110" t="str">
        <f>IF(D713&gt;=豚シート!$G$20+30,"",D713+1)</f>
        <v/>
      </c>
      <c r="E714" s="103" t="e">
        <f ca="1">豚気温!A706</f>
        <v>#N/A</v>
      </c>
      <c r="F714" s="104" t="e">
        <f ca="1">IF(豚シート!$G$13="独自地温",豚気温!A706,(E714*$AD$34+$AE$34))</f>
        <v>#N/A</v>
      </c>
      <c r="G714" s="39"/>
      <c r="I714" s="3" t="e">
        <f t="shared" ca="1" si="72"/>
        <v>#N/A</v>
      </c>
      <c r="J714" s="3" t="e">
        <f t="shared" ca="1" si="76"/>
        <v>#N/A</v>
      </c>
      <c r="L714" s="4" t="e">
        <f t="shared" ca="1" si="73"/>
        <v>#N/A</v>
      </c>
      <c r="M714" s="3" t="e">
        <f t="shared" ca="1" si="77"/>
        <v>#N/A</v>
      </c>
      <c r="O714" s="2">
        <v>700</v>
      </c>
      <c r="P714" s="15" t="e">
        <f t="shared" ca="1" si="75"/>
        <v>#N/A</v>
      </c>
      <c r="Q714" s="25" t="str">
        <f t="shared" si="78"/>
        <v/>
      </c>
      <c r="R714" s="13" t="e">
        <f t="shared" ca="1" si="74"/>
        <v>#N/A</v>
      </c>
    </row>
    <row r="715" spans="3:18" ht="13.5">
      <c r="D715" s="25"/>
    </row>
    <row r="716" spans="3:18" ht="13.5">
      <c r="D716" s="25"/>
    </row>
  </sheetData>
  <mergeCells count="5">
    <mergeCell ref="Y34:Z34"/>
    <mergeCell ref="N4:O4"/>
    <mergeCell ref="N5:O5"/>
    <mergeCell ref="N6:O6"/>
    <mergeCell ref="P12:P13"/>
  </mergeCells>
  <phoneticPr fontId="3"/>
  <pageMargins left="0.75" right="0.75" top="1" bottom="1" header="0.51200000000000001" footer="0.51200000000000001"/>
  <pageSetup paperSize="9" scale="60" orientation="portrait" horizontalDpi="4294967293" verticalDpi="0" r:id="rId1"/>
  <headerFooter alignWithMargins="0">
    <oddHeader>&amp;A</oddHeader>
    <oddFooter>- &amp;P -</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E0642B6-6F83-4F4B-9E8E-AE8E031382E9}">
          <x14:formula1>
            <xm:f>参照セル豚!#REF!</xm:f>
          </x14:formula1>
          <xm:sqref>X35:X40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D2006-3FF0-42F3-B1AD-962277505FB9}">
  <dimension ref="A1:AH714"/>
  <sheetViews>
    <sheetView topLeftCell="G5" zoomScaleNormal="100" workbookViewId="0">
      <selection activeCell="W28" sqref="W28"/>
    </sheetView>
  </sheetViews>
  <sheetFormatPr defaultRowHeight="11.25"/>
  <cols>
    <col min="1" max="1" width="6.875" style="2" customWidth="1"/>
    <col min="2" max="2" width="6.375" style="2" customWidth="1"/>
    <col min="3" max="3" width="3.5" style="2" customWidth="1"/>
    <col min="4" max="4" width="7.5" style="2" customWidth="1"/>
    <col min="5" max="8" width="6.25" style="2" customWidth="1"/>
    <col min="9" max="10" width="6.25" style="3" customWidth="1"/>
    <col min="11" max="11" width="3" style="3" customWidth="1"/>
    <col min="12" max="13" width="6.25" style="4" customWidth="1"/>
    <col min="14" max="15" width="9" style="2"/>
    <col min="16" max="16" width="8.375" style="2" customWidth="1"/>
    <col min="17" max="20" width="6" style="2" customWidth="1"/>
    <col min="21" max="32" width="9.125" style="2" customWidth="1"/>
    <col min="33" max="258" width="9" style="2"/>
    <col min="259" max="259" width="6.875" style="2" customWidth="1"/>
    <col min="260" max="260" width="6.375" style="2" customWidth="1"/>
    <col min="261" max="261" width="3.5" style="2" customWidth="1"/>
    <col min="262" max="262" width="7.5" style="2" customWidth="1"/>
    <col min="263" max="266" width="6.25" style="2" customWidth="1"/>
    <col min="267" max="267" width="3" style="2" customWidth="1"/>
    <col min="268" max="269" width="6.25" style="2" customWidth="1"/>
    <col min="270" max="271" width="9" style="2"/>
    <col min="272" max="276" width="6" style="2" customWidth="1"/>
    <col min="277" max="288" width="5.25" style="2" customWidth="1"/>
    <col min="289" max="514" width="9" style="2"/>
    <col min="515" max="515" width="6.875" style="2" customWidth="1"/>
    <col min="516" max="516" width="6.375" style="2" customWidth="1"/>
    <col min="517" max="517" width="3.5" style="2" customWidth="1"/>
    <col min="518" max="518" width="7.5" style="2" customWidth="1"/>
    <col min="519" max="522" width="6.25" style="2" customWidth="1"/>
    <col min="523" max="523" width="3" style="2" customWidth="1"/>
    <col min="524" max="525" width="6.25" style="2" customWidth="1"/>
    <col min="526" max="527" width="9" style="2"/>
    <col min="528" max="532" width="6" style="2" customWidth="1"/>
    <col min="533" max="544" width="5.25" style="2" customWidth="1"/>
    <col min="545" max="770" width="9" style="2"/>
    <col min="771" max="771" width="6.875" style="2" customWidth="1"/>
    <col min="772" max="772" width="6.375" style="2" customWidth="1"/>
    <col min="773" max="773" width="3.5" style="2" customWidth="1"/>
    <col min="774" max="774" width="7.5" style="2" customWidth="1"/>
    <col min="775" max="778" width="6.25" style="2" customWidth="1"/>
    <col min="779" max="779" width="3" style="2" customWidth="1"/>
    <col min="780" max="781" width="6.25" style="2" customWidth="1"/>
    <col min="782" max="783" width="9" style="2"/>
    <col min="784" max="788" width="6" style="2" customWidth="1"/>
    <col min="789" max="800" width="5.25" style="2" customWidth="1"/>
    <col min="801" max="1026" width="9" style="2"/>
    <col min="1027" max="1027" width="6.875" style="2" customWidth="1"/>
    <col min="1028" max="1028" width="6.375" style="2" customWidth="1"/>
    <col min="1029" max="1029" width="3.5" style="2" customWidth="1"/>
    <col min="1030" max="1030" width="7.5" style="2" customWidth="1"/>
    <col min="1031" max="1034" width="6.25" style="2" customWidth="1"/>
    <col min="1035" max="1035" width="3" style="2" customWidth="1"/>
    <col min="1036" max="1037" width="6.25" style="2" customWidth="1"/>
    <col min="1038" max="1039" width="9" style="2"/>
    <col min="1040" max="1044" width="6" style="2" customWidth="1"/>
    <col min="1045" max="1056" width="5.25" style="2" customWidth="1"/>
    <col min="1057" max="1282" width="9" style="2"/>
    <col min="1283" max="1283" width="6.875" style="2" customWidth="1"/>
    <col min="1284" max="1284" width="6.375" style="2" customWidth="1"/>
    <col min="1285" max="1285" width="3.5" style="2" customWidth="1"/>
    <col min="1286" max="1286" width="7.5" style="2" customWidth="1"/>
    <col min="1287" max="1290" width="6.25" style="2" customWidth="1"/>
    <col min="1291" max="1291" width="3" style="2" customWidth="1"/>
    <col min="1292" max="1293" width="6.25" style="2" customWidth="1"/>
    <col min="1294" max="1295" width="9" style="2"/>
    <col min="1296" max="1300" width="6" style="2" customWidth="1"/>
    <col min="1301" max="1312" width="5.25" style="2" customWidth="1"/>
    <col min="1313" max="1538" width="9" style="2"/>
    <col min="1539" max="1539" width="6.875" style="2" customWidth="1"/>
    <col min="1540" max="1540" width="6.375" style="2" customWidth="1"/>
    <col min="1541" max="1541" width="3.5" style="2" customWidth="1"/>
    <col min="1542" max="1542" width="7.5" style="2" customWidth="1"/>
    <col min="1543" max="1546" width="6.25" style="2" customWidth="1"/>
    <col min="1547" max="1547" width="3" style="2" customWidth="1"/>
    <col min="1548" max="1549" width="6.25" style="2" customWidth="1"/>
    <col min="1550" max="1551" width="9" style="2"/>
    <col min="1552" max="1556" width="6" style="2" customWidth="1"/>
    <col min="1557" max="1568" width="5.25" style="2" customWidth="1"/>
    <col min="1569" max="1794" width="9" style="2"/>
    <col min="1795" max="1795" width="6.875" style="2" customWidth="1"/>
    <col min="1796" max="1796" width="6.375" style="2" customWidth="1"/>
    <col min="1797" max="1797" width="3.5" style="2" customWidth="1"/>
    <col min="1798" max="1798" width="7.5" style="2" customWidth="1"/>
    <col min="1799" max="1802" width="6.25" style="2" customWidth="1"/>
    <col min="1803" max="1803" width="3" style="2" customWidth="1"/>
    <col min="1804" max="1805" width="6.25" style="2" customWidth="1"/>
    <col min="1806" max="1807" width="9" style="2"/>
    <col min="1808" max="1812" width="6" style="2" customWidth="1"/>
    <col min="1813" max="1824" width="5.25" style="2" customWidth="1"/>
    <col min="1825" max="2050" width="9" style="2"/>
    <col min="2051" max="2051" width="6.875" style="2" customWidth="1"/>
    <col min="2052" max="2052" width="6.375" style="2" customWidth="1"/>
    <col min="2053" max="2053" width="3.5" style="2" customWidth="1"/>
    <col min="2054" max="2054" width="7.5" style="2" customWidth="1"/>
    <col min="2055" max="2058" width="6.25" style="2" customWidth="1"/>
    <col min="2059" max="2059" width="3" style="2" customWidth="1"/>
    <col min="2060" max="2061" width="6.25" style="2" customWidth="1"/>
    <col min="2062" max="2063" width="9" style="2"/>
    <col min="2064" max="2068" width="6" style="2" customWidth="1"/>
    <col min="2069" max="2080" width="5.25" style="2" customWidth="1"/>
    <col min="2081" max="2306" width="9" style="2"/>
    <col min="2307" max="2307" width="6.875" style="2" customWidth="1"/>
    <col min="2308" max="2308" width="6.375" style="2" customWidth="1"/>
    <col min="2309" max="2309" width="3.5" style="2" customWidth="1"/>
    <col min="2310" max="2310" width="7.5" style="2" customWidth="1"/>
    <col min="2311" max="2314" width="6.25" style="2" customWidth="1"/>
    <col min="2315" max="2315" width="3" style="2" customWidth="1"/>
    <col min="2316" max="2317" width="6.25" style="2" customWidth="1"/>
    <col min="2318" max="2319" width="9" style="2"/>
    <col min="2320" max="2324" width="6" style="2" customWidth="1"/>
    <col min="2325" max="2336" width="5.25" style="2" customWidth="1"/>
    <col min="2337" max="2562" width="9" style="2"/>
    <col min="2563" max="2563" width="6.875" style="2" customWidth="1"/>
    <col min="2564" max="2564" width="6.375" style="2" customWidth="1"/>
    <col min="2565" max="2565" width="3.5" style="2" customWidth="1"/>
    <col min="2566" max="2566" width="7.5" style="2" customWidth="1"/>
    <col min="2567" max="2570" width="6.25" style="2" customWidth="1"/>
    <col min="2571" max="2571" width="3" style="2" customWidth="1"/>
    <col min="2572" max="2573" width="6.25" style="2" customWidth="1"/>
    <col min="2574" max="2575" width="9" style="2"/>
    <col min="2576" max="2580" width="6" style="2" customWidth="1"/>
    <col min="2581" max="2592" width="5.25" style="2" customWidth="1"/>
    <col min="2593" max="2818" width="9" style="2"/>
    <col min="2819" max="2819" width="6.875" style="2" customWidth="1"/>
    <col min="2820" max="2820" width="6.375" style="2" customWidth="1"/>
    <col min="2821" max="2821" width="3.5" style="2" customWidth="1"/>
    <col min="2822" max="2822" width="7.5" style="2" customWidth="1"/>
    <col min="2823" max="2826" width="6.25" style="2" customWidth="1"/>
    <col min="2827" max="2827" width="3" style="2" customWidth="1"/>
    <col min="2828" max="2829" width="6.25" style="2" customWidth="1"/>
    <col min="2830" max="2831" width="9" style="2"/>
    <col min="2832" max="2836" width="6" style="2" customWidth="1"/>
    <col min="2837" max="2848" width="5.25" style="2" customWidth="1"/>
    <col min="2849" max="3074" width="9" style="2"/>
    <col min="3075" max="3075" width="6.875" style="2" customWidth="1"/>
    <col min="3076" max="3076" width="6.375" style="2" customWidth="1"/>
    <col min="3077" max="3077" width="3.5" style="2" customWidth="1"/>
    <col min="3078" max="3078" width="7.5" style="2" customWidth="1"/>
    <col min="3079" max="3082" width="6.25" style="2" customWidth="1"/>
    <col min="3083" max="3083" width="3" style="2" customWidth="1"/>
    <col min="3084" max="3085" width="6.25" style="2" customWidth="1"/>
    <col min="3086" max="3087" width="9" style="2"/>
    <col min="3088" max="3092" width="6" style="2" customWidth="1"/>
    <col min="3093" max="3104" width="5.25" style="2" customWidth="1"/>
    <col min="3105" max="3330" width="9" style="2"/>
    <col min="3331" max="3331" width="6.875" style="2" customWidth="1"/>
    <col min="3332" max="3332" width="6.375" style="2" customWidth="1"/>
    <col min="3333" max="3333" width="3.5" style="2" customWidth="1"/>
    <col min="3334" max="3334" width="7.5" style="2" customWidth="1"/>
    <col min="3335" max="3338" width="6.25" style="2" customWidth="1"/>
    <col min="3339" max="3339" width="3" style="2" customWidth="1"/>
    <col min="3340" max="3341" width="6.25" style="2" customWidth="1"/>
    <col min="3342" max="3343" width="9" style="2"/>
    <col min="3344" max="3348" width="6" style="2" customWidth="1"/>
    <col min="3349" max="3360" width="5.25" style="2" customWidth="1"/>
    <col min="3361" max="3586" width="9" style="2"/>
    <col min="3587" max="3587" width="6.875" style="2" customWidth="1"/>
    <col min="3588" max="3588" width="6.375" style="2" customWidth="1"/>
    <col min="3589" max="3589" width="3.5" style="2" customWidth="1"/>
    <col min="3590" max="3590" width="7.5" style="2" customWidth="1"/>
    <col min="3591" max="3594" width="6.25" style="2" customWidth="1"/>
    <col min="3595" max="3595" width="3" style="2" customWidth="1"/>
    <col min="3596" max="3597" width="6.25" style="2" customWidth="1"/>
    <col min="3598" max="3599" width="9" style="2"/>
    <col min="3600" max="3604" width="6" style="2" customWidth="1"/>
    <col min="3605" max="3616" width="5.25" style="2" customWidth="1"/>
    <col min="3617" max="3842" width="9" style="2"/>
    <col min="3843" max="3843" width="6.875" style="2" customWidth="1"/>
    <col min="3844" max="3844" width="6.375" style="2" customWidth="1"/>
    <col min="3845" max="3845" width="3.5" style="2" customWidth="1"/>
    <col min="3846" max="3846" width="7.5" style="2" customWidth="1"/>
    <col min="3847" max="3850" width="6.25" style="2" customWidth="1"/>
    <col min="3851" max="3851" width="3" style="2" customWidth="1"/>
    <col min="3852" max="3853" width="6.25" style="2" customWidth="1"/>
    <col min="3854" max="3855" width="9" style="2"/>
    <col min="3856" max="3860" width="6" style="2" customWidth="1"/>
    <col min="3861" max="3872" width="5.25" style="2" customWidth="1"/>
    <col min="3873" max="4098" width="9" style="2"/>
    <col min="4099" max="4099" width="6.875" style="2" customWidth="1"/>
    <col min="4100" max="4100" width="6.375" style="2" customWidth="1"/>
    <col min="4101" max="4101" width="3.5" style="2" customWidth="1"/>
    <col min="4102" max="4102" width="7.5" style="2" customWidth="1"/>
    <col min="4103" max="4106" width="6.25" style="2" customWidth="1"/>
    <col min="4107" max="4107" width="3" style="2" customWidth="1"/>
    <col min="4108" max="4109" width="6.25" style="2" customWidth="1"/>
    <col min="4110" max="4111" width="9" style="2"/>
    <col min="4112" max="4116" width="6" style="2" customWidth="1"/>
    <col min="4117" max="4128" width="5.25" style="2" customWidth="1"/>
    <col min="4129" max="4354" width="9" style="2"/>
    <col min="4355" max="4355" width="6.875" style="2" customWidth="1"/>
    <col min="4356" max="4356" width="6.375" style="2" customWidth="1"/>
    <col min="4357" max="4357" width="3.5" style="2" customWidth="1"/>
    <col min="4358" max="4358" width="7.5" style="2" customWidth="1"/>
    <col min="4359" max="4362" width="6.25" style="2" customWidth="1"/>
    <col min="4363" max="4363" width="3" style="2" customWidth="1"/>
    <col min="4364" max="4365" width="6.25" style="2" customWidth="1"/>
    <col min="4366" max="4367" width="9" style="2"/>
    <col min="4368" max="4372" width="6" style="2" customWidth="1"/>
    <col min="4373" max="4384" width="5.25" style="2" customWidth="1"/>
    <col min="4385" max="4610" width="9" style="2"/>
    <col min="4611" max="4611" width="6.875" style="2" customWidth="1"/>
    <col min="4612" max="4612" width="6.375" style="2" customWidth="1"/>
    <col min="4613" max="4613" width="3.5" style="2" customWidth="1"/>
    <col min="4614" max="4614" width="7.5" style="2" customWidth="1"/>
    <col min="4615" max="4618" width="6.25" style="2" customWidth="1"/>
    <col min="4619" max="4619" width="3" style="2" customWidth="1"/>
    <col min="4620" max="4621" width="6.25" style="2" customWidth="1"/>
    <col min="4622" max="4623" width="9" style="2"/>
    <col min="4624" max="4628" width="6" style="2" customWidth="1"/>
    <col min="4629" max="4640" width="5.25" style="2" customWidth="1"/>
    <col min="4641" max="4866" width="9" style="2"/>
    <col min="4867" max="4867" width="6.875" style="2" customWidth="1"/>
    <col min="4868" max="4868" width="6.375" style="2" customWidth="1"/>
    <col min="4869" max="4869" width="3.5" style="2" customWidth="1"/>
    <col min="4870" max="4870" width="7.5" style="2" customWidth="1"/>
    <col min="4871" max="4874" width="6.25" style="2" customWidth="1"/>
    <col min="4875" max="4875" width="3" style="2" customWidth="1"/>
    <col min="4876" max="4877" width="6.25" style="2" customWidth="1"/>
    <col min="4878" max="4879" width="9" style="2"/>
    <col min="4880" max="4884" width="6" style="2" customWidth="1"/>
    <col min="4885" max="4896" width="5.25" style="2" customWidth="1"/>
    <col min="4897" max="5122" width="9" style="2"/>
    <col min="5123" max="5123" width="6.875" style="2" customWidth="1"/>
    <col min="5124" max="5124" width="6.375" style="2" customWidth="1"/>
    <col min="5125" max="5125" width="3.5" style="2" customWidth="1"/>
    <col min="5126" max="5126" width="7.5" style="2" customWidth="1"/>
    <col min="5127" max="5130" width="6.25" style="2" customWidth="1"/>
    <col min="5131" max="5131" width="3" style="2" customWidth="1"/>
    <col min="5132" max="5133" width="6.25" style="2" customWidth="1"/>
    <col min="5134" max="5135" width="9" style="2"/>
    <col min="5136" max="5140" width="6" style="2" customWidth="1"/>
    <col min="5141" max="5152" width="5.25" style="2" customWidth="1"/>
    <col min="5153" max="5378" width="9" style="2"/>
    <col min="5379" max="5379" width="6.875" style="2" customWidth="1"/>
    <col min="5380" max="5380" width="6.375" style="2" customWidth="1"/>
    <col min="5381" max="5381" width="3.5" style="2" customWidth="1"/>
    <col min="5382" max="5382" width="7.5" style="2" customWidth="1"/>
    <col min="5383" max="5386" width="6.25" style="2" customWidth="1"/>
    <col min="5387" max="5387" width="3" style="2" customWidth="1"/>
    <col min="5388" max="5389" width="6.25" style="2" customWidth="1"/>
    <col min="5390" max="5391" width="9" style="2"/>
    <col min="5392" max="5396" width="6" style="2" customWidth="1"/>
    <col min="5397" max="5408" width="5.25" style="2" customWidth="1"/>
    <col min="5409" max="5634" width="9" style="2"/>
    <col min="5635" max="5635" width="6.875" style="2" customWidth="1"/>
    <col min="5636" max="5636" width="6.375" style="2" customWidth="1"/>
    <col min="5637" max="5637" width="3.5" style="2" customWidth="1"/>
    <col min="5638" max="5638" width="7.5" style="2" customWidth="1"/>
    <col min="5639" max="5642" width="6.25" style="2" customWidth="1"/>
    <col min="5643" max="5643" width="3" style="2" customWidth="1"/>
    <col min="5644" max="5645" width="6.25" style="2" customWidth="1"/>
    <col min="5646" max="5647" width="9" style="2"/>
    <col min="5648" max="5652" width="6" style="2" customWidth="1"/>
    <col min="5653" max="5664" width="5.25" style="2" customWidth="1"/>
    <col min="5665" max="5890" width="9" style="2"/>
    <col min="5891" max="5891" width="6.875" style="2" customWidth="1"/>
    <col min="5892" max="5892" width="6.375" style="2" customWidth="1"/>
    <col min="5893" max="5893" width="3.5" style="2" customWidth="1"/>
    <col min="5894" max="5894" width="7.5" style="2" customWidth="1"/>
    <col min="5895" max="5898" width="6.25" style="2" customWidth="1"/>
    <col min="5899" max="5899" width="3" style="2" customWidth="1"/>
    <col min="5900" max="5901" width="6.25" style="2" customWidth="1"/>
    <col min="5902" max="5903" width="9" style="2"/>
    <col min="5904" max="5908" width="6" style="2" customWidth="1"/>
    <col min="5909" max="5920" width="5.25" style="2" customWidth="1"/>
    <col min="5921" max="6146" width="9" style="2"/>
    <col min="6147" max="6147" width="6.875" style="2" customWidth="1"/>
    <col min="6148" max="6148" width="6.375" style="2" customWidth="1"/>
    <col min="6149" max="6149" width="3.5" style="2" customWidth="1"/>
    <col min="6150" max="6150" width="7.5" style="2" customWidth="1"/>
    <col min="6151" max="6154" width="6.25" style="2" customWidth="1"/>
    <col min="6155" max="6155" width="3" style="2" customWidth="1"/>
    <col min="6156" max="6157" width="6.25" style="2" customWidth="1"/>
    <col min="6158" max="6159" width="9" style="2"/>
    <col min="6160" max="6164" width="6" style="2" customWidth="1"/>
    <col min="6165" max="6176" width="5.25" style="2" customWidth="1"/>
    <col min="6177" max="6402" width="9" style="2"/>
    <col min="6403" max="6403" width="6.875" style="2" customWidth="1"/>
    <col min="6404" max="6404" width="6.375" style="2" customWidth="1"/>
    <col min="6405" max="6405" width="3.5" style="2" customWidth="1"/>
    <col min="6406" max="6406" width="7.5" style="2" customWidth="1"/>
    <col min="6407" max="6410" width="6.25" style="2" customWidth="1"/>
    <col min="6411" max="6411" width="3" style="2" customWidth="1"/>
    <col min="6412" max="6413" width="6.25" style="2" customWidth="1"/>
    <col min="6414" max="6415" width="9" style="2"/>
    <col min="6416" max="6420" width="6" style="2" customWidth="1"/>
    <col min="6421" max="6432" width="5.25" style="2" customWidth="1"/>
    <col min="6433" max="6658" width="9" style="2"/>
    <col min="6659" max="6659" width="6.875" style="2" customWidth="1"/>
    <col min="6660" max="6660" width="6.375" style="2" customWidth="1"/>
    <col min="6661" max="6661" width="3.5" style="2" customWidth="1"/>
    <col min="6662" max="6662" width="7.5" style="2" customWidth="1"/>
    <col min="6663" max="6666" width="6.25" style="2" customWidth="1"/>
    <col min="6667" max="6667" width="3" style="2" customWidth="1"/>
    <col min="6668" max="6669" width="6.25" style="2" customWidth="1"/>
    <col min="6670" max="6671" width="9" style="2"/>
    <col min="6672" max="6676" width="6" style="2" customWidth="1"/>
    <col min="6677" max="6688" width="5.25" style="2" customWidth="1"/>
    <col min="6689" max="6914" width="9" style="2"/>
    <col min="6915" max="6915" width="6.875" style="2" customWidth="1"/>
    <col min="6916" max="6916" width="6.375" style="2" customWidth="1"/>
    <col min="6917" max="6917" width="3.5" style="2" customWidth="1"/>
    <col min="6918" max="6918" width="7.5" style="2" customWidth="1"/>
    <col min="6919" max="6922" width="6.25" style="2" customWidth="1"/>
    <col min="6923" max="6923" width="3" style="2" customWidth="1"/>
    <col min="6924" max="6925" width="6.25" style="2" customWidth="1"/>
    <col min="6926" max="6927" width="9" style="2"/>
    <col min="6928" max="6932" width="6" style="2" customWidth="1"/>
    <col min="6933" max="6944" width="5.25" style="2" customWidth="1"/>
    <col min="6945" max="7170" width="9" style="2"/>
    <col min="7171" max="7171" width="6.875" style="2" customWidth="1"/>
    <col min="7172" max="7172" width="6.375" style="2" customWidth="1"/>
    <col min="7173" max="7173" width="3.5" style="2" customWidth="1"/>
    <col min="7174" max="7174" width="7.5" style="2" customWidth="1"/>
    <col min="7175" max="7178" width="6.25" style="2" customWidth="1"/>
    <col min="7179" max="7179" width="3" style="2" customWidth="1"/>
    <col min="7180" max="7181" width="6.25" style="2" customWidth="1"/>
    <col min="7182" max="7183" width="9" style="2"/>
    <col min="7184" max="7188" width="6" style="2" customWidth="1"/>
    <col min="7189" max="7200" width="5.25" style="2" customWidth="1"/>
    <col min="7201" max="7426" width="9" style="2"/>
    <col min="7427" max="7427" width="6.875" style="2" customWidth="1"/>
    <col min="7428" max="7428" width="6.375" style="2" customWidth="1"/>
    <col min="7429" max="7429" width="3.5" style="2" customWidth="1"/>
    <col min="7430" max="7430" width="7.5" style="2" customWidth="1"/>
    <col min="7431" max="7434" width="6.25" style="2" customWidth="1"/>
    <col min="7435" max="7435" width="3" style="2" customWidth="1"/>
    <col min="7436" max="7437" width="6.25" style="2" customWidth="1"/>
    <col min="7438" max="7439" width="9" style="2"/>
    <col min="7440" max="7444" width="6" style="2" customWidth="1"/>
    <col min="7445" max="7456" width="5.25" style="2" customWidth="1"/>
    <col min="7457" max="7682" width="9" style="2"/>
    <col min="7683" max="7683" width="6.875" style="2" customWidth="1"/>
    <col min="7684" max="7684" width="6.375" style="2" customWidth="1"/>
    <col min="7685" max="7685" width="3.5" style="2" customWidth="1"/>
    <col min="7686" max="7686" width="7.5" style="2" customWidth="1"/>
    <col min="7687" max="7690" width="6.25" style="2" customWidth="1"/>
    <col min="7691" max="7691" width="3" style="2" customWidth="1"/>
    <col min="7692" max="7693" width="6.25" style="2" customWidth="1"/>
    <col min="7694" max="7695" width="9" style="2"/>
    <col min="7696" max="7700" width="6" style="2" customWidth="1"/>
    <col min="7701" max="7712" width="5.25" style="2" customWidth="1"/>
    <col min="7713" max="7938" width="9" style="2"/>
    <col min="7939" max="7939" width="6.875" style="2" customWidth="1"/>
    <col min="7940" max="7940" width="6.375" style="2" customWidth="1"/>
    <col min="7941" max="7941" width="3.5" style="2" customWidth="1"/>
    <col min="7942" max="7942" width="7.5" style="2" customWidth="1"/>
    <col min="7943" max="7946" width="6.25" style="2" customWidth="1"/>
    <col min="7947" max="7947" width="3" style="2" customWidth="1"/>
    <col min="7948" max="7949" width="6.25" style="2" customWidth="1"/>
    <col min="7950" max="7951" width="9" style="2"/>
    <col min="7952" max="7956" width="6" style="2" customWidth="1"/>
    <col min="7957" max="7968" width="5.25" style="2" customWidth="1"/>
    <col min="7969" max="8194" width="9" style="2"/>
    <col min="8195" max="8195" width="6.875" style="2" customWidth="1"/>
    <col min="8196" max="8196" width="6.375" style="2" customWidth="1"/>
    <col min="8197" max="8197" width="3.5" style="2" customWidth="1"/>
    <col min="8198" max="8198" width="7.5" style="2" customWidth="1"/>
    <col min="8199" max="8202" width="6.25" style="2" customWidth="1"/>
    <col min="8203" max="8203" width="3" style="2" customWidth="1"/>
    <col min="8204" max="8205" width="6.25" style="2" customWidth="1"/>
    <col min="8206" max="8207" width="9" style="2"/>
    <col min="8208" max="8212" width="6" style="2" customWidth="1"/>
    <col min="8213" max="8224" width="5.25" style="2" customWidth="1"/>
    <col min="8225" max="8450" width="9" style="2"/>
    <col min="8451" max="8451" width="6.875" style="2" customWidth="1"/>
    <col min="8452" max="8452" width="6.375" style="2" customWidth="1"/>
    <col min="8453" max="8453" width="3.5" style="2" customWidth="1"/>
    <col min="8454" max="8454" width="7.5" style="2" customWidth="1"/>
    <col min="8455" max="8458" width="6.25" style="2" customWidth="1"/>
    <col min="8459" max="8459" width="3" style="2" customWidth="1"/>
    <col min="8460" max="8461" width="6.25" style="2" customWidth="1"/>
    <col min="8462" max="8463" width="9" style="2"/>
    <col min="8464" max="8468" width="6" style="2" customWidth="1"/>
    <col min="8469" max="8480" width="5.25" style="2" customWidth="1"/>
    <col min="8481" max="8706" width="9" style="2"/>
    <col min="8707" max="8707" width="6.875" style="2" customWidth="1"/>
    <col min="8708" max="8708" width="6.375" style="2" customWidth="1"/>
    <col min="8709" max="8709" width="3.5" style="2" customWidth="1"/>
    <col min="8710" max="8710" width="7.5" style="2" customWidth="1"/>
    <col min="8711" max="8714" width="6.25" style="2" customWidth="1"/>
    <col min="8715" max="8715" width="3" style="2" customWidth="1"/>
    <col min="8716" max="8717" width="6.25" style="2" customWidth="1"/>
    <col min="8718" max="8719" width="9" style="2"/>
    <col min="8720" max="8724" width="6" style="2" customWidth="1"/>
    <col min="8725" max="8736" width="5.25" style="2" customWidth="1"/>
    <col min="8737" max="8962" width="9" style="2"/>
    <col min="8963" max="8963" width="6.875" style="2" customWidth="1"/>
    <col min="8964" max="8964" width="6.375" style="2" customWidth="1"/>
    <col min="8965" max="8965" width="3.5" style="2" customWidth="1"/>
    <col min="8966" max="8966" width="7.5" style="2" customWidth="1"/>
    <col min="8967" max="8970" width="6.25" style="2" customWidth="1"/>
    <col min="8971" max="8971" width="3" style="2" customWidth="1"/>
    <col min="8972" max="8973" width="6.25" style="2" customWidth="1"/>
    <col min="8974" max="8975" width="9" style="2"/>
    <col min="8976" max="8980" width="6" style="2" customWidth="1"/>
    <col min="8981" max="8992" width="5.25" style="2" customWidth="1"/>
    <col min="8993" max="9218" width="9" style="2"/>
    <col min="9219" max="9219" width="6.875" style="2" customWidth="1"/>
    <col min="9220" max="9220" width="6.375" style="2" customWidth="1"/>
    <col min="9221" max="9221" width="3.5" style="2" customWidth="1"/>
    <col min="9222" max="9222" width="7.5" style="2" customWidth="1"/>
    <col min="9223" max="9226" width="6.25" style="2" customWidth="1"/>
    <col min="9227" max="9227" width="3" style="2" customWidth="1"/>
    <col min="9228" max="9229" width="6.25" style="2" customWidth="1"/>
    <col min="9230" max="9231" width="9" style="2"/>
    <col min="9232" max="9236" width="6" style="2" customWidth="1"/>
    <col min="9237" max="9248" width="5.25" style="2" customWidth="1"/>
    <col min="9249" max="9474" width="9" style="2"/>
    <col min="9475" max="9475" width="6.875" style="2" customWidth="1"/>
    <col min="9476" max="9476" width="6.375" style="2" customWidth="1"/>
    <col min="9477" max="9477" width="3.5" style="2" customWidth="1"/>
    <col min="9478" max="9478" width="7.5" style="2" customWidth="1"/>
    <col min="9479" max="9482" width="6.25" style="2" customWidth="1"/>
    <col min="9483" max="9483" width="3" style="2" customWidth="1"/>
    <col min="9484" max="9485" width="6.25" style="2" customWidth="1"/>
    <col min="9486" max="9487" width="9" style="2"/>
    <col min="9488" max="9492" width="6" style="2" customWidth="1"/>
    <col min="9493" max="9504" width="5.25" style="2" customWidth="1"/>
    <col min="9505" max="9730" width="9" style="2"/>
    <col min="9731" max="9731" width="6.875" style="2" customWidth="1"/>
    <col min="9732" max="9732" width="6.375" style="2" customWidth="1"/>
    <col min="9733" max="9733" width="3.5" style="2" customWidth="1"/>
    <col min="9734" max="9734" width="7.5" style="2" customWidth="1"/>
    <col min="9735" max="9738" width="6.25" style="2" customWidth="1"/>
    <col min="9739" max="9739" width="3" style="2" customWidth="1"/>
    <col min="9740" max="9741" width="6.25" style="2" customWidth="1"/>
    <col min="9742" max="9743" width="9" style="2"/>
    <col min="9744" max="9748" width="6" style="2" customWidth="1"/>
    <col min="9749" max="9760" width="5.25" style="2" customWidth="1"/>
    <col min="9761" max="9986" width="9" style="2"/>
    <col min="9987" max="9987" width="6.875" style="2" customWidth="1"/>
    <col min="9988" max="9988" width="6.375" style="2" customWidth="1"/>
    <col min="9989" max="9989" width="3.5" style="2" customWidth="1"/>
    <col min="9990" max="9990" width="7.5" style="2" customWidth="1"/>
    <col min="9991" max="9994" width="6.25" style="2" customWidth="1"/>
    <col min="9995" max="9995" width="3" style="2" customWidth="1"/>
    <col min="9996" max="9997" width="6.25" style="2" customWidth="1"/>
    <col min="9998" max="9999" width="9" style="2"/>
    <col min="10000" max="10004" width="6" style="2" customWidth="1"/>
    <col min="10005" max="10016" width="5.25" style="2" customWidth="1"/>
    <col min="10017" max="10242" width="9" style="2"/>
    <col min="10243" max="10243" width="6.875" style="2" customWidth="1"/>
    <col min="10244" max="10244" width="6.375" style="2" customWidth="1"/>
    <col min="10245" max="10245" width="3.5" style="2" customWidth="1"/>
    <col min="10246" max="10246" width="7.5" style="2" customWidth="1"/>
    <col min="10247" max="10250" width="6.25" style="2" customWidth="1"/>
    <col min="10251" max="10251" width="3" style="2" customWidth="1"/>
    <col min="10252" max="10253" width="6.25" style="2" customWidth="1"/>
    <col min="10254" max="10255" width="9" style="2"/>
    <col min="10256" max="10260" width="6" style="2" customWidth="1"/>
    <col min="10261" max="10272" width="5.25" style="2" customWidth="1"/>
    <col min="10273" max="10498" width="9" style="2"/>
    <col min="10499" max="10499" width="6.875" style="2" customWidth="1"/>
    <col min="10500" max="10500" width="6.375" style="2" customWidth="1"/>
    <col min="10501" max="10501" width="3.5" style="2" customWidth="1"/>
    <col min="10502" max="10502" width="7.5" style="2" customWidth="1"/>
    <col min="10503" max="10506" width="6.25" style="2" customWidth="1"/>
    <col min="10507" max="10507" width="3" style="2" customWidth="1"/>
    <col min="10508" max="10509" width="6.25" style="2" customWidth="1"/>
    <col min="10510" max="10511" width="9" style="2"/>
    <col min="10512" max="10516" width="6" style="2" customWidth="1"/>
    <col min="10517" max="10528" width="5.25" style="2" customWidth="1"/>
    <col min="10529" max="10754" width="9" style="2"/>
    <col min="10755" max="10755" width="6.875" style="2" customWidth="1"/>
    <col min="10756" max="10756" width="6.375" style="2" customWidth="1"/>
    <col min="10757" max="10757" width="3.5" style="2" customWidth="1"/>
    <col min="10758" max="10758" width="7.5" style="2" customWidth="1"/>
    <col min="10759" max="10762" width="6.25" style="2" customWidth="1"/>
    <col min="10763" max="10763" width="3" style="2" customWidth="1"/>
    <col min="10764" max="10765" width="6.25" style="2" customWidth="1"/>
    <col min="10766" max="10767" width="9" style="2"/>
    <col min="10768" max="10772" width="6" style="2" customWidth="1"/>
    <col min="10773" max="10784" width="5.25" style="2" customWidth="1"/>
    <col min="10785" max="11010" width="9" style="2"/>
    <col min="11011" max="11011" width="6.875" style="2" customWidth="1"/>
    <col min="11012" max="11012" width="6.375" style="2" customWidth="1"/>
    <col min="11013" max="11013" width="3.5" style="2" customWidth="1"/>
    <col min="11014" max="11014" width="7.5" style="2" customWidth="1"/>
    <col min="11015" max="11018" width="6.25" style="2" customWidth="1"/>
    <col min="11019" max="11019" width="3" style="2" customWidth="1"/>
    <col min="11020" max="11021" width="6.25" style="2" customWidth="1"/>
    <col min="11022" max="11023" width="9" style="2"/>
    <col min="11024" max="11028" width="6" style="2" customWidth="1"/>
    <col min="11029" max="11040" width="5.25" style="2" customWidth="1"/>
    <col min="11041" max="11266" width="9" style="2"/>
    <col min="11267" max="11267" width="6.875" style="2" customWidth="1"/>
    <col min="11268" max="11268" width="6.375" style="2" customWidth="1"/>
    <col min="11269" max="11269" width="3.5" style="2" customWidth="1"/>
    <col min="11270" max="11270" width="7.5" style="2" customWidth="1"/>
    <col min="11271" max="11274" width="6.25" style="2" customWidth="1"/>
    <col min="11275" max="11275" width="3" style="2" customWidth="1"/>
    <col min="11276" max="11277" width="6.25" style="2" customWidth="1"/>
    <col min="11278" max="11279" width="9" style="2"/>
    <col min="11280" max="11284" width="6" style="2" customWidth="1"/>
    <col min="11285" max="11296" width="5.25" style="2" customWidth="1"/>
    <col min="11297" max="11522" width="9" style="2"/>
    <col min="11523" max="11523" width="6.875" style="2" customWidth="1"/>
    <col min="11524" max="11524" width="6.375" style="2" customWidth="1"/>
    <col min="11525" max="11525" width="3.5" style="2" customWidth="1"/>
    <col min="11526" max="11526" width="7.5" style="2" customWidth="1"/>
    <col min="11527" max="11530" width="6.25" style="2" customWidth="1"/>
    <col min="11531" max="11531" width="3" style="2" customWidth="1"/>
    <col min="11532" max="11533" width="6.25" style="2" customWidth="1"/>
    <col min="11534" max="11535" width="9" style="2"/>
    <col min="11536" max="11540" width="6" style="2" customWidth="1"/>
    <col min="11541" max="11552" width="5.25" style="2" customWidth="1"/>
    <col min="11553" max="11778" width="9" style="2"/>
    <col min="11779" max="11779" width="6.875" style="2" customWidth="1"/>
    <col min="11780" max="11780" width="6.375" style="2" customWidth="1"/>
    <col min="11781" max="11781" width="3.5" style="2" customWidth="1"/>
    <col min="11782" max="11782" width="7.5" style="2" customWidth="1"/>
    <col min="11783" max="11786" width="6.25" style="2" customWidth="1"/>
    <col min="11787" max="11787" width="3" style="2" customWidth="1"/>
    <col min="11788" max="11789" width="6.25" style="2" customWidth="1"/>
    <col min="11790" max="11791" width="9" style="2"/>
    <col min="11792" max="11796" width="6" style="2" customWidth="1"/>
    <col min="11797" max="11808" width="5.25" style="2" customWidth="1"/>
    <col min="11809" max="12034" width="9" style="2"/>
    <col min="12035" max="12035" width="6.875" style="2" customWidth="1"/>
    <col min="12036" max="12036" width="6.375" style="2" customWidth="1"/>
    <col min="12037" max="12037" width="3.5" style="2" customWidth="1"/>
    <col min="12038" max="12038" width="7.5" style="2" customWidth="1"/>
    <col min="12039" max="12042" width="6.25" style="2" customWidth="1"/>
    <col min="12043" max="12043" width="3" style="2" customWidth="1"/>
    <col min="12044" max="12045" width="6.25" style="2" customWidth="1"/>
    <col min="12046" max="12047" width="9" style="2"/>
    <col min="12048" max="12052" width="6" style="2" customWidth="1"/>
    <col min="12053" max="12064" width="5.25" style="2" customWidth="1"/>
    <col min="12065" max="12290" width="9" style="2"/>
    <col min="12291" max="12291" width="6.875" style="2" customWidth="1"/>
    <col min="12292" max="12292" width="6.375" style="2" customWidth="1"/>
    <col min="12293" max="12293" width="3.5" style="2" customWidth="1"/>
    <col min="12294" max="12294" width="7.5" style="2" customWidth="1"/>
    <col min="12295" max="12298" width="6.25" style="2" customWidth="1"/>
    <col min="12299" max="12299" width="3" style="2" customWidth="1"/>
    <col min="12300" max="12301" width="6.25" style="2" customWidth="1"/>
    <col min="12302" max="12303" width="9" style="2"/>
    <col min="12304" max="12308" width="6" style="2" customWidth="1"/>
    <col min="12309" max="12320" width="5.25" style="2" customWidth="1"/>
    <col min="12321" max="12546" width="9" style="2"/>
    <col min="12547" max="12547" width="6.875" style="2" customWidth="1"/>
    <col min="12548" max="12548" width="6.375" style="2" customWidth="1"/>
    <col min="12549" max="12549" width="3.5" style="2" customWidth="1"/>
    <col min="12550" max="12550" width="7.5" style="2" customWidth="1"/>
    <col min="12551" max="12554" width="6.25" style="2" customWidth="1"/>
    <col min="12555" max="12555" width="3" style="2" customWidth="1"/>
    <col min="12556" max="12557" width="6.25" style="2" customWidth="1"/>
    <col min="12558" max="12559" width="9" style="2"/>
    <col min="12560" max="12564" width="6" style="2" customWidth="1"/>
    <col min="12565" max="12576" width="5.25" style="2" customWidth="1"/>
    <col min="12577" max="12802" width="9" style="2"/>
    <col min="12803" max="12803" width="6.875" style="2" customWidth="1"/>
    <col min="12804" max="12804" width="6.375" style="2" customWidth="1"/>
    <col min="12805" max="12805" width="3.5" style="2" customWidth="1"/>
    <col min="12806" max="12806" width="7.5" style="2" customWidth="1"/>
    <col min="12807" max="12810" width="6.25" style="2" customWidth="1"/>
    <col min="12811" max="12811" width="3" style="2" customWidth="1"/>
    <col min="12812" max="12813" width="6.25" style="2" customWidth="1"/>
    <col min="12814" max="12815" width="9" style="2"/>
    <col min="12816" max="12820" width="6" style="2" customWidth="1"/>
    <col min="12821" max="12832" width="5.25" style="2" customWidth="1"/>
    <col min="12833" max="13058" width="9" style="2"/>
    <col min="13059" max="13059" width="6.875" style="2" customWidth="1"/>
    <col min="13060" max="13060" width="6.375" style="2" customWidth="1"/>
    <col min="13061" max="13061" width="3.5" style="2" customWidth="1"/>
    <col min="13062" max="13062" width="7.5" style="2" customWidth="1"/>
    <col min="13063" max="13066" width="6.25" style="2" customWidth="1"/>
    <col min="13067" max="13067" width="3" style="2" customWidth="1"/>
    <col min="13068" max="13069" width="6.25" style="2" customWidth="1"/>
    <col min="13070" max="13071" width="9" style="2"/>
    <col min="13072" max="13076" width="6" style="2" customWidth="1"/>
    <col min="13077" max="13088" width="5.25" style="2" customWidth="1"/>
    <col min="13089" max="13314" width="9" style="2"/>
    <col min="13315" max="13315" width="6.875" style="2" customWidth="1"/>
    <col min="13316" max="13316" width="6.375" style="2" customWidth="1"/>
    <col min="13317" max="13317" width="3.5" style="2" customWidth="1"/>
    <col min="13318" max="13318" width="7.5" style="2" customWidth="1"/>
    <col min="13319" max="13322" width="6.25" style="2" customWidth="1"/>
    <col min="13323" max="13323" width="3" style="2" customWidth="1"/>
    <col min="13324" max="13325" width="6.25" style="2" customWidth="1"/>
    <col min="13326" max="13327" width="9" style="2"/>
    <col min="13328" max="13332" width="6" style="2" customWidth="1"/>
    <col min="13333" max="13344" width="5.25" style="2" customWidth="1"/>
    <col min="13345" max="13570" width="9" style="2"/>
    <col min="13571" max="13571" width="6.875" style="2" customWidth="1"/>
    <col min="13572" max="13572" width="6.375" style="2" customWidth="1"/>
    <col min="13573" max="13573" width="3.5" style="2" customWidth="1"/>
    <col min="13574" max="13574" width="7.5" style="2" customWidth="1"/>
    <col min="13575" max="13578" width="6.25" style="2" customWidth="1"/>
    <col min="13579" max="13579" width="3" style="2" customWidth="1"/>
    <col min="13580" max="13581" width="6.25" style="2" customWidth="1"/>
    <col min="13582" max="13583" width="9" style="2"/>
    <col min="13584" max="13588" width="6" style="2" customWidth="1"/>
    <col min="13589" max="13600" width="5.25" style="2" customWidth="1"/>
    <col min="13601" max="13826" width="9" style="2"/>
    <col min="13827" max="13827" width="6.875" style="2" customWidth="1"/>
    <col min="13828" max="13828" width="6.375" style="2" customWidth="1"/>
    <col min="13829" max="13829" width="3.5" style="2" customWidth="1"/>
    <col min="13830" max="13830" width="7.5" style="2" customWidth="1"/>
    <col min="13831" max="13834" width="6.25" style="2" customWidth="1"/>
    <col min="13835" max="13835" width="3" style="2" customWidth="1"/>
    <col min="13836" max="13837" width="6.25" style="2" customWidth="1"/>
    <col min="13838" max="13839" width="9" style="2"/>
    <col min="13840" max="13844" width="6" style="2" customWidth="1"/>
    <col min="13845" max="13856" width="5.25" style="2" customWidth="1"/>
    <col min="13857" max="14082" width="9" style="2"/>
    <col min="14083" max="14083" width="6.875" style="2" customWidth="1"/>
    <col min="14084" max="14084" width="6.375" style="2" customWidth="1"/>
    <col min="14085" max="14085" width="3.5" style="2" customWidth="1"/>
    <col min="14086" max="14086" width="7.5" style="2" customWidth="1"/>
    <col min="14087" max="14090" width="6.25" style="2" customWidth="1"/>
    <col min="14091" max="14091" width="3" style="2" customWidth="1"/>
    <col min="14092" max="14093" width="6.25" style="2" customWidth="1"/>
    <col min="14094" max="14095" width="9" style="2"/>
    <col min="14096" max="14100" width="6" style="2" customWidth="1"/>
    <col min="14101" max="14112" width="5.25" style="2" customWidth="1"/>
    <col min="14113" max="14338" width="9" style="2"/>
    <col min="14339" max="14339" width="6.875" style="2" customWidth="1"/>
    <col min="14340" max="14340" width="6.375" style="2" customWidth="1"/>
    <col min="14341" max="14341" width="3.5" style="2" customWidth="1"/>
    <col min="14342" max="14342" width="7.5" style="2" customWidth="1"/>
    <col min="14343" max="14346" width="6.25" style="2" customWidth="1"/>
    <col min="14347" max="14347" width="3" style="2" customWidth="1"/>
    <col min="14348" max="14349" width="6.25" style="2" customWidth="1"/>
    <col min="14350" max="14351" width="9" style="2"/>
    <col min="14352" max="14356" width="6" style="2" customWidth="1"/>
    <col min="14357" max="14368" width="5.25" style="2" customWidth="1"/>
    <col min="14369" max="14594" width="9" style="2"/>
    <col min="14595" max="14595" width="6.875" style="2" customWidth="1"/>
    <col min="14596" max="14596" width="6.375" style="2" customWidth="1"/>
    <col min="14597" max="14597" width="3.5" style="2" customWidth="1"/>
    <col min="14598" max="14598" width="7.5" style="2" customWidth="1"/>
    <col min="14599" max="14602" width="6.25" style="2" customWidth="1"/>
    <col min="14603" max="14603" width="3" style="2" customWidth="1"/>
    <col min="14604" max="14605" width="6.25" style="2" customWidth="1"/>
    <col min="14606" max="14607" width="9" style="2"/>
    <col min="14608" max="14612" width="6" style="2" customWidth="1"/>
    <col min="14613" max="14624" width="5.25" style="2" customWidth="1"/>
    <col min="14625" max="14850" width="9" style="2"/>
    <col min="14851" max="14851" width="6.875" style="2" customWidth="1"/>
    <col min="14852" max="14852" width="6.375" style="2" customWidth="1"/>
    <col min="14853" max="14853" width="3.5" style="2" customWidth="1"/>
    <col min="14854" max="14854" width="7.5" style="2" customWidth="1"/>
    <col min="14855" max="14858" width="6.25" style="2" customWidth="1"/>
    <col min="14859" max="14859" width="3" style="2" customWidth="1"/>
    <col min="14860" max="14861" width="6.25" style="2" customWidth="1"/>
    <col min="14862" max="14863" width="9" style="2"/>
    <col min="14864" max="14868" width="6" style="2" customWidth="1"/>
    <col min="14869" max="14880" width="5.25" style="2" customWidth="1"/>
    <col min="14881" max="15106" width="9" style="2"/>
    <col min="15107" max="15107" width="6.875" style="2" customWidth="1"/>
    <col min="15108" max="15108" width="6.375" style="2" customWidth="1"/>
    <col min="15109" max="15109" width="3.5" style="2" customWidth="1"/>
    <col min="15110" max="15110" width="7.5" style="2" customWidth="1"/>
    <col min="15111" max="15114" width="6.25" style="2" customWidth="1"/>
    <col min="15115" max="15115" width="3" style="2" customWidth="1"/>
    <col min="15116" max="15117" width="6.25" style="2" customWidth="1"/>
    <col min="15118" max="15119" width="9" style="2"/>
    <col min="15120" max="15124" width="6" style="2" customWidth="1"/>
    <col min="15125" max="15136" width="5.25" style="2" customWidth="1"/>
    <col min="15137" max="15362" width="9" style="2"/>
    <col min="15363" max="15363" width="6.875" style="2" customWidth="1"/>
    <col min="15364" max="15364" width="6.375" style="2" customWidth="1"/>
    <col min="15365" max="15365" width="3.5" style="2" customWidth="1"/>
    <col min="15366" max="15366" width="7.5" style="2" customWidth="1"/>
    <col min="15367" max="15370" width="6.25" style="2" customWidth="1"/>
    <col min="15371" max="15371" width="3" style="2" customWidth="1"/>
    <col min="15372" max="15373" width="6.25" style="2" customWidth="1"/>
    <col min="15374" max="15375" width="9" style="2"/>
    <col min="15376" max="15380" width="6" style="2" customWidth="1"/>
    <col min="15381" max="15392" width="5.25" style="2" customWidth="1"/>
    <col min="15393" max="15618" width="9" style="2"/>
    <col min="15619" max="15619" width="6.875" style="2" customWidth="1"/>
    <col min="15620" max="15620" width="6.375" style="2" customWidth="1"/>
    <col min="15621" max="15621" width="3.5" style="2" customWidth="1"/>
    <col min="15622" max="15622" width="7.5" style="2" customWidth="1"/>
    <col min="15623" max="15626" width="6.25" style="2" customWidth="1"/>
    <col min="15627" max="15627" width="3" style="2" customWidth="1"/>
    <col min="15628" max="15629" width="6.25" style="2" customWidth="1"/>
    <col min="15630" max="15631" width="9" style="2"/>
    <col min="15632" max="15636" width="6" style="2" customWidth="1"/>
    <col min="15637" max="15648" width="5.25" style="2" customWidth="1"/>
    <col min="15649" max="15874" width="9" style="2"/>
    <col min="15875" max="15875" width="6.875" style="2" customWidth="1"/>
    <col min="15876" max="15876" width="6.375" style="2" customWidth="1"/>
    <col min="15877" max="15877" width="3.5" style="2" customWidth="1"/>
    <col min="15878" max="15878" width="7.5" style="2" customWidth="1"/>
    <col min="15879" max="15882" width="6.25" style="2" customWidth="1"/>
    <col min="15883" max="15883" width="3" style="2" customWidth="1"/>
    <col min="15884" max="15885" width="6.25" style="2" customWidth="1"/>
    <col min="15886" max="15887" width="9" style="2"/>
    <col min="15888" max="15892" width="6" style="2" customWidth="1"/>
    <col min="15893" max="15904" width="5.25" style="2" customWidth="1"/>
    <col min="15905" max="16130" width="9" style="2"/>
    <col min="16131" max="16131" width="6.875" style="2" customWidth="1"/>
    <col min="16132" max="16132" width="6.375" style="2" customWidth="1"/>
    <col min="16133" max="16133" width="3.5" style="2" customWidth="1"/>
    <col min="16134" max="16134" width="7.5" style="2" customWidth="1"/>
    <col min="16135" max="16138" width="6.25" style="2" customWidth="1"/>
    <col min="16139" max="16139" width="3" style="2" customWidth="1"/>
    <col min="16140" max="16141" width="6.25" style="2" customWidth="1"/>
    <col min="16142" max="16143" width="9" style="2"/>
    <col min="16144" max="16148" width="6" style="2" customWidth="1"/>
    <col min="16149" max="16160" width="5.25" style="2" customWidth="1"/>
    <col min="16161" max="16384" width="9" style="2"/>
  </cols>
  <sheetData>
    <row r="1" spans="1:32" ht="13.5">
      <c r="A1" s="1"/>
      <c r="H1" s="59" t="s">
        <v>107</v>
      </c>
      <c r="I1" s="60"/>
      <c r="J1" s="60"/>
      <c r="N1" s="44" t="s">
        <v>106</v>
      </c>
      <c r="O1" s="40"/>
      <c r="P1" s="40"/>
    </row>
    <row r="2" spans="1:32" ht="18" thickBot="1">
      <c r="A2" s="19" t="s">
        <v>9</v>
      </c>
      <c r="E2" s="5"/>
      <c r="F2" s="5"/>
      <c r="G2" s="5"/>
      <c r="H2" s="5"/>
      <c r="N2" s="37"/>
      <c r="U2" s="37"/>
      <c r="X2" s="46"/>
    </row>
    <row r="3" spans="1:32" ht="12" thickBot="1">
      <c r="A3" s="32" t="s">
        <v>1</v>
      </c>
      <c r="B3" s="65">
        <v>17614.477755669122</v>
      </c>
      <c r="D3" s="7"/>
      <c r="P3" s="52"/>
      <c r="V3" s="37"/>
      <c r="W3" s="37"/>
    </row>
    <row r="4" spans="1:32" ht="14.25" thickBot="1">
      <c r="A4" s="55" t="s">
        <v>2</v>
      </c>
      <c r="B4" s="66">
        <v>16871.537430175285</v>
      </c>
      <c r="E4" s="8"/>
      <c r="F4" s="8"/>
      <c r="G4" s="8"/>
      <c r="H4" s="32" t="s">
        <v>10</v>
      </c>
      <c r="I4" s="33" t="s">
        <v>11</v>
      </c>
      <c r="J4" s="2"/>
      <c r="N4" s="192" t="s">
        <v>141</v>
      </c>
      <c r="O4" s="193"/>
      <c r="P4" s="50">
        <f>鶏シート!F9/10</f>
        <v>5.7763412857142855</v>
      </c>
      <c r="Q4" s="6" t="s">
        <v>169</v>
      </c>
      <c r="R4" s="9"/>
      <c r="S4" s="9"/>
    </row>
    <row r="5" spans="1:32" ht="12" thickBot="1">
      <c r="A5" s="55" t="s">
        <v>3</v>
      </c>
      <c r="B5" s="81">
        <f>B10-B9</f>
        <v>18.137956390245542</v>
      </c>
      <c r="D5" s="37"/>
      <c r="H5" s="34">
        <f>鶏シート!G11*(1-P7/100)</f>
        <v>184.57142857142856</v>
      </c>
      <c r="I5" s="81"/>
      <c r="N5" s="192" t="s">
        <v>167</v>
      </c>
      <c r="O5" s="193"/>
      <c r="P5" s="50">
        <f>P4/(1-P7/100)</f>
        <v>6.2591933436532505</v>
      </c>
      <c r="Q5" s="6" t="s">
        <v>169</v>
      </c>
      <c r="S5" s="58"/>
      <c r="T5" s="58"/>
      <c r="W5" s="30"/>
      <c r="AC5" s="10"/>
      <c r="AD5" s="11"/>
      <c r="AF5" s="12"/>
    </row>
    <row r="6" spans="1:32" ht="12" thickBot="1">
      <c r="A6" s="55" t="s">
        <v>4</v>
      </c>
      <c r="B6" s="81">
        <f>3.0725*P5-3.1875</f>
        <v>16.043871548374611</v>
      </c>
      <c r="D6" s="37" t="s">
        <v>175</v>
      </c>
      <c r="H6" s="35"/>
      <c r="I6" s="36" t="s">
        <v>20</v>
      </c>
      <c r="N6" s="194" t="s">
        <v>5</v>
      </c>
      <c r="O6" s="195"/>
      <c r="P6" s="79">
        <f>鶏シート!K9/(1-P7/100)</f>
        <v>4.9956733746130038</v>
      </c>
      <c r="Q6" s="6" t="s">
        <v>0</v>
      </c>
      <c r="R6" s="13"/>
      <c r="S6" s="13"/>
      <c r="V6" s="31"/>
    </row>
    <row r="7" spans="1:32" ht="14.25" thickBot="1">
      <c r="A7" s="55" t="s">
        <v>6</v>
      </c>
      <c r="B7" s="56">
        <v>0.92053630400330488</v>
      </c>
      <c r="D7" s="109" t="e">
        <f>鶏シート!#REF!+30</f>
        <v>#REF!</v>
      </c>
      <c r="E7" s="15"/>
      <c r="F7" s="15"/>
      <c r="G7" s="15"/>
      <c r="H7" s="15"/>
      <c r="L7" s="16"/>
      <c r="M7" s="16"/>
      <c r="O7" s="17" t="s">
        <v>168</v>
      </c>
      <c r="P7" s="50">
        <f>鶏シート!E9</f>
        <v>7.7142857142857224</v>
      </c>
      <c r="Q7" s="20" t="s">
        <v>19</v>
      </c>
      <c r="U7" s="11"/>
      <c r="Y7" s="18"/>
    </row>
    <row r="8" spans="1:32">
      <c r="A8" s="55" t="s">
        <v>8</v>
      </c>
      <c r="B8" s="56">
        <v>3.0601058262915107E-2</v>
      </c>
      <c r="F8" s="19"/>
      <c r="G8" s="19"/>
      <c r="V8" s="14"/>
    </row>
    <row r="9" spans="1:32" ht="12" thickBot="1">
      <c r="A9" s="35" t="s">
        <v>12</v>
      </c>
      <c r="B9" s="80">
        <f>P6</f>
        <v>4.9956733746130038</v>
      </c>
      <c r="E9" s="19"/>
      <c r="F9" s="87"/>
      <c r="G9" s="19"/>
      <c r="V9" s="14"/>
    </row>
    <row r="10" spans="1:32" ht="12" thickBot="1">
      <c r="A10" s="35" t="s">
        <v>101</v>
      </c>
      <c r="B10" s="101">
        <f>P5*P5-3.0725*P5+3.1875</f>
        <v>23.133629764858547</v>
      </c>
      <c r="E10" s="19"/>
      <c r="F10" s="19"/>
      <c r="G10" s="19"/>
      <c r="H10" s="19"/>
      <c r="V10" s="14"/>
    </row>
    <row r="11" spans="1:32">
      <c r="E11" s="19"/>
      <c r="F11" s="19"/>
      <c r="G11" s="19"/>
      <c r="H11" s="19"/>
      <c r="R11" s="15"/>
      <c r="S11" s="29"/>
      <c r="V11" s="107"/>
    </row>
    <row r="12" spans="1:32" ht="13.5" customHeight="1">
      <c r="E12" s="19"/>
      <c r="F12" s="19"/>
      <c r="G12" s="19"/>
      <c r="H12" s="19"/>
      <c r="I12" s="2" t="s">
        <v>13</v>
      </c>
      <c r="J12" s="2"/>
      <c r="K12" s="2"/>
      <c r="L12" s="2" t="s">
        <v>14</v>
      </c>
      <c r="M12" s="2"/>
      <c r="P12" s="196" t="s">
        <v>22</v>
      </c>
      <c r="R12" s="20" t="s">
        <v>59</v>
      </c>
      <c r="S12" s="43"/>
      <c r="T12" s="20"/>
    </row>
    <row r="13" spans="1:32">
      <c r="D13" s="2" t="s">
        <v>16</v>
      </c>
      <c r="E13" s="20" t="s">
        <v>50</v>
      </c>
      <c r="F13" s="20" t="s">
        <v>51</v>
      </c>
      <c r="G13" s="20"/>
      <c r="H13" s="20"/>
      <c r="I13" s="21" t="s">
        <v>17</v>
      </c>
      <c r="J13" s="41"/>
      <c r="K13" s="22"/>
      <c r="L13" s="23" t="s">
        <v>17</v>
      </c>
      <c r="M13" s="41"/>
      <c r="O13" s="2" t="s">
        <v>18</v>
      </c>
      <c r="P13" s="196"/>
      <c r="Q13" s="24"/>
      <c r="R13" s="20" t="s">
        <v>15</v>
      </c>
      <c r="S13" s="43"/>
      <c r="T13" s="20"/>
      <c r="U13" s="24"/>
      <c r="V13" s="24"/>
      <c r="W13" s="24"/>
      <c r="X13" s="24"/>
      <c r="Y13" s="24"/>
      <c r="Z13" s="24"/>
      <c r="AA13" s="24"/>
      <c r="AB13" s="24"/>
    </row>
    <row r="14" spans="1:32" ht="13.5">
      <c r="C14" s="2">
        <v>0</v>
      </c>
      <c r="D14" s="25">
        <f>鶏シート!G15</f>
        <v>45792</v>
      </c>
      <c r="E14" s="103">
        <f ca="1">鶏気温!A6</f>
        <v>15.3</v>
      </c>
      <c r="F14" s="104">
        <f ca="1">IF(鶏シート!$G$13="独自地温",鶏気温!A6,(E14*$AD$34+$AE$34))</f>
        <v>16.965</v>
      </c>
      <c r="G14" s="88"/>
      <c r="H14" s="26"/>
      <c r="I14" s="3">
        <f t="shared" ref="I14:I77" ca="1" si="0">EXP($B$3*(E14-25)/(1.987*(273+E14)*298))</f>
        <v>0.36755523884003083</v>
      </c>
      <c r="L14" s="4">
        <f t="shared" ref="L14:L77" ca="1" si="1">EXP($B$4*(E14-25)/(1.987*(273+E14)*298))</f>
        <v>0.38340375585065362</v>
      </c>
      <c r="M14" s="3"/>
      <c r="O14" s="2">
        <v>0</v>
      </c>
      <c r="P14" s="15">
        <f>$P$6</f>
        <v>4.9956733746130038</v>
      </c>
      <c r="Q14" s="25">
        <f>D14</f>
        <v>45792</v>
      </c>
      <c r="R14" s="13">
        <f t="shared" ref="R14:R77" si="2">$H$5/1000*$P14</f>
        <v>0.92205857142857151</v>
      </c>
      <c r="S14" s="45"/>
      <c r="T14" s="15"/>
      <c r="U14" s="15"/>
      <c r="V14" s="15"/>
      <c r="W14" s="15"/>
      <c r="X14" s="15"/>
      <c r="Y14" s="15"/>
      <c r="Z14" s="15"/>
      <c r="AA14" s="15"/>
      <c r="AB14" s="15"/>
    </row>
    <row r="15" spans="1:32" ht="13.5">
      <c r="C15" s="2">
        <v>1</v>
      </c>
      <c r="D15" s="110">
        <f>IF(D14&gt;=鶏シート!$G$20+30,"",D14+1)</f>
        <v>45793</v>
      </c>
      <c r="E15" s="103">
        <f ca="1">鶏気温!A7</f>
        <v>15.4</v>
      </c>
      <c r="F15" s="104">
        <f ca="1">IF(鶏シート!$G$13="独自地温",鶏気温!A7,(E15*$AD$34+$AE$34))</f>
        <v>17.07</v>
      </c>
      <c r="G15" s="89"/>
      <c r="H15" s="26"/>
      <c r="I15" s="3">
        <f t="shared" ca="1" si="0"/>
        <v>0.37149501790824213</v>
      </c>
      <c r="J15" s="3">
        <f ca="1">I14</f>
        <v>0.36755523884003083</v>
      </c>
      <c r="L15" s="4">
        <f t="shared" ca="1" si="1"/>
        <v>0.38733919030063668</v>
      </c>
      <c r="M15" s="3">
        <f ca="1">L14</f>
        <v>0.38340375585065362</v>
      </c>
      <c r="O15" s="2">
        <v>1</v>
      </c>
      <c r="P15" s="15">
        <f t="shared" ref="P15:P78" ca="1" si="3">$B$5*(1-EXP(-$B$7*J15))+$B$6*(1-EXP(-$B$8*M15))+$P$6</f>
        <v>10.38936064391611</v>
      </c>
      <c r="Q15" s="25">
        <f t="shared" ref="Q15:Q78" si="4">D15</f>
        <v>45793</v>
      </c>
      <c r="R15" s="13">
        <f t="shared" ca="1" si="2"/>
        <v>1.9175791359913732</v>
      </c>
      <c r="S15" s="45"/>
      <c r="T15" s="15"/>
      <c r="U15" s="15"/>
      <c r="V15" s="15"/>
      <c r="W15" s="15"/>
      <c r="X15" s="15"/>
      <c r="Y15" s="15"/>
      <c r="Z15" s="15"/>
      <c r="AA15" s="15"/>
      <c r="AB15" s="15"/>
    </row>
    <row r="16" spans="1:32" ht="13.5">
      <c r="C16" s="2">
        <v>2</v>
      </c>
      <c r="D16" s="110">
        <f>IF(D15&gt;=鶏シート!$G$20+30,"",D15+1)</f>
        <v>45794</v>
      </c>
      <c r="E16" s="103">
        <f ca="1">鶏気温!A8</f>
        <v>15.6</v>
      </c>
      <c r="F16" s="104">
        <f ca="1">IF(鶏シート!$G$13="独自地温",鶏気温!A8,(E16*$AD$34+$AE$34))</f>
        <v>17.279999999999998</v>
      </c>
      <c r="G16" s="89"/>
      <c r="H16" s="26"/>
      <c r="I16" s="3">
        <f t="shared" ca="1" si="0"/>
        <v>0.37949330677989335</v>
      </c>
      <c r="J16" s="3">
        <f t="shared" ref="J16:J79" ca="1" si="5">J15+I15</f>
        <v>0.73905025674827296</v>
      </c>
      <c r="L16" s="4">
        <f t="shared" ca="1" si="1"/>
        <v>0.39532326599925294</v>
      </c>
      <c r="M16" s="3">
        <f t="shared" ref="M16:M79" ca="1" si="6">M15+L15</f>
        <v>0.77074294615129024</v>
      </c>
      <c r="O16" s="2">
        <v>2</v>
      </c>
      <c r="P16" s="15">
        <f t="shared" ca="1" si="3"/>
        <v>14.321572648715215</v>
      </c>
      <c r="Q16" s="25">
        <f t="shared" si="4"/>
        <v>45794</v>
      </c>
      <c r="R16" s="13">
        <f t="shared" ca="1" si="2"/>
        <v>2.6433531231628651</v>
      </c>
      <c r="S16" s="45"/>
      <c r="T16" s="15"/>
      <c r="U16" s="15"/>
      <c r="V16" s="15"/>
      <c r="W16" s="15"/>
      <c r="X16" s="15"/>
      <c r="Y16" s="15"/>
      <c r="Z16" s="15"/>
      <c r="AA16" s="15"/>
      <c r="AB16" s="15"/>
    </row>
    <row r="17" spans="3:32" ht="13.5">
      <c r="C17" s="2">
        <v>3</v>
      </c>
      <c r="D17" s="110">
        <f>IF(D16&gt;=鶏シート!$G$20+30,"",D16+1)</f>
        <v>45795</v>
      </c>
      <c r="E17" s="103">
        <f ca="1">鶏気温!A9</f>
        <v>15.7</v>
      </c>
      <c r="F17" s="104">
        <f ca="1">IF(鶏シート!$G$13="独自地温",鶏気温!A9,(E17*$AD$34+$AE$34))</f>
        <v>17.384999999999998</v>
      </c>
      <c r="G17" s="39"/>
      <c r="H17" s="26"/>
      <c r="I17" s="3">
        <f t="shared" ca="1" si="0"/>
        <v>0.38355255249689668</v>
      </c>
      <c r="J17" s="3">
        <f t="shared" ca="1" si="5"/>
        <v>1.1185435635281662</v>
      </c>
      <c r="L17" s="4">
        <f t="shared" ca="1" si="1"/>
        <v>0.39937257452278335</v>
      </c>
      <c r="M17" s="3">
        <f t="shared" ca="1" si="6"/>
        <v>1.1660662121505432</v>
      </c>
      <c r="O17" s="2">
        <v>3</v>
      </c>
      <c r="P17" s="15">
        <f t="shared" ca="1" si="3"/>
        <v>17.218448382180753</v>
      </c>
      <c r="Q17" s="25">
        <f t="shared" si="4"/>
        <v>45795</v>
      </c>
      <c r="R17" s="13">
        <f t="shared" ca="1" si="2"/>
        <v>3.1780336156825046</v>
      </c>
      <c r="S17" s="45"/>
      <c r="T17" s="15"/>
      <c r="U17" s="15"/>
      <c r="V17" s="15"/>
      <c r="W17" s="15"/>
      <c r="X17" s="15"/>
      <c r="Y17" s="15"/>
      <c r="Z17" s="15"/>
      <c r="AA17" s="15"/>
      <c r="AB17" s="15"/>
    </row>
    <row r="18" spans="3:32" ht="13.5">
      <c r="C18" s="2">
        <v>4</v>
      </c>
      <c r="D18" s="110">
        <f>IF(D17&gt;=鶏シート!$G$20+30,"",D17+1)</f>
        <v>45796</v>
      </c>
      <c r="E18" s="103">
        <f ca="1">鶏気温!A10</f>
        <v>15.9</v>
      </c>
      <c r="F18" s="104">
        <f ca="1">IF(鶏シート!$G$13="独自地温",鶏気温!A10,(E18*$AD$34+$AE$34))</f>
        <v>17.594999999999999</v>
      </c>
      <c r="G18" s="39"/>
      <c r="H18" s="26"/>
      <c r="I18" s="3">
        <f t="shared" ca="1" si="0"/>
        <v>0.39179310986014781</v>
      </c>
      <c r="J18" s="3">
        <f t="shared" ca="1" si="5"/>
        <v>1.5020961160250628</v>
      </c>
      <c r="L18" s="4">
        <f t="shared" ca="1" si="1"/>
        <v>0.40758742134037934</v>
      </c>
      <c r="M18" s="3">
        <f t="shared" ca="1" si="6"/>
        <v>1.5654387866733266</v>
      </c>
      <c r="O18" s="2">
        <v>4</v>
      </c>
      <c r="P18" s="15">
        <f t="shared" ca="1" si="3"/>
        <v>19.333416185027389</v>
      </c>
      <c r="Q18" s="25">
        <f t="shared" si="4"/>
        <v>45796</v>
      </c>
      <c r="R18" s="13">
        <f t="shared" ca="1" si="2"/>
        <v>3.5683962444364834</v>
      </c>
      <c r="S18" s="45"/>
      <c r="T18" s="15"/>
      <c r="U18" s="15"/>
      <c r="V18" s="15"/>
      <c r="W18" s="15"/>
      <c r="X18" s="15"/>
      <c r="Y18" s="15"/>
      <c r="Z18" s="15"/>
      <c r="AA18" s="15"/>
      <c r="AB18" s="15"/>
    </row>
    <row r="19" spans="3:32" ht="13.5">
      <c r="C19" s="2">
        <v>5</v>
      </c>
      <c r="D19" s="110">
        <f>IF(D18&gt;=鶏シート!$G$20+30,"",D18+1)</f>
        <v>45797</v>
      </c>
      <c r="E19" s="103">
        <f ca="1">鶏気温!A11</f>
        <v>16.100000000000001</v>
      </c>
      <c r="F19" s="104">
        <f ca="1">IF(鶏シート!$G$13="独自地温",鶏気温!A11,(E19*$AD$34+$AE$34))</f>
        <v>17.805</v>
      </c>
      <c r="G19" s="39"/>
      <c r="H19" s="26"/>
      <c r="I19" s="3">
        <f t="shared" ca="1" si="0"/>
        <v>0.40019894342436674</v>
      </c>
      <c r="J19" s="3">
        <f t="shared" ca="1" si="5"/>
        <v>1.8938892258852107</v>
      </c>
      <c r="L19" s="4">
        <f t="shared" ca="1" si="1"/>
        <v>0.41595952425810667</v>
      </c>
      <c r="M19" s="3">
        <f t="shared" ca="1" si="6"/>
        <v>1.973026208013706</v>
      </c>
      <c r="O19" s="2">
        <v>5</v>
      </c>
      <c r="P19" s="15">
        <f t="shared" ca="1" si="3"/>
        <v>20.900847366674967</v>
      </c>
      <c r="Q19" s="25">
        <f t="shared" si="4"/>
        <v>45797</v>
      </c>
      <c r="R19" s="13">
        <f t="shared" ca="1" si="2"/>
        <v>3.8576992568205792</v>
      </c>
      <c r="S19" s="45"/>
      <c r="T19" s="15"/>
      <c r="U19" s="15"/>
      <c r="V19" s="15"/>
      <c r="W19" s="15"/>
      <c r="X19" s="15"/>
      <c r="Y19" s="15"/>
      <c r="Z19" s="15"/>
      <c r="AA19" s="15"/>
      <c r="AB19" s="15"/>
    </row>
    <row r="20" spans="3:32" ht="13.5">
      <c r="C20" s="2">
        <v>6</v>
      </c>
      <c r="D20" s="110">
        <f>IF(D19&gt;=鶏シート!$G$20+30,"",D19+1)</f>
        <v>45798</v>
      </c>
      <c r="E20" s="103">
        <f ca="1">鶏気温!A12</f>
        <v>16.2</v>
      </c>
      <c r="F20" s="104">
        <f ca="1">IF(鶏シート!$G$13="独自地温",鶏気温!A12,(E20*$AD$34+$AE$34))</f>
        <v>17.91</v>
      </c>
      <c r="G20" s="39"/>
      <c r="H20" s="26"/>
      <c r="I20" s="3">
        <f t="shared" ca="1" si="0"/>
        <v>0.40446479647796751</v>
      </c>
      <c r="J20" s="3">
        <f t="shared" ca="1" si="5"/>
        <v>2.2940881693095774</v>
      </c>
      <c r="L20" s="4">
        <f t="shared" ca="1" si="1"/>
        <v>0.42020541326120547</v>
      </c>
      <c r="M20" s="3">
        <f t="shared" ca="1" si="6"/>
        <v>2.3889857322718129</v>
      </c>
      <c r="O20" s="2">
        <v>6</v>
      </c>
      <c r="P20" s="15">
        <f t="shared" ca="1" si="3"/>
        <v>22.069605193146863</v>
      </c>
      <c r="Q20" s="25">
        <f t="shared" si="4"/>
        <v>45798</v>
      </c>
      <c r="R20" s="13">
        <f t="shared" ca="1" si="2"/>
        <v>4.0734185585065346</v>
      </c>
      <c r="S20" s="45"/>
      <c r="T20" s="15"/>
      <c r="U20" s="15"/>
      <c r="V20" s="15"/>
      <c r="W20" s="15"/>
      <c r="X20" s="15"/>
      <c r="Y20" s="15"/>
      <c r="Z20" s="15"/>
      <c r="AA20" s="15"/>
      <c r="AB20" s="15"/>
      <c r="AC20" s="75" t="s">
        <v>140</v>
      </c>
      <c r="AD20" s="67"/>
      <c r="AE20" s="67"/>
      <c r="AF20" s="67"/>
    </row>
    <row r="21" spans="3:32" ht="13.5">
      <c r="C21" s="2">
        <v>7</v>
      </c>
      <c r="D21" s="110">
        <f>IF(D20&gt;=鶏シート!$G$20+30,"",D20+1)</f>
        <v>45799</v>
      </c>
      <c r="E21" s="103">
        <f ca="1">鶏気温!A13</f>
        <v>16.399999999999999</v>
      </c>
      <c r="F21" s="104">
        <f ca="1">IF(鶏シート!$G$13="独自地温",鶏気温!A13,(E21*$AD$34+$AE$34))</f>
        <v>18.119999999999997</v>
      </c>
      <c r="G21" s="39"/>
      <c r="H21" s="26"/>
      <c r="I21" s="3">
        <f t="shared" ca="1" si="0"/>
        <v>0.41312431906824743</v>
      </c>
      <c r="J21" s="3">
        <f t="shared" ca="1" si="5"/>
        <v>2.6985529657875449</v>
      </c>
      <c r="L21" s="4">
        <f t="shared" ca="1" si="1"/>
        <v>0.42881862381029401</v>
      </c>
      <c r="M21" s="3">
        <f t="shared" ca="1" si="6"/>
        <v>2.8091911455330183</v>
      </c>
      <c r="O21" s="2">
        <v>7</v>
      </c>
      <c r="P21" s="15">
        <f t="shared" ca="1" si="3"/>
        <v>22.942518664965974</v>
      </c>
      <c r="Q21" s="25">
        <f t="shared" si="4"/>
        <v>45799</v>
      </c>
      <c r="R21" s="13">
        <f t="shared" ca="1" si="2"/>
        <v>4.2345334450194336</v>
      </c>
      <c r="S21" s="45"/>
      <c r="T21" s="15"/>
      <c r="U21" s="15"/>
      <c r="V21" s="15"/>
      <c r="W21" s="15"/>
      <c r="X21" s="15"/>
      <c r="Y21" s="15"/>
      <c r="Z21" s="15"/>
      <c r="AA21" s="15"/>
      <c r="AB21" s="15"/>
      <c r="AC21" s="67"/>
      <c r="AD21" s="67"/>
      <c r="AE21" s="67"/>
      <c r="AF21" s="67"/>
    </row>
    <row r="22" spans="3:32" ht="13.5">
      <c r="C22" s="2">
        <v>8</v>
      </c>
      <c r="D22" s="110">
        <f>IF(D21&gt;=鶏シート!$G$20+30,"",D21+1)</f>
        <v>45800</v>
      </c>
      <c r="E22" s="103">
        <f ca="1">鶏気温!A14</f>
        <v>16.5</v>
      </c>
      <c r="F22" s="104">
        <f ca="1">IF(鶏シート!$G$13="独自地温",鶏気温!A14,(E22*$AD$34+$AE$34))</f>
        <v>18.224999999999998</v>
      </c>
      <c r="G22" s="39"/>
      <c r="H22" s="26"/>
      <c r="I22" s="3">
        <f t="shared" ca="1" si="0"/>
        <v>0.41751877608954702</v>
      </c>
      <c r="J22" s="3">
        <f t="shared" ca="1" si="5"/>
        <v>3.1116772848557925</v>
      </c>
      <c r="L22" s="4">
        <f t="shared" ca="1" si="1"/>
        <v>0.43318665681502888</v>
      </c>
      <c r="M22" s="3">
        <f t="shared" ca="1" si="6"/>
        <v>3.2380097693433125</v>
      </c>
      <c r="O22" s="2">
        <v>8</v>
      </c>
      <c r="P22" s="15">
        <f t="shared" ca="1" si="3"/>
        <v>23.612973398529412</v>
      </c>
      <c r="Q22" s="25">
        <f t="shared" si="4"/>
        <v>45800</v>
      </c>
      <c r="R22" s="13">
        <f t="shared" ca="1" si="2"/>
        <v>4.358280232985714</v>
      </c>
      <c r="S22" s="45"/>
      <c r="T22" s="15"/>
      <c r="U22" s="15"/>
      <c r="V22" s="15"/>
      <c r="W22" s="15"/>
      <c r="X22" s="15"/>
      <c r="Y22" s="15"/>
      <c r="Z22" s="15"/>
      <c r="AA22" s="15"/>
      <c r="AB22" s="15"/>
      <c r="AC22" s="67"/>
      <c r="AD22" s="67"/>
      <c r="AE22" s="67"/>
      <c r="AF22" s="67"/>
    </row>
    <row r="23" spans="3:32" ht="13.5">
      <c r="C23" s="2">
        <v>9</v>
      </c>
      <c r="D23" s="110">
        <f>IF(D22&gt;=鶏シート!$G$20+30,"",D22+1)</f>
        <v>45801</v>
      </c>
      <c r="E23" s="103">
        <f ca="1">鶏気温!A15</f>
        <v>16.600000000000001</v>
      </c>
      <c r="F23" s="104">
        <f ca="1">IF(鶏シート!$G$13="独自地温",鶏気温!A15,(E23*$AD$34+$AE$34))</f>
        <v>18.330000000000002</v>
      </c>
      <c r="G23" s="39"/>
      <c r="H23" s="26"/>
      <c r="I23" s="3">
        <f t="shared" ca="1" si="0"/>
        <v>0.42195689414877136</v>
      </c>
      <c r="J23" s="3">
        <f t="shared" ca="1" si="5"/>
        <v>3.5291960609453397</v>
      </c>
      <c r="L23" s="4">
        <f t="shared" ca="1" si="1"/>
        <v>0.43759612070285014</v>
      </c>
      <c r="M23" s="3">
        <f t="shared" ca="1" si="6"/>
        <v>3.6711964261583416</v>
      </c>
      <c r="O23" s="2">
        <v>9</v>
      </c>
      <c r="P23" s="15">
        <f t="shared" ca="1" si="3"/>
        <v>24.134319616382271</v>
      </c>
      <c r="Q23" s="25">
        <f t="shared" si="4"/>
        <v>45801</v>
      </c>
      <c r="R23" s="13">
        <f t="shared" ca="1" si="2"/>
        <v>4.4545058491951277</v>
      </c>
      <c r="S23" s="45"/>
      <c r="U23" s="15"/>
      <c r="V23" s="15"/>
      <c r="W23" s="15"/>
      <c r="X23" s="15"/>
      <c r="Y23" s="15"/>
      <c r="Z23" s="15"/>
      <c r="AA23" s="15"/>
      <c r="AB23" s="15"/>
      <c r="AC23" s="68"/>
      <c r="AD23" s="69"/>
      <c r="AE23" s="67"/>
      <c r="AF23" s="67"/>
    </row>
    <row r="24" spans="3:32" ht="13.5">
      <c r="C24" s="2">
        <v>10</v>
      </c>
      <c r="D24" s="110">
        <f>IF(D23&gt;=鶏シート!$G$20+30,"",D23+1)</f>
        <v>45802</v>
      </c>
      <c r="E24" s="103">
        <f ca="1">鶏気温!A16</f>
        <v>16.8</v>
      </c>
      <c r="F24" s="104">
        <f ca="1">IF(鶏シート!$G$13="独自地温",鶏気温!A16,(E24*$AD$34+$AE$34))</f>
        <v>18.54</v>
      </c>
      <c r="G24" s="39"/>
      <c r="H24" s="26"/>
      <c r="I24" s="3">
        <f t="shared" ca="1" si="0"/>
        <v>0.43096572528879068</v>
      </c>
      <c r="J24" s="3">
        <f t="shared" ca="1" si="5"/>
        <v>3.9511529550941109</v>
      </c>
      <c r="L24" s="4">
        <f t="shared" ca="1" si="1"/>
        <v>0.4465407956156493</v>
      </c>
      <c r="M24" s="3">
        <f t="shared" ca="1" si="6"/>
        <v>4.1087925468611921</v>
      </c>
      <c r="O24" s="2">
        <v>10</v>
      </c>
      <c r="P24" s="15">
        <f t="shared" ca="1" si="3"/>
        <v>24.5517058550531</v>
      </c>
      <c r="Q24" s="25">
        <f t="shared" si="4"/>
        <v>45802</v>
      </c>
      <c r="R24" s="13">
        <f t="shared" ca="1" si="2"/>
        <v>4.5315434235326579</v>
      </c>
      <c r="S24" s="45"/>
      <c r="T24" s="15"/>
      <c r="U24" s="15"/>
      <c r="V24" s="15"/>
      <c r="W24" s="15"/>
      <c r="X24" s="15"/>
      <c r="Y24" s="15"/>
      <c r="Z24" s="15"/>
      <c r="AA24" s="15"/>
      <c r="AB24" s="15"/>
      <c r="AC24" s="67"/>
      <c r="AD24" s="67"/>
      <c r="AE24" s="67"/>
      <c r="AF24" s="67"/>
    </row>
    <row r="25" spans="3:32" ht="13.5">
      <c r="C25" s="2">
        <v>11</v>
      </c>
      <c r="D25" s="110">
        <f>IF(D24&gt;=鶏シート!$G$20+30,"",D24+1)</f>
        <v>45803</v>
      </c>
      <c r="E25" s="103">
        <f ca="1">鶏気温!A17</f>
        <v>16.899999999999999</v>
      </c>
      <c r="F25" s="104">
        <f ca="1">IF(鶏シート!$G$13="独自地温",鶏気温!A17,(E25*$AD$34+$AE$34))</f>
        <v>18.645</v>
      </c>
      <c r="G25" s="39"/>
      <c r="H25" s="26"/>
      <c r="I25" s="3">
        <f t="shared" ca="1" si="0"/>
        <v>0.43553725285014933</v>
      </c>
      <c r="J25" s="3">
        <f t="shared" ca="1" si="5"/>
        <v>4.3821186803829013</v>
      </c>
      <c r="L25" s="4">
        <f t="shared" ca="1" si="1"/>
        <v>0.45107674116534641</v>
      </c>
      <c r="M25" s="3">
        <f t="shared" ca="1" si="6"/>
        <v>4.5553333424768416</v>
      </c>
      <c r="O25" s="2">
        <v>11</v>
      </c>
      <c r="P25" s="15">
        <f t="shared" ca="1" si="3"/>
        <v>24.900095238556027</v>
      </c>
      <c r="Q25" s="25">
        <f t="shared" si="4"/>
        <v>45803</v>
      </c>
      <c r="R25" s="13">
        <f t="shared" ca="1" si="2"/>
        <v>4.5958461497449123</v>
      </c>
      <c r="S25" s="45"/>
      <c r="T25" s="15"/>
      <c r="U25" s="15"/>
      <c r="V25" s="15"/>
      <c r="W25" s="15"/>
      <c r="X25" s="15"/>
      <c r="Y25" s="15"/>
      <c r="Z25" s="15"/>
      <c r="AA25" s="15"/>
      <c r="AB25" s="15"/>
      <c r="AC25" s="67"/>
      <c r="AD25" s="67"/>
      <c r="AE25" s="67"/>
      <c r="AF25" s="67"/>
    </row>
    <row r="26" spans="3:32" ht="13.5">
      <c r="C26" s="2">
        <v>12</v>
      </c>
      <c r="D26" s="110">
        <f>IF(D25&gt;=鶏シート!$G$20+30,"",D25+1)</f>
        <v>45804</v>
      </c>
      <c r="E26" s="103">
        <f ca="1">鶏気温!A18</f>
        <v>17</v>
      </c>
      <c r="F26" s="104">
        <f ca="1">IF(鶏シート!$G$13="独自地温",鶏気温!A18,(E26*$AD$34+$AE$34))</f>
        <v>18.75</v>
      </c>
      <c r="G26" s="39"/>
      <c r="H26" s="26"/>
      <c r="I26" s="3">
        <f t="shared" ca="1" si="0"/>
        <v>0.44015407046285437</v>
      </c>
      <c r="J26" s="3">
        <f t="shared" ca="1" si="5"/>
        <v>4.8176559332330502</v>
      </c>
      <c r="L26" s="4">
        <f t="shared" ca="1" si="1"/>
        <v>0.45565558668954675</v>
      </c>
      <c r="M26" s="3">
        <f t="shared" ca="1" si="6"/>
        <v>5.0064100836421881</v>
      </c>
      <c r="O26" s="2">
        <v>12</v>
      </c>
      <c r="P26" s="15">
        <f t="shared" ca="1" si="3"/>
        <v>25.197487635994534</v>
      </c>
      <c r="Q26" s="25">
        <f t="shared" si="4"/>
        <v>45804</v>
      </c>
      <c r="R26" s="13">
        <f t="shared" ca="1" si="2"/>
        <v>4.650736289386419</v>
      </c>
      <c r="S26" s="45"/>
      <c r="T26" s="15"/>
      <c r="U26" s="15"/>
      <c r="V26" s="15"/>
      <c r="W26" s="15"/>
      <c r="X26" s="15"/>
      <c r="Y26" s="15"/>
      <c r="Z26" s="15"/>
      <c r="AA26" s="15"/>
      <c r="AB26" s="15"/>
      <c r="AC26" s="68"/>
      <c r="AD26" s="69"/>
      <c r="AE26" s="69"/>
      <c r="AF26" s="67"/>
    </row>
    <row r="27" spans="3:32" ht="13.5">
      <c r="C27" s="2">
        <v>13</v>
      </c>
      <c r="D27" s="110">
        <f>IF(D26&gt;=鶏シート!$G$20+30,"",D26+1)</f>
        <v>45805</v>
      </c>
      <c r="E27" s="103">
        <f ca="1">鶏気温!A19</f>
        <v>17.2</v>
      </c>
      <c r="F27" s="104">
        <f ca="1">IF(鶏シート!$G$13="独自地温",鶏気温!A19,(E27*$AD$34+$AE$34))</f>
        <v>18.959999999999997</v>
      </c>
      <c r="G27" s="39"/>
      <c r="H27" s="26"/>
      <c r="I27" s="3">
        <f t="shared" ca="1" si="0"/>
        <v>0.44952524288753437</v>
      </c>
      <c r="J27" s="3">
        <f t="shared" ca="1" si="5"/>
        <v>5.257810003695905</v>
      </c>
      <c r="L27" s="4">
        <f t="shared" ca="1" si="1"/>
        <v>0.46494347920114842</v>
      </c>
      <c r="M27" s="3">
        <f t="shared" ca="1" si="6"/>
        <v>5.462065670331735</v>
      </c>
      <c r="O27" s="2">
        <v>13</v>
      </c>
      <c r="P27" s="15">
        <f t="shared" ca="1" si="3"/>
        <v>25.459734643555528</v>
      </c>
      <c r="Q27" s="25">
        <f t="shared" si="4"/>
        <v>45805</v>
      </c>
      <c r="R27" s="13">
        <f t="shared" ca="1" si="2"/>
        <v>4.6991395942105338</v>
      </c>
      <c r="S27" s="45"/>
      <c r="T27" s="15"/>
      <c r="U27" s="15"/>
      <c r="V27" s="15"/>
      <c r="W27" s="15"/>
      <c r="X27" s="15"/>
      <c r="Y27" s="15"/>
      <c r="Z27" s="15"/>
      <c r="AA27" s="15"/>
      <c r="AB27" s="15"/>
      <c r="AC27" s="70"/>
      <c r="AD27" s="71"/>
      <c r="AE27" s="71"/>
      <c r="AF27" s="67"/>
    </row>
    <row r="28" spans="3:32" ht="13.5">
      <c r="C28" s="2">
        <v>14</v>
      </c>
      <c r="D28" s="110">
        <f>IF(D27&gt;=鶏シート!$G$20+30,"",D27+1)</f>
        <v>45806</v>
      </c>
      <c r="E28" s="103">
        <f ca="1">鶏気温!A20</f>
        <v>17.3</v>
      </c>
      <c r="F28" s="104">
        <f ca="1">IF(鶏シート!$G$13="独自地温",鶏気温!A20,(E28*$AD$34+$AE$34))</f>
        <v>19.065000000000001</v>
      </c>
      <c r="G28" s="39"/>
      <c r="H28" s="26"/>
      <c r="I28" s="3">
        <f t="shared" ca="1" si="0"/>
        <v>0.45428044001276774</v>
      </c>
      <c r="J28" s="3">
        <f t="shared" ca="1" si="5"/>
        <v>5.7073352465834395</v>
      </c>
      <c r="L28" s="4">
        <f t="shared" ca="1" si="1"/>
        <v>0.4696532844509323</v>
      </c>
      <c r="M28" s="3">
        <f t="shared" ca="1" si="6"/>
        <v>5.9270091495328838</v>
      </c>
      <c r="O28" s="2">
        <v>14</v>
      </c>
      <c r="P28" s="15">
        <f t="shared" ca="1" si="3"/>
        <v>25.700099538150035</v>
      </c>
      <c r="Q28" s="25">
        <f t="shared" si="4"/>
        <v>45806</v>
      </c>
      <c r="R28" s="13">
        <f t="shared" ca="1" si="2"/>
        <v>4.743504086184263</v>
      </c>
      <c r="S28" s="45"/>
      <c r="T28" s="15"/>
      <c r="U28" s="25"/>
      <c r="AC28" s="67"/>
      <c r="AD28" s="67"/>
      <c r="AE28" s="67"/>
      <c r="AF28" s="67"/>
    </row>
    <row r="29" spans="3:32" ht="13.5">
      <c r="C29" s="2">
        <v>15</v>
      </c>
      <c r="D29" s="110">
        <f>IF(D28&gt;=鶏シート!$G$20+30,"",D28+1)</f>
        <v>45807</v>
      </c>
      <c r="E29" s="103">
        <f ca="1">鶏気温!A21</f>
        <v>17.399999999999999</v>
      </c>
      <c r="F29" s="104">
        <f ca="1">IF(鶏シート!$G$13="独自地温",鶏気温!A21,(E29*$AD$34+$AE$34))</f>
        <v>19.169999999999998</v>
      </c>
      <c r="G29" s="39"/>
      <c r="H29" s="26"/>
      <c r="I29" s="3">
        <f t="shared" ca="1" si="0"/>
        <v>0.45908261186959692</v>
      </c>
      <c r="J29" s="3">
        <f t="shared" ca="1" si="5"/>
        <v>6.1616156865962068</v>
      </c>
      <c r="L29" s="4">
        <f t="shared" ca="1" si="1"/>
        <v>0.47440750624303779</v>
      </c>
      <c r="M29" s="3">
        <f t="shared" ca="1" si="6"/>
        <v>6.3966624339838161</v>
      </c>
      <c r="O29" s="2">
        <v>15</v>
      </c>
      <c r="P29" s="15">
        <f t="shared" ca="1" si="3"/>
        <v>25.923461576275592</v>
      </c>
      <c r="Q29" s="25">
        <f t="shared" si="4"/>
        <v>45807</v>
      </c>
      <c r="R29" s="13">
        <f t="shared" ca="1" si="2"/>
        <v>4.7847303366497229</v>
      </c>
      <c r="S29" s="45"/>
      <c r="T29" s="15"/>
      <c r="U29" s="25"/>
      <c r="AC29" s="67"/>
      <c r="AD29" s="67"/>
      <c r="AE29" s="67"/>
      <c r="AF29" s="67"/>
    </row>
    <row r="30" spans="3:32" ht="13.5">
      <c r="C30" s="2">
        <v>16</v>
      </c>
      <c r="D30" s="110">
        <f>IF(D29&gt;=鶏シート!$G$20+30,"",D29+1)</f>
        <v>45808</v>
      </c>
      <c r="E30" s="103">
        <f ca="1">鶏気温!A22</f>
        <v>17.600000000000001</v>
      </c>
      <c r="F30" s="104">
        <f ca="1">IF(鶏シート!$G$13="独自地温",鶏気温!A22,(E30*$AD$34+$AE$34))</f>
        <v>19.380000000000003</v>
      </c>
      <c r="G30" s="39"/>
      <c r="H30" s="26"/>
      <c r="I30" s="3">
        <f t="shared" ca="1" si="0"/>
        <v>0.46882960366575255</v>
      </c>
      <c r="J30" s="3">
        <f t="shared" ca="1" si="5"/>
        <v>6.620698298465804</v>
      </c>
      <c r="L30" s="4">
        <f t="shared" ca="1" si="1"/>
        <v>0.48405074941264825</v>
      </c>
      <c r="M30" s="3">
        <f t="shared" ca="1" si="6"/>
        <v>6.871069940226854</v>
      </c>
      <c r="O30" s="2">
        <v>16</v>
      </c>
      <c r="P30" s="15">
        <f t="shared" ca="1" si="3"/>
        <v>26.135097192948905</v>
      </c>
      <c r="Q30" s="25">
        <f t="shared" si="4"/>
        <v>45808</v>
      </c>
      <c r="R30" s="13">
        <f t="shared" ca="1" si="2"/>
        <v>4.8237922247557119</v>
      </c>
      <c r="S30" s="45"/>
      <c r="T30" s="15"/>
      <c r="U30" s="25"/>
      <c r="AC30" s="67"/>
      <c r="AD30" s="67"/>
      <c r="AE30" s="67"/>
      <c r="AF30" s="67"/>
    </row>
    <row r="31" spans="3:32" ht="13.5">
      <c r="C31" s="2">
        <v>17</v>
      </c>
      <c r="D31" s="110">
        <f>IF(D30&gt;=鶏シート!$G$20+30,"",D30+1)</f>
        <v>45809</v>
      </c>
      <c r="E31" s="103">
        <f ca="1">鶏気温!A23</f>
        <v>17.7</v>
      </c>
      <c r="F31" s="104">
        <f ca="1">IF(鶏シート!$G$13="独自地温",鶏気温!A23,(E31*$AD$34+$AE$34))</f>
        <v>19.484999999999999</v>
      </c>
      <c r="G31" s="39"/>
      <c r="H31" s="26"/>
      <c r="I31" s="3">
        <f t="shared" ca="1" si="0"/>
        <v>0.47377529461080747</v>
      </c>
      <c r="J31" s="3">
        <f t="shared" ca="1" si="5"/>
        <v>7.0895279021315565</v>
      </c>
      <c r="L31" s="4">
        <f t="shared" ca="1" si="1"/>
        <v>0.48894055347908888</v>
      </c>
      <c r="M31" s="3">
        <f t="shared" ca="1" si="6"/>
        <v>7.3551206896395023</v>
      </c>
      <c r="O31" s="2">
        <v>17</v>
      </c>
      <c r="P31" s="15">
        <f t="shared" ca="1" si="3"/>
        <v>26.340598786354207</v>
      </c>
      <c r="Q31" s="25">
        <f t="shared" si="4"/>
        <v>45809</v>
      </c>
      <c r="R31" s="13">
        <f t="shared" ca="1" si="2"/>
        <v>4.8617219474242335</v>
      </c>
      <c r="S31" s="45"/>
      <c r="T31" s="15"/>
      <c r="U31" s="25"/>
      <c r="AC31" s="67"/>
      <c r="AD31" s="67"/>
      <c r="AE31" s="67"/>
      <c r="AF31" s="67"/>
    </row>
    <row r="32" spans="3:32" ht="13.5">
      <c r="C32" s="2">
        <v>18</v>
      </c>
      <c r="D32" s="110">
        <f>IF(D31&gt;=鶏シート!$G$20+30,"",D31+1)</f>
        <v>45810</v>
      </c>
      <c r="E32" s="103">
        <f ca="1">鶏気温!A24</f>
        <v>17.899999999999999</v>
      </c>
      <c r="F32" s="104">
        <f ca="1">IF(鶏シート!$G$13="独自地温",鶏気温!A24,(E32*$AD$34+$AE$34))</f>
        <v>19.694999999999997</v>
      </c>
      <c r="G32" s="39"/>
      <c r="H32" s="26"/>
      <c r="I32" s="3">
        <f t="shared" ca="1" si="0"/>
        <v>0.48381327158497822</v>
      </c>
      <c r="J32" s="3">
        <f t="shared" ca="1" si="5"/>
        <v>7.5633031967423641</v>
      </c>
      <c r="L32" s="4">
        <f t="shared" ca="1" si="1"/>
        <v>0.49885850665878195</v>
      </c>
      <c r="M32" s="3">
        <f t="shared" ca="1" si="6"/>
        <v>7.844061243118591</v>
      </c>
      <c r="O32" s="2">
        <v>18</v>
      </c>
      <c r="P32" s="15">
        <f t="shared" ca="1" si="3"/>
        <v>26.540231336838872</v>
      </c>
      <c r="Q32" s="25">
        <f t="shared" si="4"/>
        <v>45810</v>
      </c>
      <c r="R32" s="13">
        <f t="shared" ca="1" si="2"/>
        <v>4.8985684124565454</v>
      </c>
      <c r="S32" s="45"/>
      <c r="T32" s="15"/>
      <c r="U32" s="25"/>
      <c r="X32" s="51"/>
      <c r="Y32" s="51"/>
      <c r="Z32" s="51"/>
      <c r="AA32" s="51"/>
      <c r="AC32" s="67" t="s">
        <v>146</v>
      </c>
      <c r="AD32" s="67"/>
      <c r="AE32" s="67"/>
      <c r="AF32" s="67"/>
    </row>
    <row r="33" spans="3:34" ht="14.25" thickBot="1">
      <c r="C33" s="2">
        <v>19</v>
      </c>
      <c r="D33" s="110">
        <f>IF(D32&gt;=鶏シート!$G$20+30,"",D32+1)</f>
        <v>45811</v>
      </c>
      <c r="E33" s="103">
        <f ca="1">鶏気温!A25</f>
        <v>18</v>
      </c>
      <c r="F33" s="104">
        <f ca="1">IF(鶏シート!$G$13="独自地温",鶏気温!A25,(E33*$AD$34+$AE$34))</f>
        <v>19.8</v>
      </c>
      <c r="G33" s="39"/>
      <c r="H33" s="26"/>
      <c r="I33" s="3">
        <f t="shared" ca="1" si="0"/>
        <v>0.48890645071756278</v>
      </c>
      <c r="J33" s="3">
        <f t="shared" ca="1" si="5"/>
        <v>8.0471164683273422</v>
      </c>
      <c r="L33" s="4">
        <f t="shared" ca="1" si="1"/>
        <v>0.50388745724352857</v>
      </c>
      <c r="M33" s="3">
        <f t="shared" ca="1" si="6"/>
        <v>8.3429197497773728</v>
      </c>
      <c r="O33" s="2">
        <v>19</v>
      </c>
      <c r="P33" s="15">
        <f t="shared" ca="1" si="3"/>
        <v>26.73759456686161</v>
      </c>
      <c r="Q33" s="25">
        <f t="shared" si="4"/>
        <v>45811</v>
      </c>
      <c r="R33" s="13">
        <f t="shared" ca="1" si="2"/>
        <v>4.9349960257693137</v>
      </c>
      <c r="S33" s="45"/>
      <c r="T33" s="15"/>
      <c r="U33" s="25"/>
      <c r="X33" s="51"/>
      <c r="Y33" s="51"/>
      <c r="Z33" s="51"/>
      <c r="AA33" s="51"/>
      <c r="AC33" s="72"/>
      <c r="AD33" s="72" t="s">
        <v>52</v>
      </c>
      <c r="AE33" s="72" t="s">
        <v>53</v>
      </c>
      <c r="AF33" s="72" t="s">
        <v>54</v>
      </c>
    </row>
    <row r="34" spans="3:34" ht="13.5">
      <c r="C34" s="2">
        <v>20</v>
      </c>
      <c r="D34" s="110">
        <f>IF(D33&gt;=鶏シート!$G$20+30,"",D33+1)</f>
        <v>45812</v>
      </c>
      <c r="E34" s="103">
        <f ca="1">鶏気温!A26</f>
        <v>18.2</v>
      </c>
      <c r="F34" s="104">
        <f ca="1">IF(鶏シート!$G$13="独自地温",鶏気温!A26,(E34*$AD$34+$AE$34))</f>
        <v>20.009999999999998</v>
      </c>
      <c r="G34" s="39"/>
      <c r="H34" s="26"/>
      <c r="I34" s="3">
        <f t="shared" ca="1" si="0"/>
        <v>0.49924345113897584</v>
      </c>
      <c r="J34" s="3">
        <f t="shared" ca="1" si="5"/>
        <v>8.5360229190449051</v>
      </c>
      <c r="L34" s="4">
        <f t="shared" ca="1" si="1"/>
        <v>0.51408733394670347</v>
      </c>
      <c r="M34" s="3">
        <f t="shared" ca="1" si="6"/>
        <v>8.8468072070209018</v>
      </c>
      <c r="O34" s="2">
        <v>20</v>
      </c>
      <c r="P34" s="15">
        <f t="shared" ca="1" si="3"/>
        <v>26.931759238634193</v>
      </c>
      <c r="Q34" s="25">
        <f t="shared" si="4"/>
        <v>45812</v>
      </c>
      <c r="R34" s="13">
        <f t="shared" ca="1" si="2"/>
        <v>4.9708332766164816</v>
      </c>
      <c r="S34" s="45"/>
      <c r="T34" s="15"/>
      <c r="U34" s="15"/>
      <c r="X34" s="91"/>
      <c r="Y34" s="190" t="s">
        <v>21</v>
      </c>
      <c r="Z34" s="191"/>
      <c r="AA34" s="15"/>
      <c r="AB34" s="15"/>
      <c r="AC34" s="72" t="s">
        <v>55</v>
      </c>
      <c r="AD34" s="73">
        <v>1.05</v>
      </c>
      <c r="AE34" s="73">
        <v>0.9</v>
      </c>
      <c r="AF34" s="74" t="s">
        <v>147</v>
      </c>
    </row>
    <row r="35" spans="3:34" ht="13.5">
      <c r="C35" s="2">
        <v>21</v>
      </c>
      <c r="D35" s="110">
        <f>IF(D34&gt;=鶏シート!$G$20+30,"",D34+1)</f>
        <v>45813</v>
      </c>
      <c r="E35" s="103">
        <f ca="1">鶏気温!A27</f>
        <v>18.3</v>
      </c>
      <c r="F35" s="104">
        <f ca="1">IF(鶏シート!$G$13="独自地温",鶏気温!A27,(E35*$AD$34+$AE$34))</f>
        <v>20.114999999999998</v>
      </c>
      <c r="G35" s="39"/>
      <c r="H35" s="26"/>
      <c r="I35" s="3">
        <f t="shared" ca="1" si="0"/>
        <v>0.50448818813603458</v>
      </c>
      <c r="J35" s="3">
        <f t="shared" ca="1" si="5"/>
        <v>9.03526637018388</v>
      </c>
      <c r="L35" s="4">
        <f t="shared" ca="1" si="1"/>
        <v>0.51925908072411864</v>
      </c>
      <c r="M35" s="3">
        <f t="shared" ca="1" si="6"/>
        <v>9.360894540967605</v>
      </c>
      <c r="O35" s="2">
        <v>21</v>
      </c>
      <c r="P35" s="15">
        <f t="shared" ca="1" si="3"/>
        <v>27.125372295536621</v>
      </c>
      <c r="Q35" s="25">
        <f t="shared" si="4"/>
        <v>45813</v>
      </c>
      <c r="R35" s="13">
        <f t="shared" ca="1" si="2"/>
        <v>5.0065687151190446</v>
      </c>
      <c r="S35" s="45"/>
      <c r="T35" s="15"/>
      <c r="U35" s="15"/>
      <c r="X35" s="90"/>
      <c r="Y35" s="61"/>
      <c r="Z35" s="96"/>
      <c r="AA35" s="15"/>
      <c r="AB35" s="13"/>
      <c r="AC35" s="72" t="s">
        <v>56</v>
      </c>
      <c r="AD35" s="73"/>
      <c r="AE35" s="73"/>
      <c r="AF35" s="72"/>
    </row>
    <row r="36" spans="3:34" ht="13.5">
      <c r="C36" s="2">
        <v>22</v>
      </c>
      <c r="D36" s="110">
        <f>IF(D35&gt;=鶏シート!$G$20+30,"",D35+1)</f>
        <v>45814</v>
      </c>
      <c r="E36" s="103">
        <f ca="1">鶏気温!A28</f>
        <v>18.5</v>
      </c>
      <c r="F36" s="104">
        <f ca="1">IF(鶏シート!$G$13="独自地温",鶏気温!A28,(E36*$AD$34+$AE$34))</f>
        <v>20.324999999999999</v>
      </c>
      <c r="G36" s="39"/>
      <c r="H36" s="26"/>
      <c r="I36" s="3">
        <f t="shared" ca="1" si="0"/>
        <v>0.51513245372365368</v>
      </c>
      <c r="J36" s="3">
        <f t="shared" ca="1" si="5"/>
        <v>9.539754558319915</v>
      </c>
      <c r="L36" s="4">
        <f t="shared" ca="1" si="1"/>
        <v>0.52974826715672452</v>
      </c>
      <c r="M36" s="3">
        <f t="shared" ca="1" si="6"/>
        <v>9.8801536216917238</v>
      </c>
      <c r="O36" s="2">
        <v>22</v>
      </c>
      <c r="P36" s="15">
        <f t="shared" ca="1" si="3"/>
        <v>27.316941632379802</v>
      </c>
      <c r="Q36" s="25">
        <f t="shared" si="4"/>
        <v>45814</v>
      </c>
      <c r="R36" s="13">
        <f t="shared" ca="1" si="2"/>
        <v>5.0419269412906713</v>
      </c>
      <c r="S36" s="45"/>
      <c r="T36" s="15"/>
      <c r="U36" s="15"/>
      <c r="X36" s="90"/>
      <c r="Y36" s="105" t="s">
        <v>159</v>
      </c>
      <c r="Z36" s="97" cm="1">
        <f t="array" aca="1" ref="Z36" ca="1">IF((_xlfn.XLOOKUP(鶏シート!$G$16,$Q$14:$Q$714,$R$14:$R$714)-_xlfn.XLOOKUP(鶏シート!$G$16+1,$Q$14:$Q$714,$R$14:$R$714))&lt;0,_xlfn.XLOOKUP(鶏シート!$G$16,$Q$14:$Q$714,$R$14:$R$714),MIN(IFERROR(R14:R714," ")))</f>
        <v>4.5315434235326579</v>
      </c>
      <c r="AA36" s="15"/>
      <c r="AB36" s="13"/>
      <c r="AC36" s="76"/>
      <c r="AD36" s="67"/>
      <c r="AE36" s="67"/>
      <c r="AF36" s="67"/>
      <c r="AG36" s="67"/>
      <c r="AH36" s="67"/>
    </row>
    <row r="37" spans="3:34" ht="13.5">
      <c r="C37" s="2">
        <v>23</v>
      </c>
      <c r="D37" s="110">
        <f>IF(D36&gt;=鶏シート!$G$20+30,"",D36+1)</f>
        <v>45815</v>
      </c>
      <c r="E37" s="103">
        <f ca="1">鶏気温!A29</f>
        <v>18.600000000000001</v>
      </c>
      <c r="F37" s="104">
        <f ca="1">IF(鶏シート!$G$13="独自地温",鶏気温!A29,(E37*$AD$34+$AE$34))</f>
        <v>20.43</v>
      </c>
      <c r="G37" s="39"/>
      <c r="H37" s="26"/>
      <c r="I37" s="3">
        <f t="shared" ca="1" si="0"/>
        <v>0.52053292114455552</v>
      </c>
      <c r="J37" s="3">
        <f t="shared" ca="1" si="5"/>
        <v>10.054887012043569</v>
      </c>
      <c r="L37" s="4">
        <f t="shared" ca="1" si="1"/>
        <v>0.53506654707100632</v>
      </c>
      <c r="M37" s="3">
        <f t="shared" ca="1" si="6"/>
        <v>10.409901888848449</v>
      </c>
      <c r="O37" s="2">
        <v>23</v>
      </c>
      <c r="P37" s="15">
        <f t="shared" ca="1" si="3"/>
        <v>27.508668133963184</v>
      </c>
      <c r="Q37" s="25">
        <f t="shared" si="4"/>
        <v>45815</v>
      </c>
      <c r="R37" s="13">
        <f t="shared" ca="1" si="2"/>
        <v>5.0773141755829183</v>
      </c>
      <c r="S37" s="45"/>
      <c r="T37" s="15"/>
      <c r="U37" s="15"/>
      <c r="X37" s="90"/>
      <c r="Y37" s="105" t="s">
        <v>160</v>
      </c>
      <c r="Z37" s="97">
        <f ca="1">IF(鶏シート!G17="無し","-",_xlfn.XLOOKUP(鶏シート!$G$17,$Q$14:$Q$714,$R$14:$R$714)-Z36)</f>
        <v>1.1518953520584647</v>
      </c>
      <c r="AA37" s="15"/>
      <c r="AB37" s="15"/>
      <c r="AC37" s="77">
        <f>鶏シート!G15</f>
        <v>45792</v>
      </c>
      <c r="AD37" s="78">
        <v>0</v>
      </c>
      <c r="AE37" s="67"/>
      <c r="AF37" s="67"/>
      <c r="AG37" s="67"/>
      <c r="AH37" s="67"/>
    </row>
    <row r="38" spans="3:34" ht="13.5">
      <c r="C38" s="2">
        <v>24</v>
      </c>
      <c r="D38" s="110">
        <f>IF(D37&gt;=鶏シート!$G$20+30,"",D37+1)</f>
        <v>45816</v>
      </c>
      <c r="E38" s="103">
        <f ca="1">鶏気温!A30</f>
        <v>18.8</v>
      </c>
      <c r="F38" s="104">
        <f ca="1">IF(鶏シート!$G$13="独自地温",鶏気温!A30,(E38*$AD$34+$AE$34))</f>
        <v>20.64</v>
      </c>
      <c r="G38" s="39"/>
      <c r="H38" s="26"/>
      <c r="I38" s="3">
        <f t="shared" ca="1" si="0"/>
        <v>0.53149290172335217</v>
      </c>
      <c r="J38" s="3">
        <f t="shared" ca="1" si="5"/>
        <v>10.575419933188124</v>
      </c>
      <c r="L38" s="4">
        <f t="shared" ca="1" si="1"/>
        <v>0.54585260584513062</v>
      </c>
      <c r="M38" s="3">
        <f t="shared" ca="1" si="6"/>
        <v>10.944968435919455</v>
      </c>
      <c r="O38" s="2">
        <v>24</v>
      </c>
      <c r="P38" s="15">
        <f t="shared" ca="1" si="3"/>
        <v>27.698804921452613</v>
      </c>
      <c r="Q38" s="25">
        <f t="shared" si="4"/>
        <v>45816</v>
      </c>
      <c r="R38" s="13">
        <f t="shared" ca="1" si="2"/>
        <v>5.1124079940738243</v>
      </c>
      <c r="S38" s="45"/>
      <c r="T38" s="15"/>
      <c r="U38" s="15"/>
      <c r="X38" s="90"/>
      <c r="Y38" s="105" t="s">
        <v>161</v>
      </c>
      <c r="Z38" s="97">
        <f ca="1">IF(鶏シート!G18="無し","-",(_xlfn.XLOOKUP(鶏シート!$G$18,$Q$14:$Q$714,$R$14:$R$714)-_xlfn.XLOOKUP(鶏シート!$G$17,$Q$14:$Q$714,$R$14:$R$714)))</f>
        <v>0.81298000435757345</v>
      </c>
      <c r="AB38" s="15"/>
      <c r="AC38" s="77">
        <f>鶏シート!G16</f>
        <v>45802</v>
      </c>
      <c r="AD38" s="78">
        <f>AD37</f>
        <v>0</v>
      </c>
      <c r="AE38" s="67" t="s">
        <v>165</v>
      </c>
      <c r="AF38" s="111">
        <f ca="1">ROUND(Z36,1)</f>
        <v>4.5</v>
      </c>
      <c r="AG38" s="67" t="str">
        <f ca="1">CONCATENATE(AE38,AF38)</f>
        <v>施用～基肥 4.5</v>
      </c>
      <c r="AH38" s="67"/>
    </row>
    <row r="39" spans="3:34" ht="13.5">
      <c r="C39" s="2">
        <v>25</v>
      </c>
      <c r="D39" s="110">
        <f>IF(D38&gt;=鶏シート!$G$20+30,"",D38+1)</f>
        <v>45817</v>
      </c>
      <c r="E39" s="103">
        <f ca="1">鶏気温!A31</f>
        <v>18.899999999999999</v>
      </c>
      <c r="F39" s="104">
        <f ca="1">IF(鶏シート!$G$13="独自地温",鶏気温!A31,(E39*$AD$34+$AE$34))</f>
        <v>20.744999999999997</v>
      </c>
      <c r="G39" s="39"/>
      <c r="H39" s="26"/>
      <c r="I39" s="3">
        <f t="shared" ca="1" si="0"/>
        <v>0.53705337736156</v>
      </c>
      <c r="J39" s="3">
        <f t="shared" ca="1" si="5"/>
        <v>11.106912834911476</v>
      </c>
      <c r="L39" s="4">
        <f t="shared" ca="1" si="1"/>
        <v>0.55132124498458113</v>
      </c>
      <c r="M39" s="3">
        <f t="shared" ca="1" si="6"/>
        <v>11.490821041764585</v>
      </c>
      <c r="O39" s="2">
        <v>25</v>
      </c>
      <c r="P39" s="15">
        <f t="shared" ca="1" si="3"/>
        <v>27.889346264943597</v>
      </c>
      <c r="Q39" s="25">
        <f t="shared" si="4"/>
        <v>45817</v>
      </c>
      <c r="R39" s="13">
        <f t="shared" ca="1" si="2"/>
        <v>5.147576482043875</v>
      </c>
      <c r="S39" s="45"/>
      <c r="T39" s="15"/>
      <c r="U39" s="15"/>
      <c r="X39" s="90"/>
      <c r="Y39" s="105" t="s">
        <v>162</v>
      </c>
      <c r="Z39" s="97" t="str">
        <f>IF(鶏シート!G19="無し","-",(_xlfn.XLOOKUP(鶏シート!$G$19,$Q$14:$Q$714,$R$14:$R$714)-_xlfn.XLOOKUP(鶏シート!$G$18,$Q$14:$Q$714,$R$14:$R$714)))</f>
        <v>-</v>
      </c>
      <c r="AA39" s="15"/>
      <c r="AB39" s="15"/>
      <c r="AC39" s="77">
        <f>鶏シート!G16</f>
        <v>45802</v>
      </c>
      <c r="AD39" s="78">
        <f ca="1">Z36</f>
        <v>4.5315434235326579</v>
      </c>
      <c r="AE39" s="67"/>
      <c r="AF39" s="111"/>
      <c r="AG39" s="67"/>
      <c r="AH39" s="67"/>
    </row>
    <row r="40" spans="3:34" ht="14.25" thickBot="1">
      <c r="C40" s="2">
        <v>26</v>
      </c>
      <c r="D40" s="110">
        <f>IF(D39&gt;=鶏シート!$G$20+30,"",D39+1)</f>
        <v>45818</v>
      </c>
      <c r="E40" s="103">
        <f ca="1">鶏気温!A32</f>
        <v>19.100000000000001</v>
      </c>
      <c r="F40" s="104">
        <f ca="1">IF(鶏シート!$G$13="独自地温",鶏気温!A32,(E40*$AD$34+$AE$34))</f>
        <v>20.955000000000002</v>
      </c>
      <c r="G40" s="39"/>
      <c r="H40" s="26"/>
      <c r="I40" s="3">
        <f t="shared" ca="1" si="0"/>
        <v>0.54833773561338006</v>
      </c>
      <c r="J40" s="3">
        <f t="shared" ca="1" si="5"/>
        <v>11.643966212273035</v>
      </c>
      <c r="L40" s="4">
        <f t="shared" ca="1" si="1"/>
        <v>0.56241191890224884</v>
      </c>
      <c r="M40" s="3">
        <f t="shared" ca="1" si="6"/>
        <v>12.042142286749167</v>
      </c>
      <c r="O40" s="2">
        <v>26</v>
      </c>
      <c r="P40" s="15">
        <f t="shared" ca="1" si="3"/>
        <v>28.078437041377839</v>
      </c>
      <c r="Q40" s="25">
        <f t="shared" si="4"/>
        <v>45818</v>
      </c>
      <c r="R40" s="13">
        <f t="shared" ca="1" si="2"/>
        <v>5.1824772367800236</v>
      </c>
      <c r="S40" s="45"/>
      <c r="T40" s="15"/>
      <c r="U40" s="15"/>
      <c r="X40" s="90"/>
      <c r="Y40" s="106" t="s">
        <v>163</v>
      </c>
      <c r="Z40" s="98">
        <f ca="1">_xlfn.XLOOKUP(鶏シート!$G$20,$Q$14:$Q$714,$R$14:$R$714)-SUM(Z36:Z39)</f>
        <v>0.44196373335665395</v>
      </c>
      <c r="AA40" s="15"/>
      <c r="AB40" s="15"/>
      <c r="AC40" s="77">
        <f>鶏シート!G20</f>
        <v>45894</v>
      </c>
      <c r="AD40" s="78">
        <f ca="1">AD39</f>
        <v>4.5315434235326579</v>
      </c>
      <c r="AE40" s="67" t="s">
        <v>166</v>
      </c>
      <c r="AF40" s="120">
        <f ca="1">ROUND(AD41-AD40,1)</f>
        <v>2.4</v>
      </c>
      <c r="AG40" s="67" t="str">
        <f ca="1">CONCATENATE(AE40,AF40)</f>
        <v>基肥～終了 2.4</v>
      </c>
      <c r="AH40" s="67"/>
    </row>
    <row r="41" spans="3:34" ht="15" thickTop="1" thickBot="1">
      <c r="C41" s="2">
        <v>27</v>
      </c>
      <c r="D41" s="110">
        <f>IF(D40&gt;=鶏シート!$G$20+30,"",D40+1)</f>
        <v>45819</v>
      </c>
      <c r="E41" s="103">
        <f ca="1">鶏気温!A33</f>
        <v>19.2</v>
      </c>
      <c r="F41" s="104">
        <f ca="1">IF(鶏シート!$G$13="独自地温",鶏気温!A33,(E41*$AD$34+$AE$34))</f>
        <v>21.06</v>
      </c>
      <c r="G41" s="39"/>
      <c r="H41" s="26"/>
      <c r="I41" s="3">
        <f t="shared" ca="1" si="0"/>
        <v>0.55406260489583137</v>
      </c>
      <c r="J41" s="3">
        <f t="shared" ca="1" si="5"/>
        <v>12.192303947886415</v>
      </c>
      <c r="L41" s="4">
        <f t="shared" ca="1" si="1"/>
        <v>0.56803483440892977</v>
      </c>
      <c r="M41" s="3">
        <f t="shared" ca="1" si="6"/>
        <v>12.604554205651416</v>
      </c>
      <c r="O41" s="2">
        <v>27</v>
      </c>
      <c r="P41" s="15">
        <f t="shared" ca="1" si="3"/>
        <v>28.267974232129163</v>
      </c>
      <c r="Q41" s="25">
        <f t="shared" si="4"/>
        <v>45819</v>
      </c>
      <c r="R41" s="13">
        <f t="shared" ca="1" si="2"/>
        <v>5.2174603868444107</v>
      </c>
      <c r="S41" s="45"/>
      <c r="T41" s="15"/>
      <c r="U41" s="15"/>
      <c r="V41" s="47"/>
      <c r="W41" s="47"/>
      <c r="X41" s="47"/>
      <c r="Y41" s="94" t="s">
        <v>164</v>
      </c>
      <c r="Z41" s="99">
        <f ca="1">SUM(Z36:Z40)</f>
        <v>6.9383825133053501</v>
      </c>
      <c r="AA41" s="15"/>
      <c r="AB41" s="15"/>
      <c r="AC41" s="77">
        <f>鶏シート!G20</f>
        <v>45894</v>
      </c>
      <c r="AD41" s="78">
        <f ca="1">Z41</f>
        <v>6.9383825133053501</v>
      </c>
      <c r="AE41" s="67"/>
      <c r="AF41" s="67"/>
      <c r="AG41" s="67"/>
      <c r="AH41" s="67"/>
    </row>
    <row r="42" spans="3:34" ht="13.5">
      <c r="C42" s="2">
        <v>28</v>
      </c>
      <c r="D42" s="110">
        <f>IF(D41&gt;=鶏シート!$G$20+30,"",D41+1)</f>
        <v>45820</v>
      </c>
      <c r="E42" s="103">
        <f ca="1">鶏気温!A34</f>
        <v>19.3</v>
      </c>
      <c r="F42" s="104">
        <f ca="1">IF(鶏シート!$G$13="独自地温",鶏気温!A34,(E42*$AD$34+$AE$34))</f>
        <v>21.164999999999999</v>
      </c>
      <c r="G42" s="39"/>
      <c r="H42" s="26"/>
      <c r="I42" s="3">
        <f t="shared" ca="1" si="0"/>
        <v>0.55984326555397146</v>
      </c>
      <c r="J42" s="3">
        <f t="shared" ca="1" si="5"/>
        <v>12.746366552782247</v>
      </c>
      <c r="L42" s="4">
        <f t="shared" ca="1" si="1"/>
        <v>0.57371006186458862</v>
      </c>
      <c r="M42" s="3">
        <f t="shared" ca="1" si="6"/>
        <v>13.172589040060346</v>
      </c>
      <c r="O42" s="2">
        <v>28</v>
      </c>
      <c r="P42" s="15">
        <f t="shared" ca="1" si="3"/>
        <v>28.456062696630951</v>
      </c>
      <c r="Q42" s="25">
        <f t="shared" si="4"/>
        <v>45820</v>
      </c>
      <c r="R42" s="13">
        <f t="shared" ca="1" si="2"/>
        <v>5.252176143435312</v>
      </c>
      <c r="S42" s="45"/>
      <c r="T42" s="15"/>
      <c r="U42" s="15"/>
      <c r="V42" s="47"/>
      <c r="W42" s="47"/>
      <c r="X42" s="114"/>
      <c r="Y42" s="115"/>
      <c r="Z42" s="116"/>
      <c r="AA42" s="117"/>
      <c r="AB42" s="15"/>
      <c r="AC42" s="77"/>
      <c r="AD42" s="78"/>
      <c r="AE42" s="67"/>
      <c r="AF42" s="78"/>
      <c r="AG42" s="67"/>
      <c r="AH42" s="67"/>
    </row>
    <row r="43" spans="3:34" ht="13.5">
      <c r="C43" s="2">
        <v>29</v>
      </c>
      <c r="D43" s="110">
        <f>IF(D42&gt;=鶏シート!$G$20+30,"",D42+1)</f>
        <v>45821</v>
      </c>
      <c r="E43" s="103">
        <f ca="1">鶏気温!A35</f>
        <v>19.399999999999999</v>
      </c>
      <c r="F43" s="104">
        <f ca="1">IF(鶏シート!$G$13="独自地温",鶏気温!A35,(E43*$AD$34+$AE$34))</f>
        <v>21.27</v>
      </c>
      <c r="G43" s="39"/>
      <c r="H43" s="26"/>
      <c r="I43" s="3">
        <f t="shared" ca="1" si="0"/>
        <v>0.5656802212065134</v>
      </c>
      <c r="J43" s="3">
        <f t="shared" ca="1" si="5"/>
        <v>13.306209818336217</v>
      </c>
      <c r="L43" s="4">
        <f t="shared" ca="1" si="1"/>
        <v>0.57943805031724083</v>
      </c>
      <c r="M43" s="3">
        <f t="shared" ca="1" si="6"/>
        <v>13.746299101924935</v>
      </c>
      <c r="O43" s="2">
        <v>29</v>
      </c>
      <c r="P43" s="15">
        <f t="shared" ca="1" si="3"/>
        <v>28.642703132002133</v>
      </c>
      <c r="Q43" s="25">
        <f t="shared" si="4"/>
        <v>45821</v>
      </c>
      <c r="R43" s="13">
        <f t="shared" ca="1" si="2"/>
        <v>5.2866246352209645</v>
      </c>
      <c r="S43" s="45"/>
      <c r="T43" s="15"/>
      <c r="U43" s="15"/>
      <c r="V43" s="47"/>
      <c r="W43" s="47"/>
      <c r="X43" s="114"/>
      <c r="Y43" s="118"/>
      <c r="Z43" s="116"/>
      <c r="AA43" s="117"/>
      <c r="AB43" s="82"/>
      <c r="AC43" s="83"/>
      <c r="AD43" s="84"/>
      <c r="AE43" s="37"/>
      <c r="AF43" s="37"/>
      <c r="AG43" s="37"/>
      <c r="AH43" s="37"/>
    </row>
    <row r="44" spans="3:34" ht="13.5">
      <c r="C44" s="2">
        <v>30</v>
      </c>
      <c r="D44" s="110">
        <f>IF(D43&gt;=鶏シート!$G$20+30,"",D43+1)</f>
        <v>45822</v>
      </c>
      <c r="E44" s="103">
        <f ca="1">鶏気温!A36</f>
        <v>19.600000000000001</v>
      </c>
      <c r="F44" s="104">
        <f ca="1">IF(鶏シート!$G$13="独自地温",鶏気温!A36,(E44*$AD$34+$AE$34))</f>
        <v>21.48</v>
      </c>
      <c r="G44" s="39"/>
      <c r="H44" s="26"/>
      <c r="I44" s="3">
        <f t="shared" ca="1" si="0"/>
        <v>0.57752505284777789</v>
      </c>
      <c r="J44" s="3">
        <f t="shared" ca="1" si="5"/>
        <v>13.87189003954273</v>
      </c>
      <c r="L44" s="4">
        <f t="shared" ca="1" si="1"/>
        <v>0.59105412401877044</v>
      </c>
      <c r="M44" s="3">
        <f t="shared" ca="1" si="6"/>
        <v>14.325737152242176</v>
      </c>
      <c r="O44" s="2">
        <v>30</v>
      </c>
      <c r="P44" s="15">
        <f t="shared" ca="1" si="3"/>
        <v>28.827887438795713</v>
      </c>
      <c r="Q44" s="25">
        <f t="shared" si="4"/>
        <v>45822</v>
      </c>
      <c r="R44" s="13">
        <f t="shared" ca="1" si="2"/>
        <v>5.3208043672748655</v>
      </c>
      <c r="S44" s="45"/>
      <c r="T44" s="15"/>
      <c r="U44" s="15"/>
      <c r="V44" s="15"/>
      <c r="W44" s="49"/>
      <c r="X44" s="114"/>
      <c r="Y44" s="116"/>
      <c r="Z44" s="116"/>
      <c r="AA44" s="117"/>
      <c r="AB44" s="82"/>
      <c r="AC44" s="83"/>
      <c r="AD44" s="84"/>
      <c r="AE44" s="37"/>
      <c r="AF44" s="84"/>
      <c r="AG44" s="37"/>
      <c r="AH44" s="37"/>
    </row>
    <row r="45" spans="3:34" ht="13.5">
      <c r="C45" s="2">
        <v>31</v>
      </c>
      <c r="D45" s="110">
        <f>IF(D44&gt;=鶏シート!$G$20+30,"",D44+1)</f>
        <v>45823</v>
      </c>
      <c r="E45" s="103">
        <f ca="1">鶏気温!A37</f>
        <v>19.7</v>
      </c>
      <c r="F45" s="104">
        <f ca="1">IF(鶏シート!$G$13="独自地温",鶏気温!A37,(E45*$AD$34+$AE$34))</f>
        <v>21.584999999999997</v>
      </c>
      <c r="G45" s="39"/>
      <c r="H45" s="26"/>
      <c r="I45" s="3">
        <f t="shared" ca="1" si="0"/>
        <v>0.5835339570459801</v>
      </c>
      <c r="J45" s="3">
        <f t="shared" ca="1" si="5"/>
        <v>14.449415092390508</v>
      </c>
      <c r="L45" s="4">
        <f t="shared" ca="1" si="1"/>
        <v>0.59694312505133551</v>
      </c>
      <c r="M45" s="3">
        <f t="shared" ca="1" si="6"/>
        <v>14.916791276260946</v>
      </c>
      <c r="O45" s="2">
        <v>31</v>
      </c>
      <c r="P45" s="15">
        <f t="shared" ca="1" si="3"/>
        <v>29.013417339820748</v>
      </c>
      <c r="Q45" s="25">
        <f t="shared" si="4"/>
        <v>45823</v>
      </c>
      <c r="R45" s="13">
        <f t="shared" ca="1" si="2"/>
        <v>5.3550478861497721</v>
      </c>
      <c r="S45" s="45"/>
      <c r="T45" s="15"/>
      <c r="U45" s="15"/>
      <c r="V45" s="15"/>
      <c r="W45" s="49"/>
      <c r="X45" s="114"/>
      <c r="Y45" s="119"/>
      <c r="Z45" s="119"/>
      <c r="AA45" s="117"/>
      <c r="AB45" s="82"/>
      <c r="AC45" s="83"/>
      <c r="AD45" s="84"/>
      <c r="AE45" s="37"/>
      <c r="AF45" s="37"/>
      <c r="AG45" s="37"/>
      <c r="AH45" s="37"/>
    </row>
    <row r="46" spans="3:34" ht="13.5">
      <c r="C46" s="2">
        <v>32</v>
      </c>
      <c r="D46" s="110">
        <f>IF(D45&gt;=鶏シート!$G$20+30,"",D45+1)</f>
        <v>45824</v>
      </c>
      <c r="E46" s="103">
        <f ca="1">鶏気温!A38</f>
        <v>19.8</v>
      </c>
      <c r="F46" s="104">
        <f ca="1">IF(鶏シート!$G$13="独自地温",鶏気温!A38,(E46*$AD$34+$AE$34))</f>
        <v>21.69</v>
      </c>
      <c r="G46" s="39"/>
      <c r="H46" s="26"/>
      <c r="I46" s="3">
        <f t="shared" ca="1" si="0"/>
        <v>0.58960121272065391</v>
      </c>
      <c r="J46" s="3">
        <f t="shared" ca="1" si="5"/>
        <v>15.032949049436487</v>
      </c>
      <c r="L46" s="4">
        <f t="shared" ca="1" si="1"/>
        <v>0.60288671869828125</v>
      </c>
      <c r="M46" s="3">
        <f t="shared" ca="1" si="6"/>
        <v>15.513734401312282</v>
      </c>
      <c r="O46" s="2">
        <v>32</v>
      </c>
      <c r="P46" s="15">
        <f t="shared" ca="1" si="3"/>
        <v>29.197412117728064</v>
      </c>
      <c r="Q46" s="25">
        <f t="shared" si="4"/>
        <v>45824</v>
      </c>
      <c r="R46" s="13">
        <f t="shared" ca="1" si="2"/>
        <v>5.3890080651578076</v>
      </c>
      <c r="S46" s="45"/>
      <c r="T46" s="15"/>
      <c r="U46" s="15"/>
      <c r="V46" s="47"/>
      <c r="W46" s="49"/>
      <c r="X46" s="117"/>
      <c r="Y46" s="117"/>
      <c r="Z46" s="117"/>
      <c r="AA46" s="117"/>
      <c r="AB46" s="82"/>
      <c r="AC46" s="83"/>
      <c r="AD46" s="84"/>
      <c r="AE46" s="37"/>
      <c r="AF46" s="84"/>
      <c r="AG46" s="37"/>
      <c r="AH46" s="37"/>
    </row>
    <row r="47" spans="3:34" ht="13.5">
      <c r="C47" s="2">
        <v>33</v>
      </c>
      <c r="D47" s="110">
        <f>IF(D46&gt;=鶏シート!$G$20+30,"",D46+1)</f>
        <v>45825</v>
      </c>
      <c r="E47" s="103">
        <f ca="1">鶏気温!A39</f>
        <v>19.899999999999999</v>
      </c>
      <c r="F47" s="104">
        <f ca="1">IF(鶏シート!$G$13="独自地温",鶏気温!A39,(E47*$AD$34+$AE$34))</f>
        <v>21.794999999999998</v>
      </c>
      <c r="G47" s="39"/>
      <c r="H47" s="26"/>
      <c r="I47" s="3">
        <f t="shared" ca="1" si="0"/>
        <v>0.59572734465189459</v>
      </c>
      <c r="J47" s="3">
        <f t="shared" ca="1" si="5"/>
        <v>15.622550262157141</v>
      </c>
      <c r="L47" s="4">
        <f t="shared" ca="1" si="1"/>
        <v>0.60888537184531133</v>
      </c>
      <c r="M47" s="3">
        <f t="shared" ca="1" si="6"/>
        <v>16.116621120010564</v>
      </c>
      <c r="O47" s="2">
        <v>33</v>
      </c>
      <c r="P47" s="15">
        <f t="shared" ca="1" si="3"/>
        <v>29.379853563715869</v>
      </c>
      <c r="Q47" s="25">
        <f t="shared" si="4"/>
        <v>45825</v>
      </c>
      <c r="R47" s="13">
        <f t="shared" ca="1" si="2"/>
        <v>5.4226815434744138</v>
      </c>
      <c r="S47" s="45"/>
      <c r="T47" s="15"/>
      <c r="U47" s="15"/>
      <c r="V47" s="47"/>
      <c r="W47" s="47"/>
      <c r="X47" s="47"/>
      <c r="Y47" s="47"/>
      <c r="Z47" s="47"/>
      <c r="AA47" s="47"/>
      <c r="AB47" s="82"/>
      <c r="AC47" s="83"/>
      <c r="AD47" s="84"/>
      <c r="AE47" s="37"/>
      <c r="AF47" s="37"/>
      <c r="AG47" s="37"/>
      <c r="AH47" s="37"/>
    </row>
    <row r="48" spans="3:34" ht="13.5">
      <c r="C48" s="2">
        <v>34</v>
      </c>
      <c r="D48" s="110">
        <f>IF(D47&gt;=鶏シート!$G$20+30,"",D47+1)</f>
        <v>45826</v>
      </c>
      <c r="E48" s="103">
        <f ca="1">鶏気温!A40</f>
        <v>20</v>
      </c>
      <c r="F48" s="104">
        <f ca="1">IF(鶏シート!$G$13="独自地温",鶏気温!A40,(E48*$AD$34+$AE$34))</f>
        <v>21.9</v>
      </c>
      <c r="G48" s="39"/>
      <c r="H48" s="26"/>
      <c r="I48" s="3">
        <f t="shared" ca="1" si="0"/>
        <v>0.60191288194747572</v>
      </c>
      <c r="J48" s="3">
        <f t="shared" ca="1" si="5"/>
        <v>16.218277606809036</v>
      </c>
      <c r="L48" s="4">
        <f t="shared" ca="1" si="1"/>
        <v>0.61493955502122721</v>
      </c>
      <c r="M48" s="3">
        <f t="shared" ca="1" si="6"/>
        <v>16.725506491855874</v>
      </c>
      <c r="O48" s="2">
        <v>34</v>
      </c>
      <c r="P48" s="15">
        <f t="shared" ca="1" si="3"/>
        <v>29.560722536390706</v>
      </c>
      <c r="Q48" s="25">
        <f t="shared" si="4"/>
        <v>45826</v>
      </c>
      <c r="R48" s="13">
        <f t="shared" ca="1" si="2"/>
        <v>5.4560647881452553</v>
      </c>
      <c r="S48" s="45"/>
      <c r="T48" s="15"/>
      <c r="U48" s="15"/>
      <c r="V48" s="51"/>
      <c r="W48" s="47"/>
      <c r="X48" s="47"/>
      <c r="Y48" s="15"/>
      <c r="Z48" s="15"/>
      <c r="AA48" s="15"/>
      <c r="AB48" s="15"/>
    </row>
    <row r="49" spans="3:33" ht="13.5">
      <c r="C49" s="2">
        <v>35</v>
      </c>
      <c r="D49" s="110">
        <f>IF(D48&gt;=鶏シート!$G$20+30,"",D48+1)</f>
        <v>45827</v>
      </c>
      <c r="E49" s="103">
        <f ca="1">鶏気温!A41</f>
        <v>20.100000000000001</v>
      </c>
      <c r="F49" s="104">
        <f ca="1">IF(鶏シート!$G$13="独自地温",鶏気温!A41,(E49*$AD$34+$AE$34))</f>
        <v>22.005000000000003</v>
      </c>
      <c r="G49" s="39"/>
      <c r="H49" s="26"/>
      <c r="I49" s="3">
        <f t="shared" ca="1" si="0"/>
        <v>0.60815835807514029</v>
      </c>
      <c r="J49" s="3">
        <f t="shared" ca="1" si="5"/>
        <v>16.820190488756513</v>
      </c>
      <c r="L49" s="4">
        <f t="shared" ca="1" si="1"/>
        <v>0.62104974242347621</v>
      </c>
      <c r="M49" s="3">
        <f t="shared" ca="1" si="6"/>
        <v>17.340446046877101</v>
      </c>
      <c r="O49" s="2">
        <v>35</v>
      </c>
      <c r="P49" s="15">
        <f t="shared" ca="1" si="3"/>
        <v>29.739999522075173</v>
      </c>
      <c r="Q49" s="25">
        <f t="shared" si="4"/>
        <v>45827</v>
      </c>
      <c r="R49" s="13">
        <f t="shared" ca="1" si="2"/>
        <v>5.4891541975030176</v>
      </c>
      <c r="S49" s="45"/>
      <c r="T49" s="15"/>
      <c r="U49" s="15"/>
      <c r="V49" s="51"/>
      <c r="W49" s="47"/>
      <c r="X49" s="47"/>
      <c r="Y49" s="15"/>
      <c r="Z49" s="15"/>
      <c r="AA49" s="15"/>
      <c r="AB49" s="15"/>
      <c r="AD49" s="37"/>
      <c r="AE49" s="37"/>
      <c r="AF49" s="37"/>
      <c r="AG49" s="37"/>
    </row>
    <row r="50" spans="3:33" ht="13.5">
      <c r="C50" s="2">
        <v>36</v>
      </c>
      <c r="D50" s="110">
        <f>IF(D49&gt;=鶏シート!$G$20+30,"",D49+1)</f>
        <v>45828</v>
      </c>
      <c r="E50" s="103">
        <f ca="1">鶏気温!A42</f>
        <v>20.3</v>
      </c>
      <c r="F50" s="104">
        <f ca="1">IF(鶏シート!$G$13="独自地温",鶏気温!A42,(E50*$AD$34+$AE$34))</f>
        <v>22.215</v>
      </c>
      <c r="G50" s="39"/>
      <c r="H50" s="26"/>
      <c r="I50" s="3">
        <f t="shared" ca="1" si="0"/>
        <v>0.62083128269280996</v>
      </c>
      <c r="J50" s="3">
        <f t="shared" ca="1" si="5"/>
        <v>17.428348846831653</v>
      </c>
      <c r="L50" s="4">
        <f t="shared" ca="1" si="1"/>
        <v>0.63344004519440145</v>
      </c>
      <c r="M50" s="3">
        <f t="shared" ca="1" si="6"/>
        <v>17.961495789300578</v>
      </c>
      <c r="O50" s="2">
        <v>36</v>
      </c>
      <c r="P50" s="15">
        <f t="shared" ca="1" si="3"/>
        <v>29.91766498289735</v>
      </c>
      <c r="Q50" s="25">
        <f t="shared" si="4"/>
        <v>45828</v>
      </c>
      <c r="R50" s="13">
        <f t="shared" ca="1" si="2"/>
        <v>5.521946165414767</v>
      </c>
      <c r="S50" s="45"/>
      <c r="T50" s="15"/>
      <c r="U50" s="15"/>
      <c r="V50" s="51"/>
      <c r="W50" s="47"/>
      <c r="X50" s="47"/>
      <c r="Y50" s="15"/>
      <c r="Z50" s="15"/>
      <c r="AA50" s="15"/>
      <c r="AB50" s="15"/>
      <c r="AD50" s="37"/>
      <c r="AE50" s="37"/>
      <c r="AF50" s="84"/>
      <c r="AG50" s="37"/>
    </row>
    <row r="51" spans="3:33" ht="13.5">
      <c r="C51" s="2">
        <v>37</v>
      </c>
      <c r="D51" s="110">
        <f>IF(D50&gt;=鶏シート!$G$20+30,"",D50+1)</f>
        <v>45829</v>
      </c>
      <c r="E51" s="103">
        <f ca="1">鶏気温!A43</f>
        <v>20.399999999999999</v>
      </c>
      <c r="F51" s="104">
        <f ca="1">IF(鶏シート!$G$13="独自地温",鶏気温!A43,(E51*$AD$34+$AE$34))</f>
        <v>22.319999999999997</v>
      </c>
      <c r="G51" s="39"/>
      <c r="H51" s="26"/>
      <c r="I51" s="3">
        <f t="shared" ca="1" si="0"/>
        <v>0.62725982021180415</v>
      </c>
      <c r="J51" s="3">
        <f t="shared" ca="1" si="5"/>
        <v>18.049180129524462</v>
      </c>
      <c r="L51" s="4">
        <f t="shared" ca="1" si="1"/>
        <v>0.63972112753336874</v>
      </c>
      <c r="M51" s="3">
        <f t="shared" ca="1" si="6"/>
        <v>18.594935834494979</v>
      </c>
      <c r="O51" s="2">
        <v>37</v>
      </c>
      <c r="P51" s="15">
        <f t="shared" ca="1" si="3"/>
        <v>30.095429423108015</v>
      </c>
      <c r="Q51" s="25">
        <f t="shared" si="4"/>
        <v>45829</v>
      </c>
      <c r="R51" s="13">
        <f t="shared" ca="1" si="2"/>
        <v>5.5547564020936502</v>
      </c>
      <c r="S51" s="45"/>
      <c r="T51" s="15"/>
      <c r="U51" s="15"/>
      <c r="V51" s="51"/>
      <c r="W51" s="47"/>
      <c r="X51" s="47"/>
      <c r="Y51" s="15"/>
      <c r="Z51" s="15"/>
      <c r="AA51" s="15"/>
      <c r="AD51" s="37"/>
      <c r="AE51" s="37"/>
      <c r="AF51" s="37"/>
      <c r="AG51" s="37"/>
    </row>
    <row r="52" spans="3:33" ht="13.5">
      <c r="C52" s="2">
        <v>38</v>
      </c>
      <c r="D52" s="110">
        <f>IF(D51&gt;=鶏シート!$G$20+30,"",D51+1)</f>
        <v>45830</v>
      </c>
      <c r="E52" s="103">
        <f ca="1">鶏気温!A44</f>
        <v>20.5</v>
      </c>
      <c r="F52" s="104">
        <f ca="1">IF(鶏シート!$G$13="独自地温",鶏気温!A44,(E52*$AD$34+$AE$34))</f>
        <v>22.425000000000001</v>
      </c>
      <c r="G52" s="39"/>
      <c r="H52" s="26"/>
      <c r="I52" s="3">
        <f t="shared" ca="1" si="0"/>
        <v>0.63375047468695667</v>
      </c>
      <c r="J52" s="3">
        <f t="shared" ca="1" si="5"/>
        <v>18.676439949736267</v>
      </c>
      <c r="L52" s="4">
        <f t="shared" ca="1" si="1"/>
        <v>0.6460601480914625</v>
      </c>
      <c r="M52" s="3">
        <f t="shared" ca="1" si="6"/>
        <v>19.23465696202835</v>
      </c>
      <c r="O52" s="2">
        <v>38</v>
      </c>
      <c r="P52" s="15">
        <f t="shared" ca="1" si="3"/>
        <v>30.271492888459363</v>
      </c>
      <c r="Q52" s="25">
        <f t="shared" si="4"/>
        <v>45830</v>
      </c>
      <c r="R52" s="13">
        <f t="shared" ca="1" si="2"/>
        <v>5.5872526874127848</v>
      </c>
      <c r="S52" s="45"/>
      <c r="T52" s="15"/>
      <c r="U52" s="15"/>
      <c r="V52" s="51"/>
      <c r="W52" s="47"/>
      <c r="X52" s="47"/>
      <c r="Y52" s="15"/>
      <c r="Z52" s="15"/>
      <c r="AA52" s="15"/>
      <c r="AB52" s="15"/>
      <c r="AD52" s="37"/>
      <c r="AE52" s="37"/>
      <c r="AF52" s="37"/>
      <c r="AG52" s="37"/>
    </row>
    <row r="53" spans="3:33" ht="13.5">
      <c r="C53" s="2">
        <v>39</v>
      </c>
      <c r="D53" s="110">
        <f>IF(D52&gt;=鶏シート!$G$20+30,"",D52+1)</f>
        <v>45831</v>
      </c>
      <c r="E53" s="103">
        <f ca="1">鶏気温!A45</f>
        <v>20.7</v>
      </c>
      <c r="F53" s="104">
        <f ca="1">IF(鶏シート!$G$13="独自地温",鶏気温!A45,(E53*$AD$34+$AE$34))</f>
        <v>22.634999999999998</v>
      </c>
      <c r="G53" s="39"/>
      <c r="H53" s="26"/>
      <c r="I53" s="3">
        <f t="shared" ca="1" si="0"/>
        <v>0.64692036210216153</v>
      </c>
      <c r="J53" s="3">
        <f t="shared" ca="1" si="5"/>
        <v>19.310190424423222</v>
      </c>
      <c r="L53" s="4">
        <f t="shared" ca="1" si="1"/>
        <v>0.65891397940822827</v>
      </c>
      <c r="M53" s="3">
        <f t="shared" ca="1" si="6"/>
        <v>19.880717110119811</v>
      </c>
      <c r="O53" s="2">
        <v>39</v>
      </c>
      <c r="P53" s="15">
        <f t="shared" ca="1" si="3"/>
        <v>30.445836965092532</v>
      </c>
      <c r="Q53" s="25">
        <f t="shared" si="4"/>
        <v>45831</v>
      </c>
      <c r="R53" s="13">
        <f t="shared" ca="1" si="2"/>
        <v>5.6194316226999357</v>
      </c>
      <c r="S53" s="45"/>
      <c r="T53" s="15"/>
      <c r="U53" s="15"/>
      <c r="W53" s="47"/>
      <c r="X53" s="47"/>
      <c r="Y53" s="15"/>
      <c r="Z53" s="15"/>
      <c r="AA53" s="15"/>
      <c r="AB53" s="15"/>
    </row>
    <row r="54" spans="3:33" ht="13.5">
      <c r="C54" s="2">
        <v>40</v>
      </c>
      <c r="D54" s="110">
        <f>IF(D53&gt;=鶏シート!$G$20+30,"",D53+1)</f>
        <v>45832</v>
      </c>
      <c r="E54" s="103">
        <f ca="1">鶏気温!A46</f>
        <v>20.8</v>
      </c>
      <c r="F54" s="104">
        <f ca="1">IF(鶏シート!$G$13="独自地温",鶏気温!A46,(E54*$AD$34+$AE$34))</f>
        <v>22.740000000000002</v>
      </c>
      <c r="G54" s="39"/>
      <c r="H54" s="26"/>
      <c r="I54" s="3">
        <f t="shared" ca="1" si="0"/>
        <v>0.65360072026992277</v>
      </c>
      <c r="J54" s="3">
        <f t="shared" ca="1" si="5"/>
        <v>19.957110786525384</v>
      </c>
      <c r="L54" s="4">
        <f t="shared" ca="1" si="1"/>
        <v>0.66542978752838733</v>
      </c>
      <c r="M54" s="3">
        <f t="shared" ca="1" si="6"/>
        <v>20.53963108952804</v>
      </c>
      <c r="O54" s="2">
        <v>40</v>
      </c>
      <c r="P54" s="15">
        <f t="shared" ca="1" si="3"/>
        <v>30.62013459658845</v>
      </c>
      <c r="Q54" s="25">
        <f t="shared" si="4"/>
        <v>45832</v>
      </c>
      <c r="R54" s="13">
        <f t="shared" ca="1" si="2"/>
        <v>5.6516019855417534</v>
      </c>
      <c r="S54" s="45"/>
      <c r="T54" s="15"/>
      <c r="U54" s="15"/>
      <c r="V54" s="47"/>
      <c r="W54" s="48"/>
      <c r="X54" s="47"/>
      <c r="Y54" s="15"/>
      <c r="Z54" s="15"/>
      <c r="AA54" s="15"/>
      <c r="AB54" s="15"/>
    </row>
    <row r="55" spans="3:33" ht="13.5">
      <c r="C55" s="2">
        <v>41</v>
      </c>
      <c r="D55" s="110">
        <f>IF(D54&gt;=鶏シート!$G$20+30,"",D54+1)</f>
        <v>45833</v>
      </c>
      <c r="E55" s="103">
        <f ca="1">鶏気温!A47</f>
        <v>21</v>
      </c>
      <c r="F55" s="104">
        <f ca="1">IF(鶏シート!$G$13="独自地温",鶏気温!A47,(E55*$AD$34+$AE$34))</f>
        <v>22.95</v>
      </c>
      <c r="G55" s="39"/>
      <c r="H55" s="26"/>
      <c r="I55" s="3">
        <f t="shared" ca="1" si="0"/>
        <v>0.66715511324016941</v>
      </c>
      <c r="J55" s="3">
        <f t="shared" ca="1" si="5"/>
        <v>20.610711506795305</v>
      </c>
      <c r="L55" s="4">
        <f t="shared" ca="1" si="1"/>
        <v>0.67864171114682403</v>
      </c>
      <c r="M55" s="3">
        <f t="shared" ca="1" si="6"/>
        <v>21.205060877056429</v>
      </c>
      <c r="O55" s="2">
        <v>41</v>
      </c>
      <c r="P55" s="15">
        <f t="shared" ca="1" si="3"/>
        <v>30.792624945153143</v>
      </c>
      <c r="Q55" s="25">
        <f t="shared" si="4"/>
        <v>45833</v>
      </c>
      <c r="R55" s="13">
        <f t="shared" ca="1" si="2"/>
        <v>5.6834387755911226</v>
      </c>
      <c r="S55" s="45"/>
      <c r="T55" s="15"/>
      <c r="U55" s="15"/>
      <c r="V55" s="47"/>
      <c r="W55" s="47"/>
      <c r="X55" s="47"/>
      <c r="Y55" s="15"/>
      <c r="Z55" s="15"/>
      <c r="AA55" s="15"/>
      <c r="AB55" s="15"/>
    </row>
    <row r="56" spans="3:33" ht="13.5">
      <c r="C56" s="2">
        <v>42</v>
      </c>
      <c r="D56" s="110">
        <f>IF(D55&gt;=鶏シート!$G$20+30,"",D55+1)</f>
        <v>45834</v>
      </c>
      <c r="E56" s="103">
        <f ca="1">鶏気温!A48</f>
        <v>21.1</v>
      </c>
      <c r="F56" s="104">
        <f ca="1">IF(鶏シート!$G$13="独自地温",鶏気温!A48,(E56*$AD$34+$AE$34))</f>
        <v>23.055</v>
      </c>
      <c r="G56" s="39"/>
      <c r="H56" s="26"/>
      <c r="I56" s="3">
        <f t="shared" ca="1" si="0"/>
        <v>0.67403030113038498</v>
      </c>
      <c r="J56" s="3">
        <f t="shared" ca="1" si="5"/>
        <v>21.277866620035475</v>
      </c>
      <c r="L56" s="4">
        <f t="shared" ca="1" si="1"/>
        <v>0.68533884736066408</v>
      </c>
      <c r="M56" s="3">
        <f t="shared" ca="1" si="6"/>
        <v>21.883702588203253</v>
      </c>
      <c r="O56" s="2">
        <v>42</v>
      </c>
      <c r="P56" s="15">
        <f t="shared" ca="1" si="3"/>
        <v>30.964959373324028</v>
      </c>
      <c r="Q56" s="25">
        <f t="shared" si="4"/>
        <v>45834</v>
      </c>
      <c r="R56" s="13">
        <f t="shared" ca="1" si="2"/>
        <v>5.7152467871906625</v>
      </c>
      <c r="S56" s="45"/>
      <c r="T56" s="15"/>
      <c r="U56" s="15"/>
      <c r="V56" s="47"/>
      <c r="W56" s="47"/>
      <c r="X56" s="47"/>
      <c r="Y56" s="15"/>
      <c r="Z56" s="15"/>
      <c r="AA56" s="15"/>
      <c r="AB56" s="15"/>
    </row>
    <row r="57" spans="3:33" ht="13.5">
      <c r="C57" s="2">
        <v>43</v>
      </c>
      <c r="D57" s="110">
        <f>IF(D56&gt;=鶏シート!$G$20+30,"",D56+1)</f>
        <v>45835</v>
      </c>
      <c r="E57" s="103">
        <f ca="1">鶏気温!A49</f>
        <v>21.3</v>
      </c>
      <c r="F57" s="104">
        <f ca="1">IF(鶏シート!$G$13="独自地温",鶏気温!A49,(E57*$AD$34+$AE$34))</f>
        <v>23.265000000000001</v>
      </c>
      <c r="G57" s="39"/>
      <c r="H57" s="26"/>
      <c r="I57" s="3">
        <f t="shared" ca="1" si="0"/>
        <v>0.68797957786048025</v>
      </c>
      <c r="J57" s="3">
        <f t="shared" ca="1" si="5"/>
        <v>21.951896921165861</v>
      </c>
      <c r="L57" s="4">
        <f t="shared" ca="1" si="1"/>
        <v>0.69891805004779273</v>
      </c>
      <c r="M57" s="3">
        <f t="shared" ca="1" si="6"/>
        <v>22.569041435563918</v>
      </c>
      <c r="O57" s="2">
        <v>43</v>
      </c>
      <c r="P57" s="15">
        <f t="shared" ca="1" si="3"/>
        <v>31.135400103537066</v>
      </c>
      <c r="Q57" s="25">
        <f t="shared" si="4"/>
        <v>45835</v>
      </c>
      <c r="R57" s="13">
        <f t="shared" ca="1" si="2"/>
        <v>5.7467052762528406</v>
      </c>
      <c r="S57" s="45"/>
      <c r="T57" s="15"/>
      <c r="U57" s="15"/>
      <c r="V57" s="47"/>
      <c r="W57" s="47"/>
      <c r="X57" s="47"/>
      <c r="Y57" s="15"/>
      <c r="Z57" s="15"/>
      <c r="AA57" s="15"/>
      <c r="AB57" s="15"/>
    </row>
    <row r="58" spans="3:33" ht="13.5">
      <c r="C58" s="2">
        <v>44</v>
      </c>
      <c r="D58" s="110">
        <f>IF(D57&gt;=鶏シート!$G$20+30,"",D57+1)</f>
        <v>45836</v>
      </c>
      <c r="E58" s="103">
        <f ca="1">鶏気温!A50</f>
        <v>21.4</v>
      </c>
      <c r="F58" s="104">
        <f ca="1">IF(鶏シート!$G$13="独自地温",鶏気温!A50,(E58*$AD$34+$AE$34))</f>
        <v>23.369999999999997</v>
      </c>
      <c r="G58" s="39"/>
      <c r="H58" s="26"/>
      <c r="I58" s="3">
        <f t="shared" ca="1" si="0"/>
        <v>0.69505484827098141</v>
      </c>
      <c r="J58" s="3">
        <f t="shared" ca="1" si="5"/>
        <v>22.639876499026343</v>
      </c>
      <c r="L58" s="4">
        <f t="shared" ca="1" si="1"/>
        <v>0.70580116108117175</v>
      </c>
      <c r="M58" s="3">
        <f t="shared" ca="1" si="6"/>
        <v>23.267959485611712</v>
      </c>
      <c r="O58" s="2">
        <v>44</v>
      </c>
      <c r="P58" s="15">
        <f t="shared" ca="1" si="3"/>
        <v>31.305575309004368</v>
      </c>
      <c r="Q58" s="25">
        <f t="shared" si="4"/>
        <v>45836</v>
      </c>
      <c r="R58" s="13">
        <f t="shared" ca="1" si="2"/>
        <v>5.7781147570333768</v>
      </c>
      <c r="S58" s="45"/>
      <c r="T58" s="15"/>
      <c r="U58" s="15"/>
      <c r="V58" s="47"/>
      <c r="W58" s="47"/>
      <c r="X58" s="47"/>
      <c r="Y58" s="15"/>
      <c r="Z58" s="15"/>
      <c r="AA58" s="15"/>
      <c r="AB58" s="15"/>
    </row>
    <row r="59" spans="3:33" ht="13.5">
      <c r="C59" s="2">
        <v>45</v>
      </c>
      <c r="D59" s="110">
        <f>IF(D58&gt;=鶏シート!$G$20+30,"",D58+1)</f>
        <v>45837</v>
      </c>
      <c r="E59" s="103">
        <f ca="1">鶏気温!A51</f>
        <v>21.6</v>
      </c>
      <c r="F59" s="104">
        <f ca="1">IF(鶏シート!$G$13="独自地温",鶏気温!A51,(E59*$AD$34+$AE$34))</f>
        <v>23.580000000000002</v>
      </c>
      <c r="G59" s="39"/>
      <c r="H59" s="26"/>
      <c r="I59" s="3">
        <f t="shared" ca="1" si="0"/>
        <v>0.70940964331998158</v>
      </c>
      <c r="J59" s="3">
        <f t="shared" ca="1" si="5"/>
        <v>23.334931347297324</v>
      </c>
      <c r="L59" s="4">
        <f t="shared" ca="1" si="1"/>
        <v>0.71975704421079223</v>
      </c>
      <c r="M59" s="3">
        <f t="shared" ca="1" si="6"/>
        <v>23.973760646692885</v>
      </c>
      <c r="O59" s="2">
        <v>45</v>
      </c>
      <c r="P59" s="15">
        <f t="shared" ca="1" si="3"/>
        <v>31.473772320211609</v>
      </c>
      <c r="Q59" s="25">
        <f t="shared" si="4"/>
        <v>45837</v>
      </c>
      <c r="R59" s="13">
        <f t="shared" ca="1" si="2"/>
        <v>5.8091591196733416</v>
      </c>
      <c r="S59" s="45"/>
      <c r="T59" s="15"/>
      <c r="U59" s="15"/>
      <c r="V59" s="47"/>
      <c r="W59" s="47"/>
      <c r="X59" s="47"/>
      <c r="Y59" s="15"/>
      <c r="Z59" s="15"/>
      <c r="AA59" s="15"/>
      <c r="AB59" s="15"/>
    </row>
    <row r="60" spans="3:33" ht="13.5">
      <c r="C60" s="2">
        <v>46</v>
      </c>
      <c r="D60" s="110">
        <f>IF(D59&gt;=鶏シート!$G$20+30,"",D59+1)</f>
        <v>45838</v>
      </c>
      <c r="E60" s="103">
        <f ca="1">鶏気温!A52</f>
        <v>21.7</v>
      </c>
      <c r="F60" s="104">
        <f ca="1">IF(鶏シート!$G$13="独自地温",鶏気温!A52,(E60*$AD$34+$AE$34))</f>
        <v>23.684999999999999</v>
      </c>
      <c r="G60" s="39"/>
      <c r="H60" s="26"/>
      <c r="I60" s="3">
        <f t="shared" ca="1" si="0"/>
        <v>0.71669037864719987</v>
      </c>
      <c r="J60" s="3">
        <f t="shared" ca="1" si="5"/>
        <v>24.044340990617307</v>
      </c>
      <c r="L60" s="4">
        <f t="shared" ca="1" si="1"/>
        <v>0.72683088521114037</v>
      </c>
      <c r="M60" s="3">
        <f t="shared" ca="1" si="6"/>
        <v>24.693517690903676</v>
      </c>
      <c r="O60" s="2">
        <v>46</v>
      </c>
      <c r="P60" s="15">
        <f t="shared" ca="1" si="3"/>
        <v>31.641594522397021</v>
      </c>
      <c r="Q60" s="25">
        <f t="shared" si="4"/>
        <v>45838</v>
      </c>
      <c r="R60" s="13">
        <f t="shared" ca="1" si="2"/>
        <v>5.8401343032767068</v>
      </c>
      <c r="S60" s="45"/>
      <c r="T60" s="15"/>
      <c r="U60" s="15"/>
      <c r="V60" s="47"/>
      <c r="W60" s="47"/>
      <c r="X60" s="47"/>
      <c r="Y60" s="15"/>
      <c r="Z60" s="15"/>
      <c r="AA60" s="15"/>
      <c r="AB60" s="15"/>
    </row>
    <row r="61" spans="3:33" ht="13.5">
      <c r="C61" s="2">
        <v>47</v>
      </c>
      <c r="D61" s="110">
        <f>IF(D60&gt;=鶏シート!$G$20+30,"",D60+1)</f>
        <v>45839</v>
      </c>
      <c r="E61" s="103">
        <f ca="1">鶏気温!A53</f>
        <v>21.9</v>
      </c>
      <c r="F61" s="104">
        <f ca="1">IF(鶏シート!$G$13="独自地温",鶏気温!A53,(E61*$AD$34+$AE$34))</f>
        <v>23.895</v>
      </c>
      <c r="G61" s="39"/>
      <c r="H61" s="26"/>
      <c r="I61" s="3">
        <f t="shared" ca="1" si="0"/>
        <v>0.73146158864541211</v>
      </c>
      <c r="J61" s="3">
        <f t="shared" ca="1" si="5"/>
        <v>24.761031369264508</v>
      </c>
      <c r="L61" s="4">
        <f t="shared" ca="1" si="1"/>
        <v>0.74117306925932158</v>
      </c>
      <c r="M61" s="3">
        <f t="shared" ca="1" si="6"/>
        <v>25.420348576114815</v>
      </c>
      <c r="O61" s="2">
        <v>47</v>
      </c>
      <c r="P61" s="15">
        <f t="shared" ca="1" si="3"/>
        <v>31.807356359132683</v>
      </c>
      <c r="Q61" s="25">
        <f t="shared" si="4"/>
        <v>45839</v>
      </c>
      <c r="R61" s="13">
        <f t="shared" ca="1" si="2"/>
        <v>5.8707292022856317</v>
      </c>
      <c r="S61" s="45"/>
      <c r="T61" s="15"/>
      <c r="U61" s="15"/>
      <c r="V61" s="47"/>
      <c r="W61" s="47"/>
      <c r="X61" s="47"/>
      <c r="Y61" s="15"/>
      <c r="Z61" s="15"/>
      <c r="AA61" s="15"/>
      <c r="AB61" s="15"/>
    </row>
    <row r="62" spans="3:33" ht="13.5">
      <c r="C62" s="2">
        <v>48</v>
      </c>
      <c r="D62" s="110">
        <f>IF(D61&gt;=鶏シート!$G$20+30,"",D61+1)</f>
        <v>45840</v>
      </c>
      <c r="E62" s="103">
        <f ca="1">鶏気温!A54</f>
        <v>22</v>
      </c>
      <c r="F62" s="104">
        <f ca="1">IF(鶏シート!$G$13="独自地温",鶏気温!A54,(E62*$AD$34+$AE$34))</f>
        <v>24</v>
      </c>
      <c r="G62" s="39"/>
      <c r="H62" s="26"/>
      <c r="I62" s="3">
        <f t="shared" ca="1" si="0"/>
        <v>0.73895330377097845</v>
      </c>
      <c r="J62" s="3">
        <f t="shared" ca="1" si="5"/>
        <v>25.492492957909921</v>
      </c>
      <c r="L62" s="4">
        <f t="shared" ca="1" si="1"/>
        <v>0.74844250606394369</v>
      </c>
      <c r="M62" s="3">
        <f t="shared" ca="1" si="6"/>
        <v>26.161521645374137</v>
      </c>
      <c r="O62" s="2">
        <v>48</v>
      </c>
      <c r="P62" s="15">
        <f t="shared" ca="1" si="3"/>
        <v>31.972634862001151</v>
      </c>
      <c r="Q62" s="25">
        <f t="shared" si="4"/>
        <v>45840</v>
      </c>
      <c r="R62" s="13">
        <f t="shared" ca="1" si="2"/>
        <v>5.9012348916722122</v>
      </c>
      <c r="S62" s="45"/>
      <c r="T62" s="15"/>
      <c r="U62" s="15"/>
      <c r="V62" s="47"/>
      <c r="W62" s="47"/>
      <c r="X62" s="47"/>
      <c r="Y62" s="15"/>
      <c r="Z62" s="15"/>
      <c r="AA62" s="15"/>
      <c r="AB62" s="15"/>
    </row>
    <row r="63" spans="3:33" ht="13.5">
      <c r="C63" s="2">
        <v>49</v>
      </c>
      <c r="D63" s="110">
        <f>IF(D62&gt;=鶏シート!$G$20+30,"",D62+1)</f>
        <v>45841</v>
      </c>
      <c r="E63" s="103">
        <f ca="1">鶏気温!A55</f>
        <v>22.1</v>
      </c>
      <c r="F63" s="104">
        <f ca="1">IF(鶏シート!$G$13="独自地温",鶏気温!A55,(E63*$AD$34+$AE$34))</f>
        <v>24.105</v>
      </c>
      <c r="G63" s="39"/>
      <c r="H63" s="26"/>
      <c r="I63" s="3">
        <f t="shared" ca="1" si="0"/>
        <v>0.74651659434678108</v>
      </c>
      <c r="J63" s="3">
        <f t="shared" ca="1" si="5"/>
        <v>26.231446261680897</v>
      </c>
      <c r="L63" s="4">
        <f t="shared" ca="1" si="1"/>
        <v>0.75577824223064871</v>
      </c>
      <c r="M63" s="3">
        <f t="shared" ca="1" si="6"/>
        <v>26.909964151438082</v>
      </c>
      <c r="O63" s="2">
        <v>49</v>
      </c>
      <c r="P63" s="15">
        <f t="shared" ca="1" si="3"/>
        <v>32.135773550520298</v>
      </c>
      <c r="Q63" s="25">
        <f t="shared" si="4"/>
        <v>45841</v>
      </c>
      <c r="R63" s="13">
        <f t="shared" ca="1" si="2"/>
        <v>5.93134563246746</v>
      </c>
      <c r="S63" s="45"/>
      <c r="T63" s="15"/>
      <c r="U63" s="15"/>
      <c r="V63" s="47"/>
      <c r="W63" s="47"/>
      <c r="X63" s="47"/>
      <c r="Y63" s="15"/>
      <c r="Z63" s="15"/>
      <c r="AA63" s="15"/>
      <c r="AB63" s="15"/>
    </row>
    <row r="64" spans="3:33" ht="13.5">
      <c r="C64" s="2">
        <v>50</v>
      </c>
      <c r="D64" s="110">
        <f>IF(D63&gt;=鶏シート!$G$20+30,"",D63+1)</f>
        <v>45842</v>
      </c>
      <c r="E64" s="103">
        <f ca="1">鶏気温!A56</f>
        <v>22.3</v>
      </c>
      <c r="F64" s="104">
        <f ca="1">IF(鶏シート!$G$13="独自地温",鶏気温!A56,(E64*$AD$34+$AE$34))</f>
        <v>24.315000000000001</v>
      </c>
      <c r="G64" s="39"/>
      <c r="H64" s="26"/>
      <c r="I64" s="3">
        <f t="shared" ca="1" si="0"/>
        <v>0.76186043848417018</v>
      </c>
      <c r="J64" s="3">
        <f t="shared" ca="1" si="5"/>
        <v>26.977962856027677</v>
      </c>
      <c r="L64" s="4">
        <f t="shared" ca="1" si="1"/>
        <v>0.77065084663309757</v>
      </c>
      <c r="M64" s="3">
        <f t="shared" ca="1" si="6"/>
        <v>27.665742393668729</v>
      </c>
      <c r="O64" s="2">
        <v>50</v>
      </c>
      <c r="P64" s="15">
        <f t="shared" ca="1" si="3"/>
        <v>32.296763084795209</v>
      </c>
      <c r="Q64" s="25">
        <f t="shared" si="4"/>
        <v>45842</v>
      </c>
      <c r="R64" s="13">
        <f t="shared" ca="1" si="2"/>
        <v>5.9610597007936299</v>
      </c>
      <c r="S64" s="45"/>
      <c r="T64" s="15"/>
      <c r="U64" s="15"/>
      <c r="V64" s="47"/>
      <c r="W64" s="47"/>
      <c r="X64" s="47"/>
      <c r="Y64" s="15"/>
      <c r="Z64" s="15"/>
      <c r="AA64" s="15"/>
      <c r="AB64" s="15"/>
    </row>
    <row r="65" spans="3:28" ht="13.5">
      <c r="C65" s="2">
        <v>51</v>
      </c>
      <c r="D65" s="110">
        <f>IF(D64&gt;=鶏シート!$G$20+30,"",D64+1)</f>
        <v>45843</v>
      </c>
      <c r="E65" s="103">
        <f ca="1">鶏気温!A57</f>
        <v>22.4</v>
      </c>
      <c r="F65" s="104">
        <f ca="1">IF(鶏シート!$G$13="独自地温",鶏気温!A57,(E65*$AD$34+$AE$34))</f>
        <v>24.419999999999998</v>
      </c>
      <c r="G65" s="39"/>
      <c r="H65" s="26"/>
      <c r="I65" s="3">
        <f t="shared" ca="1" si="0"/>
        <v>0.76964227321783407</v>
      </c>
      <c r="J65" s="3">
        <f t="shared" ca="1" si="5"/>
        <v>27.739823294511847</v>
      </c>
      <c r="L65" s="4">
        <f t="shared" ca="1" si="1"/>
        <v>0.77818884256992371</v>
      </c>
      <c r="M65" s="3">
        <f t="shared" ca="1" si="6"/>
        <v>28.436393240301825</v>
      </c>
      <c r="O65" s="2">
        <v>51</v>
      </c>
      <c r="P65" s="15">
        <f t="shared" ca="1" si="3"/>
        <v>32.457131294339518</v>
      </c>
      <c r="Q65" s="25">
        <f t="shared" si="4"/>
        <v>45843</v>
      </c>
      <c r="R65" s="13">
        <f t="shared" ca="1" si="2"/>
        <v>5.9906590903266652</v>
      </c>
      <c r="S65" s="45"/>
      <c r="T65" s="15"/>
      <c r="U65" s="15"/>
      <c r="V65" s="47"/>
      <c r="W65" s="47"/>
      <c r="X65" s="47"/>
      <c r="Y65" s="15"/>
      <c r="Z65" s="15"/>
      <c r="AA65" s="15"/>
      <c r="AB65" s="15"/>
    </row>
    <row r="66" spans="3:28" ht="13.5">
      <c r="C66" s="2">
        <v>52</v>
      </c>
      <c r="D66" s="110">
        <f>IF(D65&gt;=鶏シート!$G$20+30,"",D65+1)</f>
        <v>45844</v>
      </c>
      <c r="E66" s="103">
        <f ca="1">鶏気温!A58</f>
        <v>22.5</v>
      </c>
      <c r="F66" s="104">
        <f ca="1">IF(鶏シート!$G$13="独自地温",鶏気温!A58,(E66*$AD$34+$AE$34))</f>
        <v>24.524999999999999</v>
      </c>
      <c r="G66" s="39"/>
      <c r="H66" s="26"/>
      <c r="I66" s="3">
        <f t="shared" ca="1" si="0"/>
        <v>0.77749824582120575</v>
      </c>
      <c r="J66" s="3">
        <f t="shared" ca="1" si="5"/>
        <v>28.509465567729681</v>
      </c>
      <c r="L66" s="4">
        <f t="shared" ca="1" si="1"/>
        <v>0.78579539332995585</v>
      </c>
      <c r="M66" s="3">
        <f t="shared" ca="1" si="6"/>
        <v>29.21458208287175</v>
      </c>
      <c r="O66" s="2">
        <v>52</v>
      </c>
      <c r="P66" s="15">
        <f t="shared" ca="1" si="3"/>
        <v>32.615275716367087</v>
      </c>
      <c r="Q66" s="25">
        <f t="shared" si="4"/>
        <v>45844</v>
      </c>
      <c r="R66" s="13">
        <f t="shared" ca="1" si="2"/>
        <v>6.0198480322208958</v>
      </c>
      <c r="S66" s="45"/>
      <c r="T66" s="15"/>
      <c r="U66" s="15"/>
      <c r="V66" s="47"/>
      <c r="W66" s="47"/>
      <c r="X66" s="47"/>
      <c r="Y66" s="15"/>
      <c r="Z66" s="15"/>
      <c r="AA66" s="15"/>
      <c r="AB66" s="15"/>
    </row>
    <row r="67" spans="3:28" ht="13.5">
      <c r="C67" s="2">
        <v>53</v>
      </c>
      <c r="D67" s="110">
        <f>IF(D66&gt;=鶏シート!$G$20+30,"",D66+1)</f>
        <v>45845</v>
      </c>
      <c r="E67" s="103">
        <f ca="1">鶏気温!A59</f>
        <v>22.6</v>
      </c>
      <c r="F67" s="104">
        <f ca="1">IF(鶏シート!$G$13="独自地温",鶏気温!A59,(E67*$AD$34+$AE$34))</f>
        <v>24.630000000000003</v>
      </c>
      <c r="G67" s="39"/>
      <c r="H67" s="26"/>
      <c r="I67" s="3">
        <f t="shared" ca="1" si="0"/>
        <v>0.78542900990475295</v>
      </c>
      <c r="J67" s="3">
        <f t="shared" ca="1" si="5"/>
        <v>29.286963813550887</v>
      </c>
      <c r="L67" s="4">
        <f t="shared" ca="1" si="1"/>
        <v>0.7934710736063888</v>
      </c>
      <c r="M67" s="3">
        <f t="shared" ca="1" si="6"/>
        <v>30.000377476201706</v>
      </c>
      <c r="O67" s="2">
        <v>53</v>
      </c>
      <c r="P67" s="15">
        <f t="shared" ca="1" si="3"/>
        <v>32.771190028994589</v>
      </c>
      <c r="Q67" s="25">
        <f t="shared" si="4"/>
        <v>45845</v>
      </c>
      <c r="R67" s="13">
        <f t="shared" ca="1" si="2"/>
        <v>6.0486253596372865</v>
      </c>
      <c r="S67" s="45"/>
      <c r="T67" s="15"/>
      <c r="U67" s="15"/>
      <c r="V67" s="47"/>
      <c r="W67" s="47"/>
      <c r="X67" s="47"/>
      <c r="Y67" s="15"/>
      <c r="Z67" s="15"/>
      <c r="AA67" s="15"/>
      <c r="AB67" s="15"/>
    </row>
    <row r="68" spans="3:28" ht="13.5">
      <c r="C68" s="2">
        <v>54</v>
      </c>
      <c r="D68" s="110">
        <f>IF(D67&gt;=鶏シート!$G$20+30,"",D67+1)</f>
        <v>45846</v>
      </c>
      <c r="E68" s="103">
        <f ca="1">鶏気温!A60</f>
        <v>22.7</v>
      </c>
      <c r="F68" s="104">
        <f ca="1">IF(鶏シート!$G$13="独自地温",鶏気温!A60,(E68*$AD$34+$AE$34))</f>
        <v>24.734999999999999</v>
      </c>
      <c r="G68" s="39"/>
      <c r="H68" s="26"/>
      <c r="I68" s="3">
        <f t="shared" ca="1" si="0"/>
        <v>0.7934352243573578</v>
      </c>
      <c r="J68" s="3">
        <f t="shared" ca="1" si="5"/>
        <v>30.07239282345564</v>
      </c>
      <c r="L68" s="4">
        <f t="shared" ca="1" si="1"/>
        <v>0.80121646248316647</v>
      </c>
      <c r="M68" s="3">
        <f t="shared" ca="1" si="6"/>
        <v>30.793848549808096</v>
      </c>
      <c r="O68" s="2">
        <v>54</v>
      </c>
      <c r="P68" s="15">
        <f t="shared" ca="1" si="3"/>
        <v>32.92486873202116</v>
      </c>
      <c r="Q68" s="25">
        <f t="shared" si="4"/>
        <v>45846</v>
      </c>
      <c r="R68" s="13">
        <f t="shared" ca="1" si="2"/>
        <v>6.0769900573959053</v>
      </c>
      <c r="S68" s="45"/>
      <c r="T68" s="15"/>
      <c r="U68" s="15"/>
      <c r="V68" s="47"/>
      <c r="W68" s="47"/>
      <c r="X68" s="47"/>
      <c r="Y68" s="15"/>
      <c r="Z68" s="15"/>
      <c r="AA68" s="15"/>
      <c r="AB68" s="15"/>
    </row>
    <row r="69" spans="3:28" ht="13.5">
      <c r="C69" s="2">
        <v>55</v>
      </c>
      <c r="D69" s="110">
        <f>IF(D68&gt;=鶏シート!$G$20+30,"",D68+1)</f>
        <v>45847</v>
      </c>
      <c r="E69" s="103">
        <f ca="1">鶏気温!A61</f>
        <v>22.8</v>
      </c>
      <c r="F69" s="104">
        <f ca="1">IF(鶏シート!$G$13="独自地温",鶏気温!A61,(E69*$AD$34+$AE$34))</f>
        <v>24.84</v>
      </c>
      <c r="G69" s="39"/>
      <c r="H69" s="26"/>
      <c r="I69" s="3">
        <f t="shared" ca="1" si="0"/>
        <v>0.80151755338483666</v>
      </c>
      <c r="J69" s="3">
        <f t="shared" ca="1" si="5"/>
        <v>30.865828047812997</v>
      </c>
      <c r="L69" s="4">
        <f t="shared" ca="1" si="1"/>
        <v>0.80903214346508767</v>
      </c>
      <c r="M69" s="3">
        <f t="shared" ca="1" si="6"/>
        <v>31.595065012291261</v>
      </c>
      <c r="O69" s="2">
        <v>55</v>
      </c>
      <c r="P69" s="15">
        <f t="shared" ca="1" si="3"/>
        <v>33.076307150478733</v>
      </c>
      <c r="Q69" s="25">
        <f t="shared" si="4"/>
        <v>45847</v>
      </c>
      <c r="R69" s="13">
        <f t="shared" ca="1" si="2"/>
        <v>6.1049412626312174</v>
      </c>
      <c r="S69" s="45"/>
      <c r="T69" s="15"/>
      <c r="U69" s="15"/>
      <c r="V69" s="47"/>
      <c r="W69" s="47"/>
      <c r="X69" s="47"/>
      <c r="Y69" s="15"/>
      <c r="Z69" s="15"/>
      <c r="AA69" s="15"/>
      <c r="AB69" s="15"/>
    </row>
    <row r="70" spans="3:28" ht="13.5">
      <c r="C70" s="2">
        <v>56</v>
      </c>
      <c r="D70" s="110">
        <f>IF(D69&gt;=鶏シート!$G$20+30,"",D69+1)</f>
        <v>45848</v>
      </c>
      <c r="E70" s="103">
        <f ca="1">鶏気温!A62</f>
        <v>22.9</v>
      </c>
      <c r="F70" s="104">
        <f ca="1">IF(鶏シート!$G$13="独自地温",鶏気温!A62,(E70*$AD$34+$AE$34))</f>
        <v>24.944999999999997</v>
      </c>
      <c r="G70" s="39"/>
      <c r="H70" s="26"/>
      <c r="I70" s="3">
        <f t="shared" ca="1" si="0"/>
        <v>0.80967666654870629</v>
      </c>
      <c r="J70" s="3">
        <f t="shared" ca="1" si="5"/>
        <v>31.667345601197834</v>
      </c>
      <c r="L70" s="4">
        <f t="shared" ca="1" si="1"/>
        <v>0.81691870450809168</v>
      </c>
      <c r="M70" s="3">
        <f t="shared" ca="1" si="6"/>
        <v>32.404097155756347</v>
      </c>
      <c r="O70" s="2">
        <v>56</v>
      </c>
      <c r="P70" s="15">
        <f t="shared" ca="1" si="3"/>
        <v>33.225501437536749</v>
      </c>
      <c r="Q70" s="25">
        <f t="shared" si="4"/>
        <v>45848</v>
      </c>
      <c r="R70" s="13">
        <f t="shared" ca="1" si="2"/>
        <v>6.1324782653282108</v>
      </c>
      <c r="S70" s="45"/>
      <c r="T70" s="15"/>
      <c r="U70" s="15"/>
      <c r="V70" s="47"/>
      <c r="W70" s="47"/>
      <c r="X70" s="47"/>
      <c r="Y70" s="15"/>
      <c r="Z70" s="15"/>
      <c r="AA70" s="15"/>
      <c r="AB70" s="15"/>
    </row>
    <row r="71" spans="3:28" ht="13.5">
      <c r="C71" s="2">
        <v>57</v>
      </c>
      <c r="D71" s="110">
        <f>IF(D70&gt;=鶏シート!$G$20+30,"",D70+1)</f>
        <v>45849</v>
      </c>
      <c r="E71" s="103">
        <f ca="1">鶏気温!A63</f>
        <v>23</v>
      </c>
      <c r="F71" s="104">
        <f ca="1">IF(鶏シート!$G$13="独自地温",鶏気温!A63,(E71*$AD$34+$AE$34))</f>
        <v>25.05</v>
      </c>
      <c r="G71" s="39"/>
      <c r="H71" s="26"/>
      <c r="I71" s="3">
        <f t="shared" ca="1" si="0"/>
        <v>0.81791323880520561</v>
      </c>
      <c r="J71" s="3">
        <f t="shared" ca="1" si="5"/>
        <v>32.477022267746541</v>
      </c>
      <c r="L71" s="4">
        <f t="shared" ca="1" si="1"/>
        <v>0.82487673804972905</v>
      </c>
      <c r="M71" s="3">
        <f t="shared" ca="1" si="6"/>
        <v>33.221015860264437</v>
      </c>
      <c r="O71" s="2">
        <v>57</v>
      </c>
      <c r="P71" s="15">
        <f t="shared" ca="1" si="3"/>
        <v>33.372448576753982</v>
      </c>
      <c r="Q71" s="25">
        <f t="shared" si="4"/>
        <v>45849</v>
      </c>
      <c r="R71" s="13">
        <f t="shared" ca="1" si="2"/>
        <v>6.1596005087380199</v>
      </c>
      <c r="S71" s="45"/>
      <c r="T71" s="15"/>
      <c r="U71" s="15"/>
      <c r="V71" s="47"/>
      <c r="W71" s="47"/>
      <c r="X71" s="47"/>
      <c r="Y71" s="15"/>
      <c r="Z71" s="15"/>
      <c r="AA71" s="15"/>
      <c r="AB71" s="15"/>
    </row>
    <row r="72" spans="3:28" ht="13.5">
      <c r="C72" s="2">
        <v>58</v>
      </c>
      <c r="D72" s="110">
        <f>IF(D71&gt;=鶏シート!$G$20+30,"",D71+1)</f>
        <v>45850</v>
      </c>
      <c r="E72" s="103">
        <f ca="1">鶏気温!A64</f>
        <v>23.1</v>
      </c>
      <c r="F72" s="104">
        <f ca="1">IF(鶏シート!$G$13="独自地温",鶏気温!A64,(E72*$AD$34+$AE$34))</f>
        <v>25.155000000000001</v>
      </c>
      <c r="G72" s="39"/>
      <c r="H72" s="26"/>
      <c r="I72" s="3">
        <f t="shared" ca="1" si="0"/>
        <v>0.82622795054456377</v>
      </c>
      <c r="J72" s="3">
        <f t="shared" ca="1" si="5"/>
        <v>33.294935506551745</v>
      </c>
      <c r="L72" s="4">
        <f t="shared" ca="1" si="1"/>
        <v>0.83290684103981205</v>
      </c>
      <c r="M72" s="3">
        <f t="shared" ca="1" si="6"/>
        <v>34.045892598314168</v>
      </c>
      <c r="O72" s="2">
        <v>58</v>
      </c>
      <c r="P72" s="15">
        <f t="shared" ca="1" si="3"/>
        <v>33.517146383669697</v>
      </c>
      <c r="Q72" s="25">
        <f t="shared" si="4"/>
        <v>45850</v>
      </c>
      <c r="R72" s="13">
        <f t="shared" ca="1" si="2"/>
        <v>6.186307589671606</v>
      </c>
      <c r="S72" s="45"/>
      <c r="T72" s="15"/>
      <c r="V72" s="47"/>
      <c r="W72" s="47"/>
      <c r="X72" s="47"/>
      <c r="Y72" s="15"/>
      <c r="Z72" s="15"/>
      <c r="AA72" s="15"/>
      <c r="AB72" s="15"/>
    </row>
    <row r="73" spans="3:28" ht="13.5">
      <c r="C73" s="2">
        <v>59</v>
      </c>
      <c r="D73" s="110">
        <f>IF(D72&gt;=鶏シート!$G$20+30,"",D72+1)</f>
        <v>45851</v>
      </c>
      <c r="E73" s="103">
        <f ca="1">鶏気温!A65</f>
        <v>23.2</v>
      </c>
      <c r="F73" s="104">
        <f ca="1">IF(鶏シート!$G$13="独自地温",鶏気温!A65,(E73*$AD$34+$AE$34))</f>
        <v>25.259999999999998</v>
      </c>
      <c r="G73" s="39"/>
      <c r="H73" s="26"/>
      <c r="I73" s="3">
        <f t="shared" ca="1" si="0"/>
        <v>0.83462148763052568</v>
      </c>
      <c r="J73" s="3">
        <f t="shared" ca="1" si="5"/>
        <v>34.121163457096308</v>
      </c>
      <c r="L73" s="4">
        <f t="shared" ca="1" si="1"/>
        <v>0.84100961497125126</v>
      </c>
      <c r="M73" s="3">
        <f t="shared" ca="1" si="6"/>
        <v>34.878799439353983</v>
      </c>
      <c r="O73" s="2">
        <v>59</v>
      </c>
      <c r="P73" s="15">
        <f t="shared" ca="1" si="3"/>
        <v>33.659593506726772</v>
      </c>
      <c r="Q73" s="25">
        <f t="shared" si="4"/>
        <v>45851</v>
      </c>
      <c r="R73" s="13">
        <f t="shared" ca="1" si="2"/>
        <v>6.2125992586701404</v>
      </c>
      <c r="S73" s="45"/>
      <c r="T73" s="15"/>
      <c r="V73" s="48"/>
      <c r="W73" s="48"/>
      <c r="X73" s="48"/>
      <c r="Y73" s="15"/>
      <c r="Z73" s="15"/>
      <c r="AB73" s="15"/>
    </row>
    <row r="74" spans="3:28" ht="13.5">
      <c r="C74" s="2">
        <v>60</v>
      </c>
      <c r="D74" s="110">
        <f>IF(D73&gt;=鶏シート!$G$20+30,"",D73+1)</f>
        <v>45852</v>
      </c>
      <c r="E74" s="103">
        <f ca="1">鶏気温!A66</f>
        <v>23.3</v>
      </c>
      <c r="F74" s="104">
        <f ca="1">IF(鶏シート!$G$13="独自地温",鶏気温!A66,(E74*$AD$34+$AE$34))</f>
        <v>25.365000000000002</v>
      </c>
      <c r="G74" s="39"/>
      <c r="H74" s="26"/>
      <c r="I74" s="3">
        <f t="shared" ca="1" si="0"/>
        <v>0.84309454144013152</v>
      </c>
      <c r="J74" s="3">
        <f t="shared" ca="1" si="5"/>
        <v>34.955784944726837</v>
      </c>
      <c r="L74" s="4">
        <f t="shared" ca="1" si="1"/>
        <v>0.84918566591107725</v>
      </c>
      <c r="M74" s="3">
        <f t="shared" ca="1" si="6"/>
        <v>35.719809054325232</v>
      </c>
      <c r="O74" s="2">
        <v>60</v>
      </c>
      <c r="P74" s="15">
        <f t="shared" ca="1" si="3"/>
        <v>33.799789427519919</v>
      </c>
      <c r="Q74" s="25">
        <f t="shared" si="4"/>
        <v>45852</v>
      </c>
      <c r="R74" s="13">
        <f t="shared" ca="1" si="2"/>
        <v>6.2384754200508183</v>
      </c>
      <c r="S74" s="45"/>
      <c r="T74" s="15"/>
      <c r="V74" s="48"/>
      <c r="W74" s="48"/>
      <c r="X74" s="48"/>
      <c r="AB74" s="15"/>
    </row>
    <row r="75" spans="3:28" ht="13.5">
      <c r="C75" s="2">
        <v>61</v>
      </c>
      <c r="D75" s="110">
        <f>IF(D74&gt;=鶏シート!$G$20+30,"",D74+1)</f>
        <v>45853</v>
      </c>
      <c r="E75" s="103">
        <f ca="1">鶏気温!A67</f>
        <v>23.4</v>
      </c>
      <c r="F75" s="104">
        <f ca="1">IF(鶏シート!$G$13="独自地温",鶏気温!A67,(E75*$AD$34+$AE$34))</f>
        <v>25.47</v>
      </c>
      <c r="G75" s="39"/>
      <c r="H75" s="26"/>
      <c r="I75" s="3">
        <f t="shared" ca="1" si="0"/>
        <v>0.8516478089037498</v>
      </c>
      <c r="J75" s="3">
        <f t="shared" ca="1" si="5"/>
        <v>35.798879486166967</v>
      </c>
      <c r="L75" s="4">
        <f t="shared" ca="1" si="1"/>
        <v>0.85743560453164558</v>
      </c>
      <c r="M75" s="3">
        <f t="shared" ca="1" si="6"/>
        <v>36.568994720236311</v>
      </c>
      <c r="O75" s="2">
        <v>61</v>
      </c>
      <c r="P75" s="15">
        <f t="shared" ca="1" si="3"/>
        <v>33.937734460362634</v>
      </c>
      <c r="Q75" s="25">
        <f t="shared" si="4"/>
        <v>45853</v>
      </c>
      <c r="R75" s="13">
        <f t="shared" ca="1" si="2"/>
        <v>6.2639361318269309</v>
      </c>
      <c r="S75" s="45"/>
      <c r="T75" s="15"/>
      <c r="V75" s="48"/>
      <c r="W75" s="48"/>
      <c r="X75" s="48"/>
      <c r="AB75" s="15"/>
    </row>
    <row r="76" spans="3:28" ht="13.5">
      <c r="C76" s="2">
        <v>62</v>
      </c>
      <c r="D76" s="110">
        <f>IF(D75&gt;=鶏シート!$G$20+30,"",D75+1)</f>
        <v>45854</v>
      </c>
      <c r="E76" s="103">
        <f ca="1">鶏気温!A68</f>
        <v>23.5</v>
      </c>
      <c r="F76" s="104">
        <f ca="1">IF(鶏シート!$G$13="独自地温",鶏気温!A68,(E76*$AD$34+$AE$34))</f>
        <v>25.574999999999999</v>
      </c>
      <c r="G76" s="39"/>
      <c r="H76" s="26"/>
      <c r="I76" s="3">
        <f t="shared" ca="1" si="0"/>
        <v>0.86028199254537219</v>
      </c>
      <c r="J76" s="3">
        <f t="shared" ca="1" si="5"/>
        <v>36.650527295070717</v>
      </c>
      <c r="L76" s="4">
        <f t="shared" ca="1" si="1"/>
        <v>0.86576004614203206</v>
      </c>
      <c r="M76" s="3">
        <f t="shared" ca="1" si="6"/>
        <v>37.426430324767956</v>
      </c>
      <c r="O76" s="2">
        <v>62</v>
      </c>
      <c r="P76" s="15">
        <f t="shared" ca="1" si="3"/>
        <v>34.073429751167453</v>
      </c>
      <c r="Q76" s="25">
        <f t="shared" si="4"/>
        <v>45854</v>
      </c>
      <c r="R76" s="13">
        <f t="shared" ca="1" si="2"/>
        <v>6.288981605501192</v>
      </c>
      <c r="S76" s="45"/>
      <c r="T76" s="15"/>
      <c r="V76" s="48"/>
      <c r="W76" s="48"/>
      <c r="X76" s="48"/>
      <c r="AB76" s="15"/>
    </row>
    <row r="77" spans="3:28" ht="13.5">
      <c r="C77" s="2">
        <v>63</v>
      </c>
      <c r="D77" s="110">
        <f>IF(D76&gt;=鶏シート!$G$20+30,"",D76+1)</f>
        <v>45855</v>
      </c>
      <c r="E77" s="103">
        <f ca="1">鶏気温!A69</f>
        <v>23.6</v>
      </c>
      <c r="F77" s="104">
        <f ca="1">IF(鶏シート!$G$13="独自地温",鶏気温!A69,(E77*$AD$34+$AE$34))</f>
        <v>25.68</v>
      </c>
      <c r="G77" s="39"/>
      <c r="H77" s="26"/>
      <c r="I77" s="3">
        <f t="shared" ca="1" si="0"/>
        <v>0.86899780052316322</v>
      </c>
      <c r="J77" s="3">
        <f t="shared" ca="1" si="5"/>
        <v>37.510809287616091</v>
      </c>
      <c r="L77" s="4">
        <f t="shared" ca="1" si="1"/>
        <v>0.87415961071961212</v>
      </c>
      <c r="M77" s="3">
        <f t="shared" ca="1" si="6"/>
        <v>38.292190370909985</v>
      </c>
      <c r="O77" s="2">
        <v>63</v>
      </c>
      <c r="P77" s="15">
        <f t="shared" ca="1" si="3"/>
        <v>34.206877275634866</v>
      </c>
      <c r="Q77" s="25">
        <f t="shared" si="4"/>
        <v>45855</v>
      </c>
      <c r="R77" s="13">
        <f t="shared" ca="1" si="2"/>
        <v>6.313612205731463</v>
      </c>
      <c r="S77" s="45"/>
      <c r="T77" s="15"/>
      <c r="V77" s="48"/>
      <c r="W77" s="48"/>
      <c r="X77" s="48"/>
      <c r="AB77" s="15"/>
    </row>
    <row r="78" spans="3:28" ht="13.5">
      <c r="C78" s="2">
        <v>64</v>
      </c>
      <c r="D78" s="110">
        <f>IF(D77&gt;=鶏シート!$G$20+30,"",D77+1)</f>
        <v>45856</v>
      </c>
      <c r="E78" s="103">
        <f ca="1">鶏気温!A70</f>
        <v>23.7</v>
      </c>
      <c r="F78" s="104">
        <f ca="1">IF(鶏シート!$G$13="独自地温",鶏気温!A70,(E78*$AD$34+$AE$34))</f>
        <v>25.785</v>
      </c>
      <c r="G78" s="39"/>
      <c r="H78" s="26"/>
      <c r="I78" s="3">
        <f t="shared" ref="I78:I141" ca="1" si="7">EXP($B$3*(E78-25)/(1.987*(273+E78)*298))</f>
        <v>0.87779594667027294</v>
      </c>
      <c r="J78" s="3">
        <f t="shared" ca="1" si="5"/>
        <v>38.379807088139252</v>
      </c>
      <c r="L78" s="4">
        <f t="shared" ref="L78:L141" ca="1" si="8">EXP($B$4*(E78-25)/(1.987*(273+E78)*298))</f>
        <v>0.88263492294183132</v>
      </c>
      <c r="M78" s="3">
        <f t="shared" ca="1" si="6"/>
        <v>39.166349981629594</v>
      </c>
      <c r="O78" s="2">
        <v>64</v>
      </c>
      <c r="P78" s="15">
        <f t="shared" ca="1" si="3"/>
        <v>34.338079836747028</v>
      </c>
      <c r="Q78" s="25">
        <f t="shared" si="4"/>
        <v>45856</v>
      </c>
      <c r="R78" s="13">
        <f t="shared" ref="R78:R141" ca="1" si="9">$H$5/1000*$P78</f>
        <v>6.337828449868165</v>
      </c>
      <c r="S78" s="45"/>
      <c r="T78" s="15"/>
      <c r="V78" s="48"/>
      <c r="W78" s="48"/>
      <c r="X78" s="48"/>
      <c r="AB78" s="15"/>
    </row>
    <row r="79" spans="3:28" ht="13.5">
      <c r="C79" s="2">
        <v>65</v>
      </c>
      <c r="D79" s="110">
        <f>IF(D78&gt;=鶏シート!$G$20+30,"",D78+1)</f>
        <v>45857</v>
      </c>
      <c r="E79" s="103">
        <f ca="1">鶏気温!A71</f>
        <v>23.8</v>
      </c>
      <c r="F79" s="104">
        <f ca="1">IF(鶏シート!$G$13="独自地温",鶏気温!A71,(E79*$AD$34+$AE$34))</f>
        <v>25.89</v>
      </c>
      <c r="G79" s="39"/>
      <c r="H79" s="26"/>
      <c r="I79" s="3">
        <f t="shared" ca="1" si="7"/>
        <v>0.88667715053591178</v>
      </c>
      <c r="J79" s="3">
        <f t="shared" ca="1" si="5"/>
        <v>39.257603034809527</v>
      </c>
      <c r="L79" s="4">
        <f t="shared" ca="1" si="8"/>
        <v>0.89118661221816564</v>
      </c>
      <c r="M79" s="3">
        <f t="shared" ca="1" si="6"/>
        <v>40.048984904571427</v>
      </c>
      <c r="O79" s="2">
        <v>65</v>
      </c>
      <c r="P79" s="15">
        <f t="shared" ref="P79:P142" ca="1" si="10">$B$5*(1-EXP(-$B$7*J79))+$B$6*(1-EXP(-$B$8*M79))+$P$6</f>
        <v>34.467041061563307</v>
      </c>
      <c r="Q79" s="25">
        <f t="shared" ref="Q79:Q142" si="11">D79</f>
        <v>45857</v>
      </c>
      <c r="R79" s="13">
        <f t="shared" ca="1" si="9"/>
        <v>6.3616310073628268</v>
      </c>
      <c r="S79" s="45"/>
      <c r="T79" s="15"/>
      <c r="V79" s="48"/>
      <c r="W79" s="48"/>
      <c r="X79" s="48"/>
      <c r="AB79" s="15"/>
    </row>
    <row r="80" spans="3:28" ht="13.5">
      <c r="C80" s="2">
        <v>66</v>
      </c>
      <c r="D80" s="110">
        <f>IF(D79&gt;=鶏シート!$G$20+30,"",D79+1)</f>
        <v>45858</v>
      </c>
      <c r="E80" s="103">
        <f ca="1">鶏気温!A72</f>
        <v>23.9</v>
      </c>
      <c r="F80" s="104">
        <f ca="1">IF(鶏シート!$G$13="独自地温",鶏気温!A72,(E80*$AD$34+$AE$34))</f>
        <v>25.994999999999997</v>
      </c>
      <c r="G80" s="39"/>
      <c r="H80" s="26"/>
      <c r="I80" s="3">
        <f t="shared" ca="1" si="7"/>
        <v>0.89564213742668553</v>
      </c>
      <c r="J80" s="3">
        <f t="shared" ref="J80:J143" ca="1" si="12">J79+I79</f>
        <v>40.144280185345437</v>
      </c>
      <c r="L80" s="4">
        <f t="shared" ca="1" si="8"/>
        <v>0.89981531272226922</v>
      </c>
      <c r="M80" s="3">
        <f t="shared" ref="M80:M143" ca="1" si="13">M79+L79</f>
        <v>40.94017151678959</v>
      </c>
      <c r="O80" s="2">
        <v>66</v>
      </c>
      <c r="P80" s="15">
        <f t="shared" ca="1" si="10"/>
        <v>34.593765397315877</v>
      </c>
      <c r="Q80" s="25">
        <f t="shared" si="11"/>
        <v>45858</v>
      </c>
      <c r="R80" s="13">
        <f t="shared" ca="1" si="9"/>
        <v>6.3850206990474438</v>
      </c>
      <c r="S80" s="45"/>
      <c r="T80" s="15"/>
      <c r="V80" s="48"/>
      <c r="W80" s="48"/>
      <c r="X80" s="48"/>
      <c r="AB80" s="15"/>
    </row>
    <row r="81" spans="3:28" ht="13.5">
      <c r="C81" s="2">
        <v>67</v>
      </c>
      <c r="D81" s="110">
        <f>IF(D80&gt;=鶏シート!$G$20+30,"",D80+1)</f>
        <v>45859</v>
      </c>
      <c r="E81" s="103">
        <f ca="1">鶏気温!A73</f>
        <v>24</v>
      </c>
      <c r="F81" s="104">
        <f ca="1">IF(鶏シート!$G$13="独自地温",鶏気温!A73,(E81*$AD$34+$AE$34))</f>
        <v>26.1</v>
      </c>
      <c r="G81" s="39"/>
      <c r="H81" s="26"/>
      <c r="I81" s="3">
        <f t="shared" ca="1" si="7"/>
        <v>0.90469163844819989</v>
      </c>
      <c r="J81" s="3">
        <f t="shared" ca="1" si="12"/>
        <v>41.039922322772121</v>
      </c>
      <c r="L81" s="4">
        <f t="shared" ca="1" si="8"/>
        <v>0.90852166342431828</v>
      </c>
      <c r="M81" s="3">
        <f t="shared" ca="1" si="13"/>
        <v>41.839986829511858</v>
      </c>
      <c r="O81" s="2">
        <v>67</v>
      </c>
      <c r="P81" s="15">
        <f t="shared" ca="1" si="10"/>
        <v>34.718258106804043</v>
      </c>
      <c r="Q81" s="25">
        <f t="shared" si="11"/>
        <v>45859</v>
      </c>
      <c r="R81" s="13">
        <f t="shared" ca="1" si="9"/>
        <v>6.407998496284403</v>
      </c>
      <c r="S81" s="45"/>
      <c r="T81" s="15"/>
      <c r="V81" s="48"/>
      <c r="W81" s="48"/>
      <c r="X81" s="48"/>
      <c r="AB81" s="15"/>
    </row>
    <row r="82" spans="3:28" ht="13.5">
      <c r="C82" s="2">
        <v>68</v>
      </c>
      <c r="D82" s="110">
        <f>IF(D81&gt;=鶏シート!$G$20+30,"",D81+1)</f>
        <v>45860</v>
      </c>
      <c r="E82" s="103">
        <f ca="1">鶏気温!A74</f>
        <v>24.2</v>
      </c>
      <c r="F82" s="104">
        <f ca="1">IF(鶏シート!$G$13="独自地温",鶏気温!A74,(E82*$AD$34+$AE$34))</f>
        <v>26.31</v>
      </c>
      <c r="G82" s="39"/>
      <c r="H82" s="26"/>
      <c r="I82" s="3">
        <f t="shared" ca="1" si="7"/>
        <v>0.92304713655233861</v>
      </c>
      <c r="J82" s="3">
        <f t="shared" ca="1" si="12"/>
        <v>41.94461396122032</v>
      </c>
      <c r="L82" s="4">
        <f t="shared" ca="1" si="8"/>
        <v>0.92616989548095552</v>
      </c>
      <c r="M82" s="3">
        <f t="shared" ca="1" si="13"/>
        <v>42.748508492936175</v>
      </c>
      <c r="O82" s="2">
        <v>68</v>
      </c>
      <c r="P82" s="15">
        <f t="shared" ca="1" si="10"/>
        <v>34.840525263087407</v>
      </c>
      <c r="Q82" s="25">
        <f t="shared" si="11"/>
        <v>45860</v>
      </c>
      <c r="R82" s="13">
        <f t="shared" ca="1" si="9"/>
        <v>6.4305655199869891</v>
      </c>
      <c r="S82" s="45"/>
      <c r="T82" s="15"/>
      <c r="V82" s="48"/>
      <c r="W82" s="48"/>
      <c r="X82" s="48"/>
      <c r="AB82" s="15"/>
    </row>
    <row r="83" spans="3:28" ht="13.5">
      <c r="C83" s="2">
        <v>69</v>
      </c>
      <c r="D83" s="110">
        <f>IF(D82&gt;=鶏シート!$G$20+30,"",D82+1)</f>
        <v>45861</v>
      </c>
      <c r="E83" s="103">
        <f ca="1">鶏気温!A75</f>
        <v>24.3</v>
      </c>
      <c r="F83" s="104">
        <f ca="1">IF(鶏シート!$G$13="独自地温",鶏気温!A75,(E83*$AD$34+$AE$34))</f>
        <v>26.414999999999999</v>
      </c>
      <c r="G83" s="39"/>
      <c r="H83" s="26"/>
      <c r="I83" s="3">
        <f t="shared" ca="1" si="7"/>
        <v>0.93235462521931878</v>
      </c>
      <c r="J83" s="3">
        <f t="shared" ca="1" si="12"/>
        <v>42.867661097772661</v>
      </c>
      <c r="L83" s="4">
        <f t="shared" ca="1" si="8"/>
        <v>0.93511307905227281</v>
      </c>
      <c r="M83" s="3">
        <f t="shared" ca="1" si="13"/>
        <v>43.674678388417128</v>
      </c>
      <c r="O83" s="2">
        <v>69</v>
      </c>
      <c r="P83" s="15">
        <f t="shared" ca="1" si="10"/>
        <v>34.961717367371357</v>
      </c>
      <c r="Q83" s="25">
        <f t="shared" si="11"/>
        <v>45861</v>
      </c>
      <c r="R83" s="13">
        <f t="shared" ca="1" si="9"/>
        <v>6.4529341198062555</v>
      </c>
      <c r="S83" s="45"/>
      <c r="T83" s="15"/>
      <c r="V83" s="48"/>
      <c r="W83" s="48"/>
      <c r="X83" s="48"/>
      <c r="AB83" s="15"/>
    </row>
    <row r="84" spans="3:28" ht="13.5">
      <c r="C84" s="2">
        <v>70</v>
      </c>
      <c r="D84" s="110">
        <f>IF(D83&gt;=鶏シート!$G$20+30,"",D83+1)</f>
        <v>45862</v>
      </c>
      <c r="E84" s="103">
        <f ca="1">鶏気温!A76</f>
        <v>24.4</v>
      </c>
      <c r="F84" s="104">
        <f ca="1">IF(鶏シート!$G$13="独自地温",鶏気温!A76,(E84*$AD$34+$AE$34))</f>
        <v>26.52</v>
      </c>
      <c r="G84" s="39"/>
      <c r="H84" s="26"/>
      <c r="I84" s="3">
        <f t="shared" ca="1" si="7"/>
        <v>0.94174961127083101</v>
      </c>
      <c r="J84" s="3">
        <f t="shared" ca="1" si="12"/>
        <v>43.800015722991979</v>
      </c>
      <c r="L84" s="4">
        <f t="shared" ca="1" si="8"/>
        <v>0.94413651732103165</v>
      </c>
      <c r="M84" s="3">
        <f t="shared" ca="1" si="13"/>
        <v>44.6097914674694</v>
      </c>
      <c r="O84" s="2">
        <v>70</v>
      </c>
      <c r="P84" s="15">
        <f t="shared" ca="1" si="10"/>
        <v>35.080644233319362</v>
      </c>
      <c r="Q84" s="25">
        <f t="shared" si="11"/>
        <v>45862</v>
      </c>
      <c r="R84" s="13">
        <f t="shared" ca="1" si="9"/>
        <v>6.4748846213498013</v>
      </c>
      <c r="S84" s="45"/>
      <c r="V84" s="48"/>
      <c r="W84" s="48"/>
      <c r="X84" s="48"/>
    </row>
    <row r="85" spans="3:28" ht="13.5">
      <c r="C85" s="2">
        <v>71</v>
      </c>
      <c r="D85" s="110">
        <f>IF(D84&gt;=鶏シート!$G$20+30,"",D84+1)</f>
        <v>45863</v>
      </c>
      <c r="E85" s="103">
        <f ca="1">鶏気温!A77</f>
        <v>24.5</v>
      </c>
      <c r="F85" s="104">
        <f ca="1">IF(鶏シート!$G$13="独自地温",鶏気温!A77,(E85*$AD$34+$AE$34))</f>
        <v>26.625</v>
      </c>
      <c r="G85" s="39"/>
      <c r="H85" s="26"/>
      <c r="I85" s="3">
        <f t="shared" ca="1" si="7"/>
        <v>0.95123285544087099</v>
      </c>
      <c r="J85" s="3">
        <f t="shared" ca="1" si="12"/>
        <v>44.741765334262809</v>
      </c>
      <c r="L85" s="4">
        <f t="shared" ca="1" si="8"/>
        <v>0.9532408737319048</v>
      </c>
      <c r="M85" s="3">
        <f t="shared" ca="1" si="13"/>
        <v>45.553927984790434</v>
      </c>
      <c r="O85" s="2">
        <v>71</v>
      </c>
      <c r="P85" s="15">
        <f t="shared" ca="1" si="10"/>
        <v>35.197315371239071</v>
      </c>
      <c r="Q85" s="25">
        <f t="shared" si="11"/>
        <v>45863</v>
      </c>
      <c r="R85" s="13">
        <f t="shared" ca="1" si="9"/>
        <v>6.4964187799486961</v>
      </c>
      <c r="S85" s="45"/>
      <c r="T85" s="15"/>
      <c r="V85" s="48"/>
      <c r="W85" s="48"/>
      <c r="X85" s="48"/>
    </row>
    <row r="86" spans="3:28" ht="13.5">
      <c r="C86" s="2">
        <v>72</v>
      </c>
      <c r="D86" s="110">
        <f>IF(D85&gt;=鶏シート!$G$20+30,"",D85+1)</f>
        <v>45864</v>
      </c>
      <c r="E86" s="103">
        <f ca="1">鶏気温!A78</f>
        <v>24.6</v>
      </c>
      <c r="F86" s="104">
        <f ca="1">IF(鶏シート!$G$13="独自地温",鶏気温!A78,(E86*$AD$34+$AE$34))</f>
        <v>26.73</v>
      </c>
      <c r="G86" s="39"/>
      <c r="H86" s="26"/>
      <c r="I86" s="3">
        <f t="shared" ca="1" si="7"/>
        <v>0.9608051245176854</v>
      </c>
      <c r="J86" s="3">
        <f t="shared" ca="1" si="12"/>
        <v>45.69299818970368</v>
      </c>
      <c r="L86" s="4">
        <f t="shared" ca="1" si="8"/>
        <v>0.96242681672420949</v>
      </c>
      <c r="M86" s="3">
        <f t="shared" ca="1" si="13"/>
        <v>46.507168858522341</v>
      </c>
      <c r="O86" s="2">
        <v>72</v>
      </c>
      <c r="P86" s="15">
        <f t="shared" ca="1" si="10"/>
        <v>35.311741086726038</v>
      </c>
      <c r="Q86" s="25">
        <f t="shared" si="11"/>
        <v>45864</v>
      </c>
      <c r="R86" s="13">
        <f t="shared" ca="1" si="9"/>
        <v>6.5175384977214339</v>
      </c>
      <c r="S86" s="45"/>
      <c r="V86" s="48"/>
      <c r="W86" s="48"/>
      <c r="X86" s="48"/>
    </row>
    <row r="87" spans="3:28" ht="13.5">
      <c r="C87" s="2">
        <v>73</v>
      </c>
      <c r="D87" s="110">
        <f>IF(D86&gt;=鶏シート!$G$20+30,"",D86+1)</f>
        <v>45865</v>
      </c>
      <c r="E87" s="103">
        <f ca="1">鶏気温!A79</f>
        <v>24.7</v>
      </c>
      <c r="F87" s="104">
        <f ca="1">IF(鶏シート!$G$13="独自地温",鶏気温!A79,(E87*$AD$34+$AE$34))</f>
        <v>26.834999999999997</v>
      </c>
      <c r="G87" s="39"/>
      <c r="H87" s="26"/>
      <c r="I87" s="3">
        <f t="shared" ca="1" si="7"/>
        <v>0.97046719138726945</v>
      </c>
      <c r="J87" s="3">
        <f t="shared" ca="1" si="12"/>
        <v>46.653803314221364</v>
      </c>
      <c r="L87" s="4">
        <f t="shared" ca="1" si="8"/>
        <v>0.97169501976561801</v>
      </c>
      <c r="M87" s="3">
        <f t="shared" ca="1" si="13"/>
        <v>47.469595675246552</v>
      </c>
      <c r="O87" s="2">
        <v>73</v>
      </c>
      <c r="P87" s="15">
        <f t="shared" ca="1" si="10"/>
        <v>35.423932470934233</v>
      </c>
      <c r="Q87" s="25">
        <f t="shared" si="11"/>
        <v>45865</v>
      </c>
      <c r="R87" s="13">
        <f t="shared" ca="1" si="9"/>
        <v>6.5382458217781467</v>
      </c>
      <c r="S87" s="45"/>
      <c r="V87" s="48"/>
      <c r="W87" s="48"/>
      <c r="X87" s="48"/>
    </row>
    <row r="88" spans="3:28" ht="13.5">
      <c r="C88" s="2">
        <v>74</v>
      </c>
      <c r="D88" s="110">
        <f>IF(D87&gt;=鶏シート!$G$20+30,"",D87+1)</f>
        <v>45866</v>
      </c>
      <c r="E88" s="103">
        <f ca="1">鶏気温!A80</f>
        <v>24.8</v>
      </c>
      <c r="F88" s="104">
        <f ca="1">IF(鶏シート!$G$13="独自地温",鶏気温!A80,(E88*$AD$34+$AE$34))</f>
        <v>26.94</v>
      </c>
      <c r="G88" s="39"/>
      <c r="H88" s="26"/>
      <c r="I88" s="3">
        <f t="shared" ca="1" si="7"/>
        <v>0.98021983507714039</v>
      </c>
      <c r="J88" s="3">
        <f t="shared" ca="1" si="12"/>
        <v>47.624270505608635</v>
      </c>
      <c r="L88" s="4">
        <f t="shared" ca="1" si="8"/>
        <v>0.98104616138606682</v>
      </c>
      <c r="M88" s="3">
        <f t="shared" ca="1" si="13"/>
        <v>48.441290695012171</v>
      </c>
      <c r="O88" s="2">
        <v>74</v>
      </c>
      <c r="P88" s="15">
        <f t="shared" ca="1" si="10"/>
        <v>35.53390139015373</v>
      </c>
      <c r="Q88" s="25">
        <f t="shared" si="11"/>
        <v>45866</v>
      </c>
      <c r="R88" s="13">
        <f t="shared" ca="1" si="9"/>
        <v>6.5585429422969446</v>
      </c>
      <c r="S88" s="45"/>
      <c r="V88" s="48"/>
      <c r="W88" s="48"/>
      <c r="X88" s="48"/>
    </row>
    <row r="89" spans="3:28" ht="13.5">
      <c r="C89" s="2">
        <v>75</v>
      </c>
      <c r="D89" s="110">
        <f>IF(D88&gt;=鶏シート!$G$20+30,"",D88+1)</f>
        <v>45867</v>
      </c>
      <c r="E89" s="103">
        <f ca="1">鶏気温!A81</f>
        <v>24.9</v>
      </c>
      <c r="F89" s="104">
        <f ca="1">IF(鶏シート!$G$13="独自地温",鶏気温!A81,(E89*$AD$34+$AE$34))</f>
        <v>27.044999999999998</v>
      </c>
      <c r="G89" s="39"/>
      <c r="H89" s="26"/>
      <c r="I89" s="3">
        <f t="shared" ca="1" si="7"/>
        <v>0.99006384080038634</v>
      </c>
      <c r="J89" s="3">
        <f t="shared" ca="1" si="12"/>
        <v>48.604490340685778</v>
      </c>
      <c r="L89" s="4">
        <f t="shared" ca="1" si="8"/>
        <v>0.99048092521186359</v>
      </c>
      <c r="M89" s="3">
        <f t="shared" ca="1" si="13"/>
        <v>49.422336856398239</v>
      </c>
      <c r="O89" s="2">
        <v>75</v>
      </c>
      <c r="P89" s="15">
        <f t="shared" ca="1" si="10"/>
        <v>35.641660474703905</v>
      </c>
      <c r="Q89" s="25">
        <f t="shared" si="11"/>
        <v>45867</v>
      </c>
      <c r="R89" s="13">
        <f t="shared" ca="1" si="9"/>
        <v>6.5784321904739196</v>
      </c>
      <c r="S89" s="45"/>
      <c r="T89" s="15"/>
      <c r="V89" s="48"/>
      <c r="W89" s="48"/>
      <c r="X89" s="48"/>
    </row>
    <row r="90" spans="3:28" ht="13.5">
      <c r="C90" s="2">
        <v>76</v>
      </c>
      <c r="D90" s="110">
        <f>IF(D89&gt;=鶏シート!$G$20+30,"",D89+1)</f>
        <v>45868</v>
      </c>
      <c r="E90" s="103">
        <f ca="1">鶏気温!A82</f>
        <v>24.9</v>
      </c>
      <c r="F90" s="104">
        <f ca="1">IF(鶏シート!$G$13="独自地温",鶏気温!A82,(E90*$AD$34+$AE$34))</f>
        <v>27.044999999999998</v>
      </c>
      <c r="G90" s="39"/>
      <c r="H90" s="26"/>
      <c r="I90" s="3">
        <f t="shared" ca="1" si="7"/>
        <v>0.99006384080038634</v>
      </c>
      <c r="J90" s="3">
        <f t="shared" ca="1" si="12"/>
        <v>49.594554181486167</v>
      </c>
      <c r="L90" s="4">
        <f t="shared" ca="1" si="8"/>
        <v>0.99048092521186359</v>
      </c>
      <c r="M90" s="3">
        <f t="shared" ca="1" si="13"/>
        <v>50.412817781610102</v>
      </c>
      <c r="N90" s="27"/>
      <c r="O90" s="2">
        <v>76</v>
      </c>
      <c r="P90" s="15">
        <f t="shared" ca="1" si="10"/>
        <v>35.747223107151378</v>
      </c>
      <c r="Q90" s="25">
        <f t="shared" si="11"/>
        <v>45868</v>
      </c>
      <c r="R90" s="13">
        <f t="shared" ca="1" si="9"/>
        <v>6.5979160363485105</v>
      </c>
      <c r="S90" s="45"/>
      <c r="T90" s="15"/>
      <c r="V90" s="48"/>
      <c r="W90" s="48"/>
      <c r="X90" s="48"/>
    </row>
    <row r="91" spans="3:28" ht="13.5">
      <c r="C91" s="2">
        <v>77</v>
      </c>
      <c r="D91" s="110">
        <f>IF(D90&gt;=鶏シート!$G$20+30,"",D90+1)</f>
        <v>45869</v>
      </c>
      <c r="E91" s="103">
        <f ca="1">鶏気温!A83</f>
        <v>25</v>
      </c>
      <c r="F91" s="104">
        <f ca="1">IF(鶏シート!$G$13="独自地温",鶏気温!A83,(E91*$AD$34+$AE$34))</f>
        <v>27.15</v>
      </c>
      <c r="G91" s="39"/>
      <c r="H91" s="26"/>
      <c r="I91" s="3">
        <f t="shared" ca="1" si="7"/>
        <v>1</v>
      </c>
      <c r="J91" s="3">
        <f t="shared" ca="1" si="12"/>
        <v>50.584618022286556</v>
      </c>
      <c r="L91" s="4">
        <f t="shared" ca="1" si="8"/>
        <v>1</v>
      </c>
      <c r="M91" s="3">
        <f t="shared" ca="1" si="13"/>
        <v>51.403298706821964</v>
      </c>
      <c r="N91" s="27"/>
      <c r="O91" s="2">
        <v>77</v>
      </c>
      <c r="P91" s="15">
        <f t="shared" ca="1" si="10"/>
        <v>35.849634164095846</v>
      </c>
      <c r="Q91" s="25">
        <f t="shared" si="11"/>
        <v>45869</v>
      </c>
      <c r="R91" s="13">
        <f t="shared" ca="1" si="9"/>
        <v>6.6168181914302613</v>
      </c>
      <c r="S91" s="45"/>
      <c r="T91" s="15"/>
      <c r="V91" s="48"/>
      <c r="W91" s="48"/>
      <c r="X91" s="48"/>
    </row>
    <row r="92" spans="3:28" ht="13.5">
      <c r="C92" s="2">
        <v>78</v>
      </c>
      <c r="D92" s="110">
        <f>IF(D91&gt;=鶏シート!$G$20+30,"",D91+1)</f>
        <v>45870</v>
      </c>
      <c r="E92" s="103">
        <f ca="1">鶏気温!A84</f>
        <v>25.1</v>
      </c>
      <c r="F92" s="104">
        <f ca="1">IF(鶏シート!$G$13="独自地温",鶏気温!A84,(E92*$AD$34+$AE$34))</f>
        <v>27.255000000000003</v>
      </c>
      <c r="G92" s="39"/>
      <c r="H92" s="26"/>
      <c r="I92" s="3">
        <f t="shared" ca="1" si="7"/>
        <v>1.0100291103934878</v>
      </c>
      <c r="J92" s="3">
        <f t="shared" ca="1" si="12"/>
        <v>51.584618022286556</v>
      </c>
      <c r="L92" s="4">
        <f t="shared" ca="1" si="8"/>
        <v>1.0096040796726622</v>
      </c>
      <c r="M92" s="3">
        <f t="shared" ca="1" si="13"/>
        <v>52.403298706821964</v>
      </c>
      <c r="N92" s="27"/>
      <c r="O92" s="2">
        <v>78</v>
      </c>
      <c r="P92" s="15">
        <f t="shared" ca="1" si="10"/>
        <v>35.949928044823388</v>
      </c>
      <c r="Q92" s="25">
        <f t="shared" si="11"/>
        <v>45870</v>
      </c>
      <c r="R92" s="13">
        <f t="shared" ca="1" si="9"/>
        <v>6.6353295762731159</v>
      </c>
      <c r="S92" s="45"/>
      <c r="T92" s="15"/>
      <c r="V92" s="48"/>
      <c r="W92" s="48"/>
      <c r="X92" s="48"/>
    </row>
    <row r="93" spans="3:28" ht="13.5">
      <c r="C93" s="2">
        <v>79</v>
      </c>
      <c r="D93" s="110">
        <f>IF(D92&gt;=鶏シート!$G$20+30,"",D92+1)</f>
        <v>45871</v>
      </c>
      <c r="E93" s="103">
        <f ca="1">鶏気温!A85</f>
        <v>25.1</v>
      </c>
      <c r="F93" s="104">
        <f ca="1">IF(鶏シート!$G$13="独自地温",鶏気温!A85,(E93*$AD$34+$AE$34))</f>
        <v>27.255000000000003</v>
      </c>
      <c r="G93" s="39"/>
      <c r="H93" s="26"/>
      <c r="I93" s="3">
        <f t="shared" ca="1" si="7"/>
        <v>1.0100291103934878</v>
      </c>
      <c r="J93" s="3">
        <f t="shared" ca="1" si="12"/>
        <v>52.594647132680045</v>
      </c>
      <c r="L93" s="4">
        <f t="shared" ca="1" si="8"/>
        <v>1.0096040796726622</v>
      </c>
      <c r="M93" s="3">
        <f t="shared" ca="1" si="13"/>
        <v>53.412902786494627</v>
      </c>
      <c r="N93" s="27"/>
      <c r="O93" s="2">
        <v>79</v>
      </c>
      <c r="P93" s="15">
        <f t="shared" ca="1" si="10"/>
        <v>36.048119155082482</v>
      </c>
      <c r="Q93" s="25">
        <f t="shared" si="11"/>
        <v>45871</v>
      </c>
      <c r="R93" s="13">
        <f t="shared" ca="1" si="9"/>
        <v>6.6534528497666514</v>
      </c>
      <c r="S93" s="45"/>
      <c r="T93" s="15"/>
      <c r="V93" s="48"/>
      <c r="W93" s="48"/>
      <c r="X93" s="48"/>
    </row>
    <row r="94" spans="3:28" ht="13.5">
      <c r="C94" s="2">
        <v>80</v>
      </c>
      <c r="D94" s="110">
        <f>IF(D93&gt;=鶏シート!$G$20+30,"",D93+1)</f>
        <v>45872</v>
      </c>
      <c r="E94" s="103">
        <f ca="1">鶏気温!A86</f>
        <v>25.1</v>
      </c>
      <c r="F94" s="104">
        <f ca="1">IF(鶏シート!$G$13="独自地温",鶏気温!A86,(E94*$AD$34+$AE$34))</f>
        <v>27.255000000000003</v>
      </c>
      <c r="G94" s="39"/>
      <c r="H94" s="26"/>
      <c r="I94" s="3">
        <f t="shared" ca="1" si="7"/>
        <v>1.0100291103934878</v>
      </c>
      <c r="J94" s="3">
        <f t="shared" ca="1" si="12"/>
        <v>53.604676243073534</v>
      </c>
      <c r="L94" s="4">
        <f t="shared" ca="1" si="8"/>
        <v>1.0096040796726622</v>
      </c>
      <c r="M94" s="3">
        <f t="shared" ca="1" si="13"/>
        <v>54.422506866167289</v>
      </c>
      <c r="N94" s="27"/>
      <c r="O94" s="2">
        <v>80</v>
      </c>
      <c r="P94" s="15">
        <f t="shared" ca="1" si="10"/>
        <v>36.14332303830377</v>
      </c>
      <c r="Q94" s="25">
        <f t="shared" si="11"/>
        <v>45872</v>
      </c>
      <c r="R94" s="13">
        <f t="shared" ca="1" si="9"/>
        <v>6.671024766498352</v>
      </c>
      <c r="S94" s="45"/>
      <c r="T94" s="15"/>
      <c r="V94" s="48"/>
      <c r="W94" s="48"/>
      <c r="X94" s="48"/>
    </row>
    <row r="95" spans="3:28" ht="13.5">
      <c r="C95" s="2">
        <v>81</v>
      </c>
      <c r="D95" s="110">
        <f>IF(D94&gt;=鶏シート!$G$20+30,"",D94+1)</f>
        <v>45873</v>
      </c>
      <c r="E95" s="103">
        <f ca="1">鶏気温!A87</f>
        <v>25.1</v>
      </c>
      <c r="F95" s="104">
        <f ca="1">IF(鶏シート!$G$13="独自地温",鶏気温!A87,(E95*$AD$34+$AE$34))</f>
        <v>27.255000000000003</v>
      </c>
      <c r="G95" s="39"/>
      <c r="H95" s="26"/>
      <c r="I95" s="3">
        <f t="shared" ca="1" si="7"/>
        <v>1.0100291103934878</v>
      </c>
      <c r="J95" s="3">
        <f t="shared" ca="1" si="12"/>
        <v>54.614705353467023</v>
      </c>
      <c r="L95" s="4">
        <f t="shared" ca="1" si="8"/>
        <v>1.0096040796726622</v>
      </c>
      <c r="M95" s="3">
        <f t="shared" ca="1" si="13"/>
        <v>55.432110945839952</v>
      </c>
      <c r="N95" s="27"/>
      <c r="O95" s="2">
        <v>81</v>
      </c>
      <c r="P95" s="15">
        <f t="shared" ca="1" si="10"/>
        <v>36.235630573644755</v>
      </c>
      <c r="Q95" s="25">
        <f t="shared" si="11"/>
        <v>45873</v>
      </c>
      <c r="R95" s="13">
        <f t="shared" ca="1" si="9"/>
        <v>6.6880621001641458</v>
      </c>
      <c r="S95" s="45"/>
      <c r="T95" s="15"/>
      <c r="V95" s="48"/>
      <c r="W95" s="48"/>
      <c r="X95" s="48"/>
    </row>
    <row r="96" spans="3:28" ht="13.5">
      <c r="C96" s="2">
        <v>82</v>
      </c>
      <c r="D96" s="110">
        <f>IF(D95&gt;=鶏シート!$G$20+30,"",D95+1)</f>
        <v>45874</v>
      </c>
      <c r="E96" s="103">
        <f ca="1">鶏気温!A88</f>
        <v>25.1</v>
      </c>
      <c r="F96" s="104">
        <f ca="1">IF(鶏シート!$G$13="独自地温",鶏気温!A88,(E96*$AD$34+$AE$34))</f>
        <v>27.255000000000003</v>
      </c>
      <c r="G96" s="39"/>
      <c r="H96" s="26"/>
      <c r="I96" s="3">
        <f t="shared" ca="1" si="7"/>
        <v>1.0100291103934878</v>
      </c>
      <c r="J96" s="3">
        <f t="shared" ca="1" si="12"/>
        <v>55.624734463860513</v>
      </c>
      <c r="L96" s="4">
        <f t="shared" ca="1" si="8"/>
        <v>1.0096040796726622</v>
      </c>
      <c r="M96" s="3">
        <f t="shared" ca="1" si="13"/>
        <v>56.441715025512615</v>
      </c>
      <c r="N96" s="27"/>
      <c r="O96" s="2">
        <v>82</v>
      </c>
      <c r="P96" s="15">
        <f t="shared" ca="1" si="10"/>
        <v>36.325129875484393</v>
      </c>
      <c r="Q96" s="25">
        <f t="shared" si="11"/>
        <v>45874</v>
      </c>
      <c r="R96" s="13">
        <f t="shared" ca="1" si="9"/>
        <v>6.7045811141608329</v>
      </c>
      <c r="S96" s="45"/>
      <c r="T96" s="15"/>
      <c r="V96" s="48"/>
      <c r="W96" s="48"/>
      <c r="X96" s="48"/>
    </row>
    <row r="97" spans="3:24" ht="13.5">
      <c r="C97" s="2">
        <v>83</v>
      </c>
      <c r="D97" s="110">
        <f>IF(D96&gt;=鶏シート!$G$20+30,"",D96+1)</f>
        <v>45875</v>
      </c>
      <c r="E97" s="103">
        <f ca="1">鶏気温!A89</f>
        <v>25.1</v>
      </c>
      <c r="F97" s="104">
        <f ca="1">IF(鶏シート!$G$13="独自地温",鶏気温!A89,(E97*$AD$34+$AE$34))</f>
        <v>27.255000000000003</v>
      </c>
      <c r="G97" s="39"/>
      <c r="H97" s="26"/>
      <c r="I97" s="3">
        <f t="shared" ca="1" si="7"/>
        <v>1.0100291103934878</v>
      </c>
      <c r="J97" s="3">
        <f t="shared" ca="1" si="12"/>
        <v>56.634763574254002</v>
      </c>
      <c r="L97" s="4">
        <f t="shared" ca="1" si="8"/>
        <v>1.0096040796726622</v>
      </c>
      <c r="M97" s="3">
        <f t="shared" ca="1" si="13"/>
        <v>57.451319105185277</v>
      </c>
      <c r="N97" s="27"/>
      <c r="O97" s="2">
        <v>83</v>
      </c>
      <c r="P97" s="15">
        <f t="shared" ca="1" si="10"/>
        <v>36.41190637753477</v>
      </c>
      <c r="Q97" s="25">
        <f t="shared" si="11"/>
        <v>45875</v>
      </c>
      <c r="R97" s="13">
        <f t="shared" ca="1" si="9"/>
        <v>6.7205975771107029</v>
      </c>
      <c r="S97" s="45"/>
      <c r="T97" s="15"/>
      <c r="V97" s="48"/>
      <c r="W97" s="48"/>
      <c r="X97" s="48"/>
    </row>
    <row r="98" spans="3:24" ht="13.5">
      <c r="C98" s="2">
        <v>84</v>
      </c>
      <c r="D98" s="110">
        <f>IF(D97&gt;=鶏シート!$G$20+30,"",D97+1)</f>
        <v>45876</v>
      </c>
      <c r="E98" s="103">
        <f ca="1">鶏気温!A90</f>
        <v>25</v>
      </c>
      <c r="F98" s="104">
        <f ca="1">IF(鶏シート!$G$13="独自地温",鶏気温!A90,(E98*$AD$34+$AE$34))</f>
        <v>27.15</v>
      </c>
      <c r="G98" s="39"/>
      <c r="H98" s="26"/>
      <c r="I98" s="3">
        <f t="shared" ca="1" si="7"/>
        <v>1</v>
      </c>
      <c r="J98" s="3">
        <f t="shared" ca="1" si="12"/>
        <v>57.644792684647491</v>
      </c>
      <c r="L98" s="4">
        <f t="shared" ca="1" si="8"/>
        <v>1</v>
      </c>
      <c r="M98" s="3">
        <f t="shared" ca="1" si="13"/>
        <v>58.46092318485794</v>
      </c>
      <c r="N98" s="27"/>
      <c r="O98" s="2">
        <v>84</v>
      </c>
      <c r="P98" s="15">
        <f t="shared" ca="1" si="10"/>
        <v>36.496042914393918</v>
      </c>
      <c r="Q98" s="25">
        <f t="shared" si="11"/>
        <v>45876</v>
      </c>
      <c r="R98" s="13">
        <f t="shared" ca="1" si="9"/>
        <v>6.7361267779138485</v>
      </c>
      <c r="S98" s="45"/>
      <c r="T98" s="15"/>
      <c r="V98" s="48"/>
      <c r="W98" s="48"/>
      <c r="X98" s="48"/>
    </row>
    <row r="99" spans="3:24" ht="13.5">
      <c r="C99" s="2">
        <v>85</v>
      </c>
      <c r="D99" s="110">
        <f>IF(D98&gt;=鶏シート!$G$20+30,"",D98+1)</f>
        <v>45877</v>
      </c>
      <c r="E99" s="103">
        <f ca="1">鶏気温!A91</f>
        <v>25</v>
      </c>
      <c r="F99" s="104">
        <f ca="1">IF(鶏シート!$G$13="独自地温",鶏気温!A91,(E99*$AD$34+$AE$34))</f>
        <v>27.15</v>
      </c>
      <c r="G99" s="39"/>
      <c r="H99" s="26"/>
      <c r="I99" s="3">
        <f t="shared" ca="1" si="7"/>
        <v>1</v>
      </c>
      <c r="J99" s="3">
        <f t="shared" ca="1" si="12"/>
        <v>58.644792684647491</v>
      </c>
      <c r="L99" s="4">
        <f t="shared" ca="1" si="8"/>
        <v>1</v>
      </c>
      <c r="M99" s="3">
        <f t="shared" ca="1" si="13"/>
        <v>59.46092318485794</v>
      </c>
      <c r="N99" s="27"/>
      <c r="O99" s="2">
        <v>85</v>
      </c>
      <c r="P99" s="15">
        <f t="shared" ca="1" si="10"/>
        <v>36.576855596143773</v>
      </c>
      <c r="Q99" s="25">
        <f t="shared" si="11"/>
        <v>45877</v>
      </c>
      <c r="R99" s="13">
        <f t="shared" ca="1" si="9"/>
        <v>6.7510424900311072</v>
      </c>
      <c r="S99" s="45"/>
      <c r="T99" s="15"/>
      <c r="V99" s="48"/>
      <c r="W99" s="48"/>
      <c r="X99" s="48"/>
    </row>
    <row r="100" spans="3:24" ht="13.5">
      <c r="C100" s="2">
        <v>86</v>
      </c>
      <c r="D100" s="110">
        <f>IF(D99&gt;=鶏シート!$G$20+30,"",D99+1)</f>
        <v>45878</v>
      </c>
      <c r="E100" s="103">
        <f ca="1">鶏気温!A92</f>
        <v>24.9</v>
      </c>
      <c r="F100" s="104">
        <f ca="1">IF(鶏シート!$G$13="独自地温",鶏気温!A92,(E100*$AD$34+$AE$34))</f>
        <v>27.044999999999998</v>
      </c>
      <c r="G100" s="39"/>
      <c r="H100" s="26"/>
      <c r="I100" s="3">
        <f t="shared" ca="1" si="7"/>
        <v>0.99006384080038634</v>
      </c>
      <c r="J100" s="3">
        <f t="shared" ca="1" si="12"/>
        <v>59.644792684647491</v>
      </c>
      <c r="L100" s="4">
        <f t="shared" ca="1" si="8"/>
        <v>0.99048092521186359</v>
      </c>
      <c r="M100" s="3">
        <f t="shared" ca="1" si="13"/>
        <v>60.46092318485794</v>
      </c>
      <c r="O100" s="2">
        <v>86</v>
      </c>
      <c r="P100" s="15">
        <f t="shared" ca="1" si="10"/>
        <v>36.655232778788204</v>
      </c>
      <c r="Q100" s="25">
        <f t="shared" si="11"/>
        <v>45878</v>
      </c>
      <c r="R100" s="13">
        <f t="shared" ca="1" si="9"/>
        <v>6.7655086785991934</v>
      </c>
      <c r="S100" s="45"/>
      <c r="T100" s="15"/>
      <c r="V100" s="48"/>
      <c r="W100" s="48"/>
      <c r="X100" s="48"/>
    </row>
    <row r="101" spans="3:24" ht="13.5">
      <c r="C101" s="2">
        <v>87</v>
      </c>
      <c r="D101" s="110">
        <f>IF(D100&gt;=鶏シート!$G$20+30,"",D100+1)</f>
        <v>45879</v>
      </c>
      <c r="E101" s="103">
        <f ca="1">鶏気温!A93</f>
        <v>24.9</v>
      </c>
      <c r="F101" s="104">
        <f ca="1">IF(鶏シート!$G$13="独自地温",鶏気温!A93,(E101*$AD$34+$AE$34))</f>
        <v>27.044999999999998</v>
      </c>
      <c r="G101" s="39"/>
      <c r="H101" s="26"/>
      <c r="I101" s="3">
        <f t="shared" ca="1" si="7"/>
        <v>0.99006384080038634</v>
      </c>
      <c r="J101" s="3">
        <f t="shared" ca="1" si="12"/>
        <v>60.63485652544788</v>
      </c>
      <c r="L101" s="4">
        <f t="shared" ca="1" si="8"/>
        <v>0.99048092521186359</v>
      </c>
      <c r="M101" s="3">
        <f t="shared" ca="1" si="13"/>
        <v>61.451404110069802</v>
      </c>
      <c r="O101" s="2">
        <v>87</v>
      </c>
      <c r="P101" s="15">
        <f t="shared" ca="1" si="10"/>
        <v>36.730535180223846</v>
      </c>
      <c r="Q101" s="25">
        <f t="shared" si="11"/>
        <v>45879</v>
      </c>
      <c r="R101" s="13">
        <f t="shared" ca="1" si="9"/>
        <v>6.7794073504070296</v>
      </c>
      <c r="S101" s="45"/>
      <c r="T101" s="15"/>
      <c r="V101" s="48"/>
      <c r="W101" s="48"/>
      <c r="X101" s="48"/>
    </row>
    <row r="102" spans="3:24" ht="13.5">
      <c r="C102" s="2">
        <v>88</v>
      </c>
      <c r="D102" s="110">
        <f>IF(D101&gt;=鶏シート!$G$20+30,"",D101+1)</f>
        <v>45880</v>
      </c>
      <c r="E102" s="103">
        <f ca="1">鶏気温!A94</f>
        <v>24.8</v>
      </c>
      <c r="F102" s="104">
        <f ca="1">IF(鶏シート!$G$13="独自地温",鶏気温!A94,(E102*$AD$34+$AE$34))</f>
        <v>26.94</v>
      </c>
      <c r="G102" s="39"/>
      <c r="H102" s="26"/>
      <c r="I102" s="3">
        <f t="shared" ca="1" si="7"/>
        <v>0.98021983507714039</v>
      </c>
      <c r="J102" s="3">
        <f t="shared" ca="1" si="12"/>
        <v>61.624920366248269</v>
      </c>
      <c r="L102" s="4">
        <f t="shared" ca="1" si="8"/>
        <v>0.98104616138606682</v>
      </c>
      <c r="M102" s="3">
        <f t="shared" ca="1" si="13"/>
        <v>62.441885035281665</v>
      </c>
      <c r="O102" s="2">
        <v>88</v>
      </c>
      <c r="P102" s="15">
        <f t="shared" ca="1" si="10"/>
        <v>36.803589426245203</v>
      </c>
      <c r="Q102" s="25">
        <f t="shared" si="11"/>
        <v>45880</v>
      </c>
      <c r="R102" s="13">
        <f t="shared" ca="1" si="9"/>
        <v>6.7928910769583997</v>
      </c>
      <c r="S102" s="45"/>
      <c r="T102" s="15"/>
      <c r="V102" s="48"/>
      <c r="W102" s="48"/>
      <c r="X102" s="48"/>
    </row>
    <row r="103" spans="3:24" ht="13.5">
      <c r="C103" s="2">
        <v>89</v>
      </c>
      <c r="D103" s="110">
        <f>IF(D102&gt;=鶏シート!$G$20+30,"",D102+1)</f>
        <v>45881</v>
      </c>
      <c r="E103" s="103">
        <f ca="1">鶏気温!A95</f>
        <v>24.8</v>
      </c>
      <c r="F103" s="104">
        <f ca="1">IF(鶏シート!$G$13="独自地温",鶏気温!A95,(E103*$AD$34+$AE$34))</f>
        <v>26.94</v>
      </c>
      <c r="G103" s="39"/>
      <c r="H103" s="26"/>
      <c r="I103" s="3">
        <f t="shared" ca="1" si="7"/>
        <v>0.98021983507714039</v>
      </c>
      <c r="J103" s="3">
        <f t="shared" ca="1" si="12"/>
        <v>62.605140201325412</v>
      </c>
      <c r="L103" s="4">
        <f t="shared" ca="1" si="8"/>
        <v>0.98104616138606682</v>
      </c>
      <c r="M103" s="3">
        <f t="shared" ca="1" si="13"/>
        <v>63.422931196667733</v>
      </c>
      <c r="O103" s="2">
        <v>89</v>
      </c>
      <c r="P103" s="15">
        <f t="shared" ca="1" si="10"/>
        <v>36.873797620653221</v>
      </c>
      <c r="Q103" s="25">
        <f t="shared" si="11"/>
        <v>45881</v>
      </c>
      <c r="R103" s="13">
        <f t="shared" ca="1" si="9"/>
        <v>6.8058495036977078</v>
      </c>
      <c r="S103" s="45"/>
      <c r="T103" s="15"/>
      <c r="V103" s="48"/>
      <c r="W103" s="48"/>
      <c r="X103" s="48"/>
    </row>
    <row r="104" spans="3:24" ht="13.5">
      <c r="C104" s="2">
        <v>90</v>
      </c>
      <c r="D104" s="110">
        <f>IF(D103&gt;=鶏シート!$G$20+30,"",D103+1)</f>
        <v>45882</v>
      </c>
      <c r="E104" s="103">
        <f ca="1">鶏気温!A96</f>
        <v>24.7</v>
      </c>
      <c r="F104" s="104">
        <f ca="1">IF(鶏シート!$G$13="独自地温",鶏気温!A96,(E104*$AD$34+$AE$34))</f>
        <v>26.834999999999997</v>
      </c>
      <c r="G104" s="39"/>
      <c r="H104" s="26"/>
      <c r="I104" s="3">
        <f t="shared" ca="1" si="7"/>
        <v>0.97046719138726945</v>
      </c>
      <c r="J104" s="3">
        <f t="shared" ca="1" si="12"/>
        <v>63.585360036402555</v>
      </c>
      <c r="L104" s="4">
        <f t="shared" ca="1" si="8"/>
        <v>0.97169501976561801</v>
      </c>
      <c r="M104" s="3">
        <f t="shared" ca="1" si="13"/>
        <v>64.403977358053794</v>
      </c>
      <c r="O104" s="2">
        <v>90</v>
      </c>
      <c r="P104" s="15">
        <f t="shared" ca="1" si="10"/>
        <v>36.941929415094982</v>
      </c>
      <c r="Q104" s="25">
        <f t="shared" si="11"/>
        <v>45882</v>
      </c>
      <c r="R104" s="13">
        <f t="shared" ca="1" si="9"/>
        <v>6.8184246863289593</v>
      </c>
      <c r="S104" s="45"/>
      <c r="T104" s="15"/>
      <c r="V104" s="48"/>
      <c r="W104" s="48"/>
      <c r="X104" s="48"/>
    </row>
    <row r="105" spans="3:24" ht="13.5">
      <c r="C105" s="2">
        <v>91</v>
      </c>
      <c r="D105" s="110">
        <f>IF(D104&gt;=鶏シート!$G$20+30,"",D104+1)</f>
        <v>45883</v>
      </c>
      <c r="E105" s="103">
        <f ca="1">鶏気温!A97</f>
        <v>24.6</v>
      </c>
      <c r="F105" s="104">
        <f ca="1">IF(鶏シート!$G$13="独自地温",鶏気温!A97,(E105*$AD$34+$AE$34))</f>
        <v>26.73</v>
      </c>
      <c r="G105" s="39"/>
      <c r="H105" s="26"/>
      <c r="I105" s="3">
        <f t="shared" ca="1" si="7"/>
        <v>0.9608051245176854</v>
      </c>
      <c r="J105" s="3">
        <f t="shared" ca="1" si="12"/>
        <v>64.55582722778982</v>
      </c>
      <c r="L105" s="4">
        <f t="shared" ca="1" si="8"/>
        <v>0.96242681672420949</v>
      </c>
      <c r="M105" s="3">
        <f t="shared" ca="1" si="13"/>
        <v>65.375672377819413</v>
      </c>
      <c r="O105" s="2">
        <v>91</v>
      </c>
      <c r="P105" s="15">
        <f t="shared" ca="1" si="10"/>
        <v>37.007425329997446</v>
      </c>
      <c r="Q105" s="25">
        <f t="shared" si="11"/>
        <v>45883</v>
      </c>
      <c r="R105" s="13">
        <f t="shared" ca="1" si="9"/>
        <v>6.8305133609080997</v>
      </c>
      <c r="S105" s="45"/>
      <c r="T105" s="15"/>
      <c r="V105" s="48"/>
      <c r="W105" s="48"/>
      <c r="X105" s="48"/>
    </row>
    <row r="106" spans="3:24" ht="13.5">
      <c r="C106" s="2">
        <v>92</v>
      </c>
      <c r="D106" s="110">
        <f>IF(D105&gt;=鶏シート!$G$20+30,"",D105+1)</f>
        <v>45884</v>
      </c>
      <c r="E106" s="103">
        <f ca="1">鶏気温!A98</f>
        <v>24.6</v>
      </c>
      <c r="F106" s="104">
        <f ca="1">IF(鶏シート!$G$13="独自地温",鶏気温!A98,(E106*$AD$34+$AE$34))</f>
        <v>26.73</v>
      </c>
      <c r="G106" s="39"/>
      <c r="H106" s="26"/>
      <c r="I106" s="3">
        <f t="shared" ca="1" si="7"/>
        <v>0.9608051245176854</v>
      </c>
      <c r="J106" s="3">
        <f t="shared" ca="1" si="12"/>
        <v>65.516632352307511</v>
      </c>
      <c r="L106" s="4">
        <f t="shared" ca="1" si="8"/>
        <v>0.96242681672420949</v>
      </c>
      <c r="M106" s="3">
        <f t="shared" ca="1" si="13"/>
        <v>66.338099194543616</v>
      </c>
      <c r="O106" s="2">
        <v>92</v>
      </c>
      <c r="P106" s="15">
        <f t="shared" ca="1" si="10"/>
        <v>37.070404877131992</v>
      </c>
      <c r="Q106" s="25">
        <f t="shared" si="11"/>
        <v>45884</v>
      </c>
      <c r="R106" s="13">
        <f t="shared" ca="1" si="9"/>
        <v>6.8421375858935045</v>
      </c>
      <c r="S106" s="45"/>
      <c r="V106" s="48"/>
      <c r="W106" s="48"/>
      <c r="X106" s="48"/>
    </row>
    <row r="107" spans="3:24" ht="13.5">
      <c r="C107" s="2">
        <v>93</v>
      </c>
      <c r="D107" s="110">
        <f>IF(D106&gt;=鶏シート!$G$20+30,"",D106+1)</f>
        <v>45885</v>
      </c>
      <c r="E107" s="103">
        <f ca="1">鶏気温!A99</f>
        <v>24.5</v>
      </c>
      <c r="F107" s="104">
        <f ca="1">IF(鶏シート!$G$13="独自地温",鶏気温!A99,(E107*$AD$34+$AE$34))</f>
        <v>26.625</v>
      </c>
      <c r="G107" s="39"/>
      <c r="H107" s="26"/>
      <c r="I107" s="3">
        <f t="shared" ca="1" si="7"/>
        <v>0.95123285544087099</v>
      </c>
      <c r="J107" s="3">
        <f t="shared" ca="1" si="12"/>
        <v>66.477437476825202</v>
      </c>
      <c r="L107" s="4">
        <f t="shared" ca="1" si="8"/>
        <v>0.9532408737319048</v>
      </c>
      <c r="M107" s="3">
        <f t="shared" ca="1" si="13"/>
        <v>67.30052601126782</v>
      </c>
      <c r="O107" s="2">
        <v>93</v>
      </c>
      <c r="P107" s="15">
        <f t="shared" ca="1" si="10"/>
        <v>37.131556643401758</v>
      </c>
      <c r="Q107" s="25">
        <f t="shared" si="11"/>
        <v>45885</v>
      </c>
      <c r="R107" s="13">
        <f t="shared" ca="1" si="9"/>
        <v>6.853424454753581</v>
      </c>
      <c r="S107" s="45"/>
      <c r="V107" s="48"/>
      <c r="W107" s="48"/>
      <c r="X107" s="48"/>
    </row>
    <row r="108" spans="3:24" ht="13.5">
      <c r="C108" s="2">
        <v>94</v>
      </c>
      <c r="D108" s="110">
        <f>IF(D107&gt;=鶏シート!$G$20+30,"",D107+1)</f>
        <v>45886</v>
      </c>
      <c r="E108" s="103">
        <f ca="1">鶏気温!A100</f>
        <v>24.5</v>
      </c>
      <c r="F108" s="104">
        <f ca="1">IF(鶏シート!$G$13="独自地温",鶏気温!A100,(E108*$AD$34+$AE$34))</f>
        <v>26.625</v>
      </c>
      <c r="G108" s="39"/>
      <c r="H108" s="26"/>
      <c r="I108" s="3">
        <f t="shared" ca="1" si="7"/>
        <v>0.95123285544087099</v>
      </c>
      <c r="J108" s="3">
        <f t="shared" ca="1" si="12"/>
        <v>67.428670332266066</v>
      </c>
      <c r="L108" s="4">
        <f t="shared" ca="1" si="8"/>
        <v>0.9532408737319048</v>
      </c>
      <c r="M108" s="3">
        <f t="shared" ca="1" si="13"/>
        <v>68.25376688499972</v>
      </c>
      <c r="O108" s="2">
        <v>94</v>
      </c>
      <c r="P108" s="15">
        <f t="shared" ca="1" si="10"/>
        <v>37.190375172511715</v>
      </c>
      <c r="Q108" s="25">
        <f t="shared" si="11"/>
        <v>45886</v>
      </c>
      <c r="R108" s="13">
        <f t="shared" ca="1" si="9"/>
        <v>6.8642806746978762</v>
      </c>
      <c r="S108" s="45"/>
      <c r="V108" s="48"/>
      <c r="W108" s="48"/>
      <c r="X108" s="48"/>
    </row>
    <row r="109" spans="3:24" ht="13.5">
      <c r="C109" s="2">
        <v>95</v>
      </c>
      <c r="D109" s="110">
        <f>IF(D108&gt;=鶏シート!$G$20+30,"",D108+1)</f>
        <v>45887</v>
      </c>
      <c r="E109" s="103">
        <f ca="1">鶏気温!A101</f>
        <v>24.4</v>
      </c>
      <c r="F109" s="104">
        <f ca="1">IF(鶏シート!$G$13="独自地温",鶏気温!A101,(E109*$AD$34+$AE$34))</f>
        <v>26.52</v>
      </c>
      <c r="G109" s="39"/>
      <c r="H109" s="26"/>
      <c r="I109" s="3">
        <f t="shared" ca="1" si="7"/>
        <v>0.94174961127083101</v>
      </c>
      <c r="J109" s="3">
        <f t="shared" ca="1" si="12"/>
        <v>68.37990318770693</v>
      </c>
      <c r="L109" s="4">
        <f t="shared" ca="1" si="8"/>
        <v>0.94413651732103165</v>
      </c>
      <c r="M109" s="3">
        <f t="shared" ca="1" si="13"/>
        <v>69.207007758731621</v>
      </c>
      <c r="O109" s="2">
        <v>95</v>
      </c>
      <c r="P109" s="15">
        <f t="shared" ca="1" si="10"/>
        <v>37.247502737336234</v>
      </c>
      <c r="Q109" s="25">
        <f t="shared" si="11"/>
        <v>45887</v>
      </c>
      <c r="R109" s="13">
        <f t="shared" ca="1" si="9"/>
        <v>6.8748247909483444</v>
      </c>
      <c r="S109" s="45"/>
      <c r="V109" s="48"/>
      <c r="W109" s="48"/>
      <c r="X109" s="48"/>
    </row>
    <row r="110" spans="3:24" ht="13.5">
      <c r="C110" s="2">
        <v>96</v>
      </c>
      <c r="D110" s="110">
        <f>IF(D109&gt;=鶏シート!$G$20+30,"",D109+1)</f>
        <v>45888</v>
      </c>
      <c r="E110" s="103">
        <f ca="1">鶏気温!A102</f>
        <v>24.3</v>
      </c>
      <c r="F110" s="104">
        <f ca="1">IF(鶏シート!$G$13="独自地温",鶏気温!A102,(E110*$AD$34+$AE$34))</f>
        <v>26.414999999999999</v>
      </c>
      <c r="G110" s="39"/>
      <c r="H110" s="26"/>
      <c r="I110" s="3">
        <f t="shared" ca="1" si="7"/>
        <v>0.93235462521931878</v>
      </c>
      <c r="J110" s="3">
        <f t="shared" ca="1" si="12"/>
        <v>69.321652798977766</v>
      </c>
      <c r="L110" s="4">
        <f t="shared" ca="1" si="8"/>
        <v>0.93511307905227281</v>
      </c>
      <c r="M110" s="3">
        <f t="shared" ca="1" si="13"/>
        <v>70.151144276052648</v>
      </c>
      <c r="O110" s="2">
        <v>96</v>
      </c>
      <c r="P110" s="15">
        <f t="shared" ca="1" si="10"/>
        <v>37.302465633439517</v>
      </c>
      <c r="Q110" s="25">
        <f t="shared" si="11"/>
        <v>45888</v>
      </c>
      <c r="R110" s="13">
        <f t="shared" ca="1" si="9"/>
        <v>6.8849693712005502</v>
      </c>
      <c r="S110" s="45"/>
      <c r="V110" s="48"/>
      <c r="W110" s="48"/>
      <c r="X110" s="48"/>
    </row>
    <row r="111" spans="3:24" ht="13.5">
      <c r="C111" s="2">
        <v>97</v>
      </c>
      <c r="D111" s="110">
        <f>IF(D110&gt;=鶏シート!$G$20+30,"",D110+1)</f>
        <v>45889</v>
      </c>
      <c r="E111" s="103">
        <f ca="1">鶏気温!A103</f>
        <v>24.2</v>
      </c>
      <c r="F111" s="104">
        <f ca="1">IF(鶏シート!$G$13="独自地温",鶏気温!A103,(E111*$AD$34+$AE$34))</f>
        <v>26.31</v>
      </c>
      <c r="G111" s="39"/>
      <c r="H111" s="26"/>
      <c r="I111" s="3">
        <f t="shared" ca="1" si="7"/>
        <v>0.92304713655233861</v>
      </c>
      <c r="J111" s="3">
        <f t="shared" ca="1" si="12"/>
        <v>70.254007424197084</v>
      </c>
      <c r="L111" s="4">
        <f t="shared" ca="1" si="8"/>
        <v>0.92616989548095552</v>
      </c>
      <c r="M111" s="3">
        <f t="shared" ca="1" si="13"/>
        <v>71.086257355104919</v>
      </c>
      <c r="O111" s="2">
        <v>97</v>
      </c>
      <c r="P111" s="15">
        <f t="shared" ca="1" si="10"/>
        <v>37.355360212431741</v>
      </c>
      <c r="Q111" s="25">
        <f t="shared" si="11"/>
        <v>45889</v>
      </c>
      <c r="R111" s="13">
        <f t="shared" ca="1" si="9"/>
        <v>6.8947321992088293</v>
      </c>
      <c r="S111" s="45"/>
      <c r="V111" s="48"/>
      <c r="W111" s="48"/>
      <c r="X111" s="48"/>
    </row>
    <row r="112" spans="3:24" ht="13.5">
      <c r="C112" s="2">
        <v>98</v>
      </c>
      <c r="D112" s="110">
        <f>IF(D111&gt;=鶏シート!$G$20+30,"",D111+1)</f>
        <v>45890</v>
      </c>
      <c r="E112" s="103">
        <f ca="1">鶏気温!A104</f>
        <v>24.1</v>
      </c>
      <c r="F112" s="104">
        <f ca="1">IF(鶏シート!$G$13="独自地温",鶏気温!A104,(E112*$AD$34+$AE$34))</f>
        <v>26.205000000000002</v>
      </c>
      <c r="G112" s="39"/>
      <c r="H112" s="26"/>
      <c r="I112" s="3">
        <f t="shared" ca="1" si="7"/>
        <v>0.91382639054692638</v>
      </c>
      <c r="J112" s="3">
        <f t="shared" ca="1" si="12"/>
        <v>71.177054560749426</v>
      </c>
      <c r="L112" s="4">
        <f t="shared" ca="1" si="8"/>
        <v>0.91730630812354308</v>
      </c>
      <c r="M112" s="3">
        <f t="shared" ca="1" si="13"/>
        <v>72.012427250585873</v>
      </c>
      <c r="O112" s="2">
        <v>98</v>
      </c>
      <c r="P112" s="15">
        <f t="shared" ca="1" si="10"/>
        <v>37.406277974428832</v>
      </c>
      <c r="Q112" s="25">
        <f t="shared" si="11"/>
        <v>45890</v>
      </c>
      <c r="R112" s="13">
        <f t="shared" ca="1" si="9"/>
        <v>6.9041301632802927</v>
      </c>
      <c r="S112" s="45"/>
      <c r="V112" s="48"/>
      <c r="W112" s="48"/>
      <c r="X112" s="48"/>
    </row>
    <row r="113" spans="3:24" ht="13.5">
      <c r="C113" s="2">
        <v>99</v>
      </c>
      <c r="D113" s="110">
        <f>IF(D112&gt;=鶏シート!$G$20+30,"",D112+1)</f>
        <v>45891</v>
      </c>
      <c r="E113" s="103">
        <f ca="1">鶏気温!A105</f>
        <v>24</v>
      </c>
      <c r="F113" s="104">
        <f ca="1">IF(鶏シート!$G$13="独自地温",鶏気温!A105,(E113*$AD$34+$AE$34))</f>
        <v>26.1</v>
      </c>
      <c r="G113" s="39"/>
      <c r="H113" s="26"/>
      <c r="I113" s="3">
        <f t="shared" ca="1" si="7"/>
        <v>0.90469163844819989</v>
      </c>
      <c r="J113" s="3">
        <f t="shared" ca="1" si="12"/>
        <v>72.090880951296356</v>
      </c>
      <c r="L113" s="4">
        <f t="shared" ca="1" si="8"/>
        <v>0.90852166342431828</v>
      </c>
      <c r="M113" s="3">
        <f t="shared" ca="1" si="13"/>
        <v>72.929733558709415</v>
      </c>
      <c r="O113" s="2">
        <v>99</v>
      </c>
      <c r="P113" s="15">
        <f t="shared" ca="1" si="10"/>
        <v>37.455305838036679</v>
      </c>
      <c r="Q113" s="25">
        <f t="shared" si="11"/>
        <v>45891</v>
      </c>
      <c r="R113" s="13">
        <f t="shared" ca="1" si="9"/>
        <v>6.9131793061061977</v>
      </c>
      <c r="S113" s="45"/>
      <c r="V113" s="48"/>
      <c r="W113" s="48"/>
      <c r="X113" s="48"/>
    </row>
    <row r="114" spans="3:24" ht="13.5">
      <c r="C114" s="2">
        <v>100</v>
      </c>
      <c r="D114" s="110">
        <f>IF(D113&gt;=鶏シート!$G$20+30,"",D113+1)</f>
        <v>45892</v>
      </c>
      <c r="E114" s="103">
        <f ca="1">鶏気温!A106</f>
        <v>23.9</v>
      </c>
      <c r="F114" s="104">
        <f ca="1">IF(鶏シート!$G$13="独自地温",鶏気温!A106,(E114*$AD$34+$AE$34))</f>
        <v>25.994999999999997</v>
      </c>
      <c r="G114" s="39"/>
      <c r="H114" s="26"/>
      <c r="I114" s="3">
        <f t="shared" ca="1" si="7"/>
        <v>0.89564213742668553</v>
      </c>
      <c r="J114" s="3">
        <f t="shared" ca="1" si="12"/>
        <v>72.995572589744555</v>
      </c>
      <c r="L114" s="4">
        <f t="shared" ca="1" si="8"/>
        <v>0.89981531272226922</v>
      </c>
      <c r="M114" s="3">
        <f t="shared" ca="1" si="13"/>
        <v>73.838255222133739</v>
      </c>
      <c r="O114" s="2">
        <v>100</v>
      </c>
      <c r="P114" s="15">
        <f t="shared" ca="1" si="10"/>
        <v>37.502526393985001</v>
      </c>
      <c r="Q114" s="25">
        <f t="shared" si="11"/>
        <v>45892</v>
      </c>
      <c r="R114" s="13">
        <f t="shared" ca="1" si="9"/>
        <v>6.9218948715755166</v>
      </c>
      <c r="S114" s="45"/>
      <c r="V114" s="48"/>
      <c r="W114" s="48"/>
      <c r="X114" s="48"/>
    </row>
    <row r="115" spans="3:24" ht="13.5">
      <c r="C115" s="2">
        <v>101</v>
      </c>
      <c r="D115" s="110">
        <f>IF(D114&gt;=鶏シート!$G$20+30,"",D114+1)</f>
        <v>45893</v>
      </c>
      <c r="E115" s="103">
        <f ca="1">鶏気温!A107</f>
        <v>23.8</v>
      </c>
      <c r="F115" s="104">
        <f ca="1">IF(鶏シート!$G$13="独自地温",鶏気温!A107,(E115*$AD$34+$AE$34))</f>
        <v>25.89</v>
      </c>
      <c r="G115" s="39"/>
      <c r="H115" s="26"/>
      <c r="I115" s="3">
        <f t="shared" ca="1" si="7"/>
        <v>0.88667715053591178</v>
      </c>
      <c r="J115" s="3">
        <f t="shared" ca="1" si="12"/>
        <v>73.891214727171246</v>
      </c>
      <c r="L115" s="4">
        <f t="shared" ca="1" si="8"/>
        <v>0.89118661221816564</v>
      </c>
      <c r="M115" s="3">
        <f t="shared" ca="1" si="13"/>
        <v>74.738070534856007</v>
      </c>
      <c r="O115" s="2">
        <v>101</v>
      </c>
      <c r="P115" s="15">
        <f t="shared" ca="1" si="10"/>
        <v>37.548018143476462</v>
      </c>
      <c r="Q115" s="25">
        <f t="shared" si="11"/>
        <v>45893</v>
      </c>
      <c r="R115" s="13">
        <f t="shared" ca="1" si="9"/>
        <v>6.9302913487673692</v>
      </c>
      <c r="S115" s="45"/>
      <c r="V115" s="48"/>
      <c r="W115" s="48"/>
      <c r="X115" s="48"/>
    </row>
    <row r="116" spans="3:24" ht="13.5">
      <c r="C116" s="2">
        <v>102</v>
      </c>
      <c r="D116" s="110">
        <f>IF(D115&gt;=鶏シート!$G$20+30,"",D115+1)</f>
        <v>45894</v>
      </c>
      <c r="E116" s="103">
        <f ca="1">鶏気温!A108</f>
        <v>23.7</v>
      </c>
      <c r="F116" s="104">
        <f ca="1">IF(鶏シート!$G$13="独自地温",鶏気温!A108,(E116*$AD$34+$AE$34))</f>
        <v>25.785</v>
      </c>
      <c r="G116" s="39"/>
      <c r="H116" s="26"/>
      <c r="I116" s="3">
        <f t="shared" ca="1" si="7"/>
        <v>0.87779594667027294</v>
      </c>
      <c r="J116" s="3">
        <f t="shared" ca="1" si="12"/>
        <v>74.777891877707162</v>
      </c>
      <c r="L116" s="4">
        <f t="shared" ca="1" si="8"/>
        <v>0.88263492294183132</v>
      </c>
      <c r="M116" s="3">
        <f t="shared" ca="1" si="13"/>
        <v>75.629257147074171</v>
      </c>
      <c r="O116" s="2">
        <v>102</v>
      </c>
      <c r="P116" s="15">
        <f t="shared" ca="1" si="10"/>
        <v>37.591855722242613</v>
      </c>
      <c r="Q116" s="25">
        <f t="shared" si="11"/>
        <v>45894</v>
      </c>
      <c r="R116" s="13">
        <f t="shared" ca="1" si="9"/>
        <v>6.9383825133053501</v>
      </c>
      <c r="S116" s="45"/>
      <c r="V116" s="48"/>
      <c r="W116" s="48"/>
      <c r="X116" s="48"/>
    </row>
    <row r="117" spans="3:24" ht="13.5">
      <c r="C117" s="2">
        <v>103</v>
      </c>
      <c r="D117" s="110">
        <f>IF(D116&gt;=鶏シート!$G$20+30,"",D116+1)</f>
        <v>45895</v>
      </c>
      <c r="E117" s="103">
        <f ca="1">鶏気温!A109</f>
        <v>23.6</v>
      </c>
      <c r="F117" s="104">
        <f ca="1">IF(鶏シート!$G$13="独自地温",鶏気温!A109,(E117*$AD$34+$AE$34))</f>
        <v>25.68</v>
      </c>
      <c r="G117" s="39"/>
      <c r="H117" s="26"/>
      <c r="I117" s="3">
        <f t="shared" ca="1" si="7"/>
        <v>0.86899780052316322</v>
      </c>
      <c r="J117" s="3">
        <f t="shared" ca="1" si="12"/>
        <v>75.655687824377438</v>
      </c>
      <c r="L117" s="4">
        <f t="shared" ca="1" si="8"/>
        <v>0.87415961071961212</v>
      </c>
      <c r="M117" s="3">
        <f t="shared" ca="1" si="13"/>
        <v>76.511892070016003</v>
      </c>
      <c r="O117" s="2">
        <v>103</v>
      </c>
      <c r="P117" s="15">
        <f t="shared" ca="1" si="10"/>
        <v>37.634110111229447</v>
      </c>
      <c r="Q117" s="25">
        <f t="shared" si="11"/>
        <v>45895</v>
      </c>
      <c r="R117" s="13">
        <f t="shared" ca="1" si="9"/>
        <v>6.9461814662440631</v>
      </c>
      <c r="S117" s="45"/>
      <c r="V117" s="48"/>
      <c r="W117" s="48"/>
      <c r="X117" s="48"/>
    </row>
    <row r="118" spans="3:24" ht="13.5">
      <c r="C118" s="2">
        <v>104</v>
      </c>
      <c r="D118" s="110">
        <f>IF(D117&gt;=鶏シート!$G$20+30,"",D117+1)</f>
        <v>45896</v>
      </c>
      <c r="E118" s="103">
        <f ca="1">鶏気温!A110</f>
        <v>23.4</v>
      </c>
      <c r="F118" s="104">
        <f ca="1">IF(鶏シート!$G$13="独自地温",鶏気温!A110,(E118*$AD$34+$AE$34))</f>
        <v>25.47</v>
      </c>
      <c r="G118" s="39"/>
      <c r="H118" s="26"/>
      <c r="I118" s="3">
        <f t="shared" ca="1" si="7"/>
        <v>0.8516478089037498</v>
      </c>
      <c r="J118" s="3">
        <f t="shared" ca="1" si="12"/>
        <v>76.524685624900599</v>
      </c>
      <c r="L118" s="4">
        <f t="shared" ca="1" si="8"/>
        <v>0.85743560453164558</v>
      </c>
      <c r="M118" s="3">
        <f t="shared" ca="1" si="13"/>
        <v>77.386051680735619</v>
      </c>
      <c r="O118" s="2">
        <v>104</v>
      </c>
      <c r="P118" s="15">
        <f t="shared" ca="1" si="10"/>
        <v>37.674848834771829</v>
      </c>
      <c r="Q118" s="25">
        <f t="shared" si="11"/>
        <v>45896</v>
      </c>
      <c r="R118" s="13">
        <f t="shared" ca="1" si="9"/>
        <v>6.953700670646457</v>
      </c>
      <c r="S118" s="45"/>
      <c r="V118" s="48"/>
      <c r="W118" s="48"/>
      <c r="X118" s="48"/>
    </row>
    <row r="119" spans="3:24" ht="13.5">
      <c r="C119" s="2">
        <v>105</v>
      </c>
      <c r="D119" s="110">
        <f>IF(D118&gt;=鶏シート!$G$20+30,"",D118+1)</f>
        <v>45897</v>
      </c>
      <c r="E119" s="103">
        <f ca="1">鶏気温!A111</f>
        <v>23.3</v>
      </c>
      <c r="F119" s="104">
        <f ca="1">IF(鶏シート!$G$13="独自地温",鶏気温!A111,(E119*$AD$34+$AE$34))</f>
        <v>25.365000000000002</v>
      </c>
      <c r="G119" s="39"/>
      <c r="H119" s="26"/>
      <c r="I119" s="3">
        <f t="shared" ca="1" si="7"/>
        <v>0.84309454144013152</v>
      </c>
      <c r="J119" s="3">
        <f t="shared" ca="1" si="12"/>
        <v>77.376333433804348</v>
      </c>
      <c r="L119" s="4">
        <f t="shared" ca="1" si="8"/>
        <v>0.84918566591107725</v>
      </c>
      <c r="M119" s="3">
        <f t="shared" ca="1" si="13"/>
        <v>78.243487285267264</v>
      </c>
      <c r="O119" s="2">
        <v>105</v>
      </c>
      <c r="P119" s="15">
        <f t="shared" ca="1" si="10"/>
        <v>37.713763326727062</v>
      </c>
      <c r="Q119" s="25">
        <f t="shared" si="11"/>
        <v>45897</v>
      </c>
      <c r="R119" s="13">
        <f t="shared" ca="1" si="9"/>
        <v>6.9608831740187656</v>
      </c>
      <c r="S119" s="45"/>
    </row>
    <row r="120" spans="3:24" ht="13.5">
      <c r="C120" s="2">
        <v>106</v>
      </c>
      <c r="D120" s="110">
        <f>IF(D119&gt;=鶏シート!$G$20+30,"",D119+1)</f>
        <v>45898</v>
      </c>
      <c r="E120" s="103">
        <f ca="1">鶏気温!A112</f>
        <v>23.2</v>
      </c>
      <c r="F120" s="104">
        <f ca="1">IF(鶏シート!$G$13="独自地温",鶏気温!A112,(E120*$AD$34+$AE$34))</f>
        <v>25.259999999999998</v>
      </c>
      <c r="G120" s="39"/>
      <c r="H120" s="26"/>
      <c r="I120" s="3">
        <f t="shared" ca="1" si="7"/>
        <v>0.83462148763052568</v>
      </c>
      <c r="J120" s="3">
        <f t="shared" ca="1" si="12"/>
        <v>78.219427975244486</v>
      </c>
      <c r="L120" s="4">
        <f t="shared" ca="1" si="8"/>
        <v>0.84100961497125126</v>
      </c>
      <c r="M120" s="3">
        <f t="shared" ca="1" si="13"/>
        <v>79.092672951178344</v>
      </c>
      <c r="O120" s="2">
        <v>106</v>
      </c>
      <c r="P120" s="15">
        <f t="shared" ca="1" si="10"/>
        <v>37.751310035980481</v>
      </c>
      <c r="Q120" s="25">
        <f t="shared" si="11"/>
        <v>45898</v>
      </c>
      <c r="R120" s="13">
        <f t="shared" ca="1" si="9"/>
        <v>6.9678132237838248</v>
      </c>
      <c r="S120" s="45"/>
    </row>
    <row r="121" spans="3:24" ht="13.5">
      <c r="C121" s="2">
        <v>107</v>
      </c>
      <c r="D121" s="110">
        <f>IF(D120&gt;=鶏シート!$G$20+30,"",D120+1)</f>
        <v>45899</v>
      </c>
      <c r="E121" s="103">
        <f ca="1">鶏気温!A113</f>
        <v>23.1</v>
      </c>
      <c r="F121" s="104">
        <f ca="1">IF(鶏シート!$G$13="独自地温",鶏気温!A113,(E121*$AD$34+$AE$34))</f>
        <v>25.155000000000001</v>
      </c>
      <c r="G121" s="39"/>
      <c r="H121" s="26"/>
      <c r="I121" s="3">
        <f t="shared" ca="1" si="7"/>
        <v>0.82622795054456377</v>
      </c>
      <c r="J121" s="3">
        <f t="shared" ca="1" si="12"/>
        <v>79.054049462875014</v>
      </c>
      <c r="L121" s="4">
        <f t="shared" ca="1" si="8"/>
        <v>0.83290684103981205</v>
      </c>
      <c r="M121" s="3">
        <f t="shared" ca="1" si="13"/>
        <v>79.933682566149599</v>
      </c>
      <c r="O121" s="2">
        <v>107</v>
      </c>
      <c r="P121" s="15">
        <f t="shared" ca="1" si="10"/>
        <v>37.787545907682713</v>
      </c>
      <c r="Q121" s="25">
        <f t="shared" si="11"/>
        <v>45899</v>
      </c>
      <c r="R121" s="13">
        <f t="shared" ca="1" si="9"/>
        <v>6.9745013303894368</v>
      </c>
      <c r="S121" s="45"/>
    </row>
    <row r="122" spans="3:24" ht="13.5">
      <c r="C122" s="2">
        <v>108</v>
      </c>
      <c r="D122" s="110">
        <f>IF(D121&gt;=鶏シート!$G$20+30,"",D121+1)</f>
        <v>45900</v>
      </c>
      <c r="E122" s="103">
        <f ca="1">鶏気温!A114</f>
        <v>23</v>
      </c>
      <c r="F122" s="104">
        <f ca="1">IF(鶏シート!$G$13="独自地温",鶏気温!A114,(E122*$AD$34+$AE$34))</f>
        <v>25.05</v>
      </c>
      <c r="G122" s="39"/>
      <c r="H122" s="26"/>
      <c r="I122" s="3">
        <f t="shared" ca="1" si="7"/>
        <v>0.81791323880520561</v>
      </c>
      <c r="J122" s="3">
        <f t="shared" ca="1" si="12"/>
        <v>79.880277413419577</v>
      </c>
      <c r="L122" s="4">
        <f t="shared" ca="1" si="8"/>
        <v>0.82487673804972905</v>
      </c>
      <c r="M122" s="3">
        <f t="shared" ca="1" si="13"/>
        <v>80.766589407189414</v>
      </c>
      <c r="O122" s="2">
        <v>108</v>
      </c>
      <c r="P122" s="15">
        <f t="shared" ca="1" si="10"/>
        <v>37.822525189222738</v>
      </c>
      <c r="Q122" s="25">
        <f t="shared" si="11"/>
        <v>45900</v>
      </c>
      <c r="R122" s="13">
        <f t="shared" ca="1" si="9"/>
        <v>6.9809575063536817</v>
      </c>
      <c r="S122" s="45"/>
    </row>
    <row r="123" spans="3:24" ht="13.5">
      <c r="C123" s="2">
        <v>109</v>
      </c>
      <c r="D123" s="110">
        <f>IF(D122&gt;=鶏シート!$G$20+30,"",D122+1)</f>
        <v>45901</v>
      </c>
      <c r="E123" s="103">
        <f ca="1">鶏気温!A115</f>
        <v>22.8</v>
      </c>
      <c r="F123" s="104">
        <f ca="1">IF(鶏シート!$G$13="独自地温",鶏気温!A115,(E123*$AD$34+$AE$34))</f>
        <v>24.84</v>
      </c>
      <c r="G123" s="39"/>
      <c r="H123" s="26"/>
      <c r="I123" s="3">
        <f t="shared" ca="1" si="7"/>
        <v>0.80151755338483666</v>
      </c>
      <c r="J123" s="3">
        <f t="shared" ca="1" si="12"/>
        <v>80.698190652224781</v>
      </c>
      <c r="L123" s="4">
        <f t="shared" ca="1" si="8"/>
        <v>0.80903214346508767</v>
      </c>
      <c r="M123" s="3">
        <f t="shared" ca="1" si="13"/>
        <v>81.591466145239139</v>
      </c>
      <c r="O123" s="2">
        <v>109</v>
      </c>
      <c r="P123" s="15">
        <f t="shared" ca="1" si="10"/>
        <v>37.856299572069275</v>
      </c>
      <c r="Q123" s="25">
        <f t="shared" si="11"/>
        <v>45901</v>
      </c>
      <c r="R123" s="13">
        <f t="shared" ca="1" si="9"/>
        <v>6.9871912924447859</v>
      </c>
      <c r="S123" s="45"/>
    </row>
    <row r="124" spans="3:24" ht="13.5">
      <c r="C124" s="2">
        <v>110</v>
      </c>
      <c r="D124" s="110">
        <f>IF(D123&gt;=鶏シート!$G$20+30,"",D123+1)</f>
        <v>45902</v>
      </c>
      <c r="E124" s="103">
        <f ca="1">鶏気温!A116</f>
        <v>22.7</v>
      </c>
      <c r="F124" s="104">
        <f ca="1">IF(鶏シート!$G$13="独自地温",鶏気温!A116,(E124*$AD$34+$AE$34))</f>
        <v>24.734999999999999</v>
      </c>
      <c r="G124" s="39"/>
      <c r="H124" s="26"/>
      <c r="I124" s="3">
        <f t="shared" ca="1" si="7"/>
        <v>0.7934352243573578</v>
      </c>
      <c r="J124" s="3">
        <f t="shared" ca="1" si="12"/>
        <v>81.499708205609622</v>
      </c>
      <c r="L124" s="4">
        <f t="shared" ca="1" si="8"/>
        <v>0.80121646248316647</v>
      </c>
      <c r="M124" s="3">
        <f t="shared" ca="1" si="13"/>
        <v>82.400498288704227</v>
      </c>
      <c r="O124" s="2">
        <v>110</v>
      </c>
      <c r="P124" s="15">
        <f t="shared" ca="1" si="10"/>
        <v>37.88860730504237</v>
      </c>
      <c r="Q124" s="25">
        <f t="shared" si="11"/>
        <v>45902</v>
      </c>
      <c r="R124" s="13">
        <f t="shared" ca="1" si="9"/>
        <v>6.9931543768735338</v>
      </c>
      <c r="S124" s="45"/>
    </row>
    <row r="125" spans="3:24" ht="13.5">
      <c r="C125" s="2">
        <v>111</v>
      </c>
      <c r="D125" s="110">
        <f>IF(D124&gt;=鶏シート!$G$20+30,"",D124+1)</f>
        <v>45903</v>
      </c>
      <c r="E125" s="103">
        <f ca="1">鶏気温!A117</f>
        <v>22.5</v>
      </c>
      <c r="F125" s="104">
        <f ca="1">IF(鶏シート!$G$13="独自地温",鶏気温!A117,(E125*$AD$34+$AE$34))</f>
        <v>24.524999999999999</v>
      </c>
      <c r="G125" s="39"/>
      <c r="H125" s="26"/>
      <c r="I125" s="3">
        <f t="shared" ca="1" si="7"/>
        <v>0.77749824582120575</v>
      </c>
      <c r="J125" s="3">
        <f t="shared" ca="1" si="12"/>
        <v>82.293143429966975</v>
      </c>
      <c r="L125" s="4">
        <f t="shared" ca="1" si="8"/>
        <v>0.78579539332995585</v>
      </c>
      <c r="M125" s="3">
        <f t="shared" ca="1" si="13"/>
        <v>83.201714751187396</v>
      </c>
      <c r="O125" s="2">
        <v>111</v>
      </c>
      <c r="P125" s="15">
        <f t="shared" ca="1" si="10"/>
        <v>37.919824247284495</v>
      </c>
      <c r="Q125" s="25">
        <f t="shared" si="11"/>
        <v>45903</v>
      </c>
      <c r="R125" s="13">
        <f t="shared" ca="1" si="9"/>
        <v>6.9989161324987945</v>
      </c>
      <c r="S125" s="45"/>
    </row>
    <row r="126" spans="3:24" ht="13.5">
      <c r="C126" s="2">
        <v>112</v>
      </c>
      <c r="D126" s="110">
        <f>IF(D125&gt;=鶏シート!$G$20+30,"",D125+1)</f>
        <v>45904</v>
      </c>
      <c r="E126" s="103">
        <f ca="1">鶏気温!A118</f>
        <v>22.4</v>
      </c>
      <c r="F126" s="104">
        <f ca="1">IF(鶏シート!$G$13="独自地温",鶏気温!A118,(E126*$AD$34+$AE$34))</f>
        <v>24.419999999999998</v>
      </c>
      <c r="G126" s="39"/>
      <c r="H126" s="26"/>
      <c r="I126" s="3">
        <f t="shared" ca="1" si="7"/>
        <v>0.76964227321783407</v>
      </c>
      <c r="J126" s="3">
        <f t="shared" ca="1" si="12"/>
        <v>83.070641675788181</v>
      </c>
      <c r="L126" s="4">
        <f t="shared" ca="1" si="8"/>
        <v>0.77818884256992371</v>
      </c>
      <c r="M126" s="3">
        <f t="shared" ca="1" si="13"/>
        <v>83.987510144517358</v>
      </c>
      <c r="O126" s="2">
        <v>112</v>
      </c>
      <c r="P126" s="15">
        <f t="shared" ca="1" si="10"/>
        <v>37.949705855636068</v>
      </c>
      <c r="Q126" s="25">
        <f t="shared" si="11"/>
        <v>45904</v>
      </c>
      <c r="R126" s="13">
        <f t="shared" ca="1" si="9"/>
        <v>7.0044314236402565</v>
      </c>
      <c r="S126" s="45"/>
    </row>
    <row r="127" spans="3:24" ht="13.5">
      <c r="C127" s="2">
        <v>113</v>
      </c>
      <c r="D127" s="110">
        <f>IF(D126&gt;=鶏シート!$G$20+30,"",D126+1)</f>
        <v>45905</v>
      </c>
      <c r="E127" s="103">
        <f ca="1">鶏気温!A119</f>
        <v>22.2</v>
      </c>
      <c r="F127" s="104">
        <f ca="1">IF(鶏シート!$G$13="独自地温",鶏気温!A119,(E127*$AD$34+$AE$34))</f>
        <v>24.209999999999997</v>
      </c>
      <c r="G127" s="39"/>
      <c r="H127" s="9"/>
      <c r="I127" s="3">
        <f t="shared" ca="1" si="7"/>
        <v>0.75415209324988819</v>
      </c>
      <c r="J127" s="3">
        <f t="shared" ca="1" si="12"/>
        <v>83.840283949006022</v>
      </c>
      <c r="L127" s="4">
        <f t="shared" ca="1" si="8"/>
        <v>0.76318083518710422</v>
      </c>
      <c r="M127" s="3">
        <f t="shared" ca="1" si="13"/>
        <v>84.765698987087276</v>
      </c>
      <c r="O127" s="2">
        <v>113</v>
      </c>
      <c r="P127" s="15">
        <f t="shared" ca="1" si="10"/>
        <v>37.978598461605124</v>
      </c>
      <c r="Q127" s="25">
        <f t="shared" si="11"/>
        <v>45905</v>
      </c>
      <c r="R127" s="13">
        <f t="shared" ca="1" si="9"/>
        <v>7.009764173199116</v>
      </c>
      <c r="S127" s="45"/>
    </row>
    <row r="128" spans="3:24" ht="13.5">
      <c r="C128" s="2">
        <v>114</v>
      </c>
      <c r="D128" s="110">
        <f>IF(D127&gt;=鶏シート!$G$20+30,"",D127+1)</f>
        <v>45906</v>
      </c>
      <c r="E128" s="103">
        <f ca="1">鶏気温!A120</f>
        <v>22</v>
      </c>
      <c r="F128" s="104">
        <f ca="1">IF(鶏シート!$G$13="独自地温",鶏気温!A120,(E128*$AD$34+$AE$34))</f>
        <v>24</v>
      </c>
      <c r="G128" s="39"/>
      <c r="H128" s="9"/>
      <c r="I128" s="3">
        <f t="shared" ca="1" si="7"/>
        <v>0.73895330377097845</v>
      </c>
      <c r="J128" s="3">
        <f t="shared" ca="1" si="12"/>
        <v>84.594436042255907</v>
      </c>
      <c r="L128" s="4">
        <f t="shared" ca="1" si="8"/>
        <v>0.74844250606394369</v>
      </c>
      <c r="M128" s="3">
        <f t="shared" ca="1" si="13"/>
        <v>85.528879822274376</v>
      </c>
      <c r="O128" s="2">
        <v>114</v>
      </c>
      <c r="P128" s="15">
        <f t="shared" ca="1" si="10"/>
        <v>38.006273388168324</v>
      </c>
      <c r="Q128" s="25">
        <f t="shared" si="11"/>
        <v>45906</v>
      </c>
      <c r="R128" s="13">
        <f t="shared" ca="1" si="9"/>
        <v>7.0148721739304953</v>
      </c>
      <c r="S128" s="45"/>
    </row>
    <row r="129" spans="3:21" ht="13.5">
      <c r="C129" s="2">
        <v>115</v>
      </c>
      <c r="D129" s="110">
        <f>IF(D128&gt;=鶏シート!$G$20+30,"",D128+1)</f>
        <v>45907</v>
      </c>
      <c r="E129" s="103">
        <f ca="1">鶏気温!A121</f>
        <v>21.9</v>
      </c>
      <c r="F129" s="104">
        <f ca="1">IF(鶏シート!$G$13="独自地温",鶏気温!A121,(E129*$AD$34+$AE$34))</f>
        <v>23.895</v>
      </c>
      <c r="G129" s="39"/>
      <c r="H129" s="9"/>
      <c r="I129" s="3">
        <f t="shared" ca="1" si="7"/>
        <v>0.73146158864541211</v>
      </c>
      <c r="J129" s="3">
        <f t="shared" ca="1" si="12"/>
        <v>85.333389346026891</v>
      </c>
      <c r="L129" s="4">
        <f t="shared" ca="1" si="8"/>
        <v>0.74117306925932158</v>
      </c>
      <c r="M129" s="3">
        <f t="shared" ca="1" si="13"/>
        <v>86.277322328338315</v>
      </c>
      <c r="O129" s="2">
        <v>115</v>
      </c>
      <c r="P129" s="15">
        <f t="shared" ca="1" si="10"/>
        <v>38.032793322757229</v>
      </c>
      <c r="Q129" s="25">
        <f t="shared" si="11"/>
        <v>45907</v>
      </c>
      <c r="R129" s="13">
        <f t="shared" ca="1" si="9"/>
        <v>7.0197669961431908</v>
      </c>
      <c r="S129" s="45"/>
    </row>
    <row r="130" spans="3:21" ht="13.5">
      <c r="C130" s="2">
        <v>116</v>
      </c>
      <c r="D130" s="110">
        <f>IF(D129&gt;=鶏シート!$G$20+30,"",D129+1)</f>
        <v>45908</v>
      </c>
      <c r="E130" s="103">
        <f ca="1">鶏気温!A122</f>
        <v>21.7</v>
      </c>
      <c r="F130" s="104">
        <f ca="1">IF(鶏シート!$G$13="独自地温",鶏気温!A122,(E130*$AD$34+$AE$34))</f>
        <v>23.684999999999999</v>
      </c>
      <c r="G130" s="39"/>
      <c r="H130" s="9"/>
      <c r="I130" s="3">
        <f t="shared" ca="1" si="7"/>
        <v>0.71669037864719987</v>
      </c>
      <c r="J130" s="3">
        <f t="shared" ca="1" si="12"/>
        <v>86.064850934672307</v>
      </c>
      <c r="L130" s="4">
        <f t="shared" ca="1" si="8"/>
        <v>0.72683088521114037</v>
      </c>
      <c r="M130" s="3">
        <f t="shared" ca="1" si="13"/>
        <v>87.018495397597633</v>
      </c>
      <c r="O130" s="2">
        <v>116</v>
      </c>
      <c r="P130" s="15">
        <f t="shared" ca="1" si="10"/>
        <v>38.058463865581132</v>
      </c>
      <c r="Q130" s="25">
        <f t="shared" si="11"/>
        <v>45908</v>
      </c>
      <c r="R130" s="13">
        <f t="shared" ca="1" si="9"/>
        <v>7.0245050449044024</v>
      </c>
      <c r="S130" s="45"/>
    </row>
    <row r="131" spans="3:21" ht="13.5">
      <c r="C131" s="2">
        <v>117</v>
      </c>
      <c r="D131" s="110">
        <f>IF(D130&gt;=鶏シート!$G$20+30,"",D130+1)</f>
        <v>45909</v>
      </c>
      <c r="E131" s="103">
        <f ca="1">鶏気温!A123</f>
        <v>21.5</v>
      </c>
      <c r="F131" s="104">
        <f ca="1">IF(鶏シート!$G$13="独自地温",鶏気温!A123,(E131*$AD$34+$AE$34))</f>
        <v>23.474999999999998</v>
      </c>
      <c r="G131" s="39"/>
      <c r="H131" s="9"/>
      <c r="I131" s="3">
        <f t="shared" ca="1" si="7"/>
        <v>0.70219800246046615</v>
      </c>
      <c r="J131" s="3">
        <f t="shared" ca="1" si="12"/>
        <v>86.781541313319508</v>
      </c>
      <c r="L131" s="4">
        <f t="shared" ca="1" si="8"/>
        <v>0.7127473150013961</v>
      </c>
      <c r="M131" s="3">
        <f t="shared" ca="1" si="13"/>
        <v>87.745326282808776</v>
      </c>
      <c r="O131" s="2">
        <v>117</v>
      </c>
      <c r="P131" s="15">
        <f t="shared" ca="1" si="10"/>
        <v>38.083078514562828</v>
      </c>
      <c r="Q131" s="25">
        <f t="shared" si="11"/>
        <v>45909</v>
      </c>
      <c r="R131" s="13">
        <f t="shared" ca="1" si="9"/>
        <v>7.0290482058307386</v>
      </c>
      <c r="S131" s="45"/>
      <c r="U131" s="13"/>
    </row>
    <row r="132" spans="3:21" ht="13.5">
      <c r="C132" s="2">
        <v>118</v>
      </c>
      <c r="D132" s="110">
        <f>IF(D131&gt;=鶏シート!$G$20+30,"",D131+1)</f>
        <v>45910</v>
      </c>
      <c r="E132" s="103">
        <f ca="1">鶏気温!A124</f>
        <v>21.3</v>
      </c>
      <c r="F132" s="104">
        <f ca="1">IF(鶏シート!$G$13="独自地温",鶏気温!A124,(E132*$AD$34+$AE$34))</f>
        <v>23.265000000000001</v>
      </c>
      <c r="G132" s="39"/>
      <c r="H132" s="9"/>
      <c r="I132" s="3">
        <f t="shared" ca="1" si="7"/>
        <v>0.68797957786048025</v>
      </c>
      <c r="J132" s="3">
        <f t="shared" ca="1" si="12"/>
        <v>87.483739315779971</v>
      </c>
      <c r="L132" s="4">
        <f t="shared" ca="1" si="8"/>
        <v>0.69891805004779273</v>
      </c>
      <c r="M132" s="3">
        <f t="shared" ca="1" si="13"/>
        <v>88.45807359781017</v>
      </c>
      <c r="O132" s="2">
        <v>118</v>
      </c>
      <c r="P132" s="15">
        <f t="shared" ca="1" si="10"/>
        <v>38.106690342819867</v>
      </c>
      <c r="Q132" s="25">
        <f t="shared" si="11"/>
        <v>45910</v>
      </c>
      <c r="R132" s="13">
        <f t="shared" ca="1" si="9"/>
        <v>7.0334062747033235</v>
      </c>
      <c r="S132" s="45"/>
    </row>
    <row r="133" spans="3:21" ht="13.5">
      <c r="C133" s="2">
        <v>119</v>
      </c>
      <c r="D133" s="110">
        <f>IF(D132&gt;=鶏シート!$G$20+30,"",D132+1)</f>
        <v>45911</v>
      </c>
      <c r="E133" s="103">
        <f ca="1">鶏気温!A125</f>
        <v>21.2</v>
      </c>
      <c r="F133" s="104">
        <f ca="1">IF(鶏シート!$G$13="独自地温",鶏気温!A125,(E133*$AD$34+$AE$34))</f>
        <v>23.16</v>
      </c>
      <c r="G133" s="39"/>
      <c r="H133" s="9"/>
      <c r="I133" s="3">
        <f t="shared" ca="1" si="7"/>
        <v>0.68097159320867107</v>
      </c>
      <c r="J133" s="3">
        <f t="shared" ca="1" si="12"/>
        <v>88.171718893640445</v>
      </c>
      <c r="L133" s="4">
        <f t="shared" ca="1" si="8"/>
        <v>0.69209745357021257</v>
      </c>
      <c r="M133" s="3">
        <f t="shared" ca="1" si="13"/>
        <v>89.156991647857964</v>
      </c>
      <c r="O133" s="2">
        <v>119</v>
      </c>
      <c r="P133" s="15">
        <f t="shared" ca="1" si="10"/>
        <v>38.129349279530736</v>
      </c>
      <c r="Q133" s="25">
        <f t="shared" si="11"/>
        <v>45911</v>
      </c>
      <c r="R133" s="13">
        <f t="shared" ca="1" si="9"/>
        <v>7.0375884670219584</v>
      </c>
      <c r="S133" s="45"/>
    </row>
    <row r="134" spans="3:21" ht="13.5">
      <c r="C134" s="2">
        <v>120</v>
      </c>
      <c r="D134" s="110">
        <f>IF(D133&gt;=鶏シート!$G$20+30,"",D133+1)</f>
        <v>45912</v>
      </c>
      <c r="E134" s="103">
        <f ca="1">鶏気温!A126</f>
        <v>21</v>
      </c>
      <c r="F134" s="104">
        <f ca="1">IF(鶏シート!$G$13="独自地温",鶏気温!A126,(E134*$AD$34+$AE$34))</f>
        <v>22.95</v>
      </c>
      <c r="G134" s="39"/>
      <c r="H134" s="9"/>
      <c r="I134" s="3">
        <f t="shared" ca="1" si="7"/>
        <v>0.66715511324016941</v>
      </c>
      <c r="J134" s="3">
        <f t="shared" ca="1" si="12"/>
        <v>88.852690486849113</v>
      </c>
      <c r="L134" s="4">
        <f t="shared" ca="1" si="8"/>
        <v>0.67864171114682403</v>
      </c>
      <c r="M134" s="3">
        <f t="shared" ca="1" si="13"/>
        <v>89.849089101428177</v>
      </c>
      <c r="O134" s="2">
        <v>120</v>
      </c>
      <c r="P134" s="15">
        <f t="shared" ca="1" si="10"/>
        <v>38.151314580191574</v>
      </c>
      <c r="Q134" s="25">
        <f t="shared" si="11"/>
        <v>45912</v>
      </c>
      <c r="R134" s="13">
        <f t="shared" ca="1" si="9"/>
        <v>7.0416426339439298</v>
      </c>
      <c r="S134" s="45"/>
    </row>
    <row r="135" spans="3:21" ht="13.5">
      <c r="C135" s="2">
        <v>121</v>
      </c>
      <c r="D135" s="110">
        <f>IF(D134&gt;=鶏シート!$G$20+30,"",D134+1)</f>
        <v>45913</v>
      </c>
      <c r="E135" s="103">
        <f ca="1">鶏気温!A127</f>
        <v>20.8</v>
      </c>
      <c r="F135" s="104">
        <f ca="1">IF(鶏シート!$G$13="独自地温",鶏気温!A127,(E135*$AD$34+$AE$34))</f>
        <v>22.740000000000002</v>
      </c>
      <c r="G135" s="39"/>
      <c r="H135" s="9"/>
      <c r="I135" s="3">
        <f t="shared" ca="1" si="7"/>
        <v>0.65360072026992277</v>
      </c>
      <c r="J135" s="3">
        <f t="shared" ca="1" si="12"/>
        <v>89.519845600089283</v>
      </c>
      <c r="L135" s="4">
        <f t="shared" ca="1" si="8"/>
        <v>0.66542978752838733</v>
      </c>
      <c r="M135" s="3">
        <f t="shared" ca="1" si="13"/>
        <v>90.527730812575001</v>
      </c>
      <c r="O135" s="2">
        <v>121</v>
      </c>
      <c r="P135" s="15">
        <f t="shared" ca="1" si="10"/>
        <v>38.172405798368743</v>
      </c>
      <c r="Q135" s="25">
        <f t="shared" si="11"/>
        <v>45913</v>
      </c>
      <c r="R135" s="13">
        <f t="shared" ca="1" si="9"/>
        <v>7.0455354702132018</v>
      </c>
      <c r="S135" s="45"/>
    </row>
    <row r="136" spans="3:21" ht="13.5">
      <c r="C136" s="2">
        <v>122</v>
      </c>
      <c r="D136" s="110">
        <f>IF(D135&gt;=鶏シート!$G$20+30,"",D135+1)</f>
        <v>45914</v>
      </c>
      <c r="E136" s="103">
        <f ca="1">鶏気温!A128</f>
        <v>20.5</v>
      </c>
      <c r="F136" s="104">
        <f ca="1">IF(鶏シート!$G$13="独自地温",鶏気温!A128,(E136*$AD$34+$AE$34))</f>
        <v>22.425000000000001</v>
      </c>
      <c r="G136" s="39"/>
      <c r="H136" s="9"/>
      <c r="I136" s="3">
        <f t="shared" ca="1" si="7"/>
        <v>0.63375047468695667</v>
      </c>
      <c r="J136" s="3">
        <f t="shared" ca="1" si="12"/>
        <v>90.173446320359204</v>
      </c>
      <c r="L136" s="4">
        <f t="shared" ca="1" si="8"/>
        <v>0.6460601480914625</v>
      </c>
      <c r="M136" s="3">
        <f t="shared" ca="1" si="13"/>
        <v>91.193160600103383</v>
      </c>
      <c r="O136" s="2">
        <v>122</v>
      </c>
      <c r="P136" s="15">
        <f t="shared" ca="1" si="10"/>
        <v>38.192665441165978</v>
      </c>
      <c r="Q136" s="25">
        <f t="shared" si="11"/>
        <v>45914</v>
      </c>
      <c r="R136" s="13">
        <f t="shared" ca="1" si="9"/>
        <v>7.0492748214266339</v>
      </c>
      <c r="S136" s="45"/>
    </row>
    <row r="137" spans="3:21" ht="13.5">
      <c r="C137" s="2">
        <v>123</v>
      </c>
      <c r="D137" s="110">
        <f>IF(D136&gt;=鶏シート!$G$20+30,"",D136+1)</f>
        <v>45915</v>
      </c>
      <c r="E137" s="103">
        <f ca="1">鶏気温!A129</f>
        <v>20.3</v>
      </c>
      <c r="F137" s="104">
        <f ca="1">IF(鶏シート!$G$13="独自地温",鶏気温!A129,(E137*$AD$34+$AE$34))</f>
        <v>22.215</v>
      </c>
      <c r="G137" s="39"/>
      <c r="H137" s="9"/>
      <c r="I137" s="3">
        <f t="shared" ca="1" si="7"/>
        <v>0.62083128269280996</v>
      </c>
      <c r="J137" s="3">
        <f t="shared" ca="1" si="12"/>
        <v>90.807196795046167</v>
      </c>
      <c r="L137" s="4">
        <f t="shared" ca="1" si="8"/>
        <v>0.63344004519440145</v>
      </c>
      <c r="M137" s="3">
        <f t="shared" ca="1" si="13"/>
        <v>91.839220748194847</v>
      </c>
      <c r="O137" s="2">
        <v>123</v>
      </c>
      <c r="P137" s="15">
        <f t="shared" ca="1" si="10"/>
        <v>38.211944565419557</v>
      </c>
      <c r="Q137" s="25">
        <f t="shared" si="11"/>
        <v>45915</v>
      </c>
      <c r="R137" s="13">
        <f t="shared" ca="1" si="9"/>
        <v>7.0528331969317231</v>
      </c>
      <c r="S137" s="45"/>
    </row>
    <row r="138" spans="3:21" ht="13.5">
      <c r="C138" s="2">
        <v>124</v>
      </c>
      <c r="D138" s="110">
        <f>IF(D137&gt;=鶏シート!$G$20+30,"",D137+1)</f>
        <v>45916</v>
      </c>
      <c r="E138" s="103">
        <f ca="1">鶏気温!A130</f>
        <v>20.100000000000001</v>
      </c>
      <c r="F138" s="104">
        <f ca="1">IF(鶏シート!$G$13="独自地温",鶏気温!A130,(E138*$AD$34+$AE$34))</f>
        <v>22.005000000000003</v>
      </c>
      <c r="G138" s="39"/>
      <c r="H138" s="9"/>
      <c r="I138" s="3">
        <f t="shared" ca="1" si="7"/>
        <v>0.60815835807514029</v>
      </c>
      <c r="J138" s="3">
        <f t="shared" ca="1" si="12"/>
        <v>91.428028077738972</v>
      </c>
      <c r="L138" s="4">
        <f t="shared" ca="1" si="8"/>
        <v>0.62104974242347621</v>
      </c>
      <c r="M138" s="3">
        <f t="shared" ca="1" si="13"/>
        <v>92.472660793389252</v>
      </c>
      <c r="O138" s="2">
        <v>124</v>
      </c>
      <c r="P138" s="15">
        <f t="shared" ca="1" si="10"/>
        <v>38.23048062409039</v>
      </c>
      <c r="Q138" s="25">
        <f t="shared" si="11"/>
        <v>45916</v>
      </c>
      <c r="R138" s="13">
        <f t="shared" ca="1" si="9"/>
        <v>7.0562544237606826</v>
      </c>
      <c r="S138" s="45"/>
    </row>
    <row r="139" spans="3:21" ht="13.5">
      <c r="C139" s="2">
        <v>125</v>
      </c>
      <c r="D139" s="110">
        <f>IF(D138&gt;=鶏シート!$G$20+30,"",D138+1)</f>
        <v>45917</v>
      </c>
      <c r="E139" s="103">
        <f ca="1">鶏気温!A131</f>
        <v>19.8</v>
      </c>
      <c r="F139" s="104">
        <f ca="1">IF(鶏シート!$G$13="独自地温",鶏気温!A131,(E139*$AD$34+$AE$34))</f>
        <v>21.69</v>
      </c>
      <c r="G139" s="39"/>
      <c r="H139" s="9"/>
      <c r="I139" s="3">
        <f t="shared" ca="1" si="7"/>
        <v>0.58960121272065391</v>
      </c>
      <c r="J139" s="3">
        <f t="shared" ca="1" si="12"/>
        <v>92.036186435814116</v>
      </c>
      <c r="L139" s="4">
        <f t="shared" ca="1" si="8"/>
        <v>0.60288671869828125</v>
      </c>
      <c r="M139" s="3">
        <f t="shared" ca="1" si="13"/>
        <v>93.093710535812733</v>
      </c>
      <c r="O139" s="2">
        <v>125</v>
      </c>
      <c r="P139" s="15">
        <f t="shared" ca="1" si="10"/>
        <v>38.248308598379055</v>
      </c>
      <c r="Q139" s="25">
        <f t="shared" si="11"/>
        <v>45917</v>
      </c>
      <c r="R139" s="13">
        <f t="shared" ca="1" si="9"/>
        <v>7.0595449584436762</v>
      </c>
      <c r="S139" s="45"/>
    </row>
    <row r="140" spans="3:21" ht="13.5">
      <c r="C140" s="2">
        <v>126</v>
      </c>
      <c r="D140" s="110">
        <f>IF(D139&gt;=鶏シート!$G$20+30,"",D139+1)</f>
        <v>45918</v>
      </c>
      <c r="E140" s="103">
        <f ca="1">鶏気温!A132</f>
        <v>19.600000000000001</v>
      </c>
      <c r="F140" s="104">
        <f ca="1">IF(鶏シート!$G$13="独自地温",鶏気温!A132,(E140*$AD$34+$AE$34))</f>
        <v>21.48</v>
      </c>
      <c r="G140" s="39"/>
      <c r="H140" s="9"/>
      <c r="I140" s="3">
        <f t="shared" ca="1" si="7"/>
        <v>0.57752505284777789</v>
      </c>
      <c r="J140" s="3">
        <f t="shared" ca="1" si="12"/>
        <v>92.625787648534768</v>
      </c>
      <c r="L140" s="4">
        <f t="shared" ca="1" si="8"/>
        <v>0.59105412401877044</v>
      </c>
      <c r="M140" s="3">
        <f t="shared" ca="1" si="13"/>
        <v>93.696597254511019</v>
      </c>
      <c r="O140" s="2">
        <v>126</v>
      </c>
      <c r="P140" s="15">
        <f t="shared" ca="1" si="10"/>
        <v>38.265294084248843</v>
      </c>
      <c r="Q140" s="25">
        <f t="shared" si="11"/>
        <v>45918</v>
      </c>
      <c r="R140" s="13">
        <f t="shared" ca="1" si="9"/>
        <v>7.0626799938356433</v>
      </c>
      <c r="S140" s="45"/>
    </row>
    <row r="141" spans="3:21" ht="13.5">
      <c r="C141" s="2">
        <v>127</v>
      </c>
      <c r="D141" s="110">
        <f>IF(D140&gt;=鶏シート!$G$20+30,"",D140+1)</f>
        <v>45919</v>
      </c>
      <c r="E141" s="103">
        <f ca="1">鶏気温!A133</f>
        <v>19.3</v>
      </c>
      <c r="F141" s="104">
        <f ca="1">IF(鶏シート!$G$13="独自地温",鶏気温!A133,(E141*$AD$34+$AE$34))</f>
        <v>21.164999999999999</v>
      </c>
      <c r="G141" s="39"/>
      <c r="H141" s="9"/>
      <c r="I141" s="3">
        <f t="shared" ca="1" si="7"/>
        <v>0.55984326555397146</v>
      </c>
      <c r="J141" s="3">
        <f t="shared" ca="1" si="12"/>
        <v>93.203312701382544</v>
      </c>
      <c r="L141" s="4">
        <f t="shared" ca="1" si="8"/>
        <v>0.57371006186458862</v>
      </c>
      <c r="M141" s="3">
        <f t="shared" ca="1" si="13"/>
        <v>94.287651378529787</v>
      </c>
      <c r="O141" s="2">
        <v>127</v>
      </c>
      <c r="P141" s="15">
        <f t="shared" ca="1" si="10"/>
        <v>38.281644756398215</v>
      </c>
      <c r="Q141" s="25">
        <f t="shared" si="11"/>
        <v>45919</v>
      </c>
      <c r="R141" s="13">
        <f t="shared" ca="1" si="9"/>
        <v>7.0656978607523557</v>
      </c>
      <c r="S141" s="45"/>
    </row>
    <row r="142" spans="3:21" ht="13.5">
      <c r="C142" s="2">
        <v>128</v>
      </c>
      <c r="D142" s="110">
        <f>IF(D141&gt;=鶏シート!$G$20+30,"",D141+1)</f>
        <v>45920</v>
      </c>
      <c r="E142" s="103">
        <f ca="1">鶏気温!A134</f>
        <v>19.100000000000001</v>
      </c>
      <c r="F142" s="104">
        <f ca="1">IF(鶏シート!$G$13="独自地温",鶏気温!A134,(E142*$AD$34+$AE$34))</f>
        <v>20.955000000000002</v>
      </c>
      <c r="G142" s="39"/>
      <c r="H142" s="28"/>
      <c r="I142" s="3">
        <f t="shared" ref="I142:I205" ca="1" si="14">EXP($B$3*(E142-25)/(1.987*(273+E142)*298))</f>
        <v>0.54833773561338006</v>
      </c>
      <c r="J142" s="3">
        <f t="shared" ca="1" si="12"/>
        <v>93.763155966936509</v>
      </c>
      <c r="L142" s="4">
        <f t="shared" ref="L142:L205" ca="1" si="15">EXP($B$4*(E142-25)/(1.987*(273+E142)*298))</f>
        <v>0.56241191890224884</v>
      </c>
      <c r="M142" s="3">
        <f t="shared" ca="1" si="13"/>
        <v>94.861361440394376</v>
      </c>
      <c r="O142" s="2">
        <v>128</v>
      </c>
      <c r="P142" s="15">
        <f t="shared" ca="1" si="10"/>
        <v>38.297235279970458</v>
      </c>
      <c r="Q142" s="25">
        <f t="shared" si="11"/>
        <v>45920</v>
      </c>
      <c r="R142" s="13">
        <f t="shared" ref="R142:R205" ca="1" si="16">$H$5/1000*$P142</f>
        <v>7.0685754259602609</v>
      </c>
      <c r="S142" s="45"/>
    </row>
    <row r="143" spans="3:21" ht="13.5">
      <c r="C143" s="2">
        <v>129</v>
      </c>
      <c r="D143" s="110">
        <f>IF(D142&gt;=鶏シート!$G$20+30,"",D142+1)</f>
        <v>45921</v>
      </c>
      <c r="E143" s="103">
        <f ca="1">鶏気温!A135</f>
        <v>18.8</v>
      </c>
      <c r="F143" s="104">
        <f ca="1">IF(鶏シート!$G$13="独自地温",鶏気温!A135,(E143*$AD$34+$AE$34))</f>
        <v>20.64</v>
      </c>
      <c r="G143" s="39"/>
      <c r="H143" s="28"/>
      <c r="I143" s="3">
        <f t="shared" ca="1" si="14"/>
        <v>0.53149290172335217</v>
      </c>
      <c r="J143" s="3">
        <f t="shared" ca="1" si="12"/>
        <v>94.311493702549882</v>
      </c>
      <c r="L143" s="4">
        <f t="shared" ca="1" si="15"/>
        <v>0.54585260584513062</v>
      </c>
      <c r="M143" s="3">
        <f t="shared" ca="1" si="13"/>
        <v>95.423773359296618</v>
      </c>
      <c r="O143" s="2">
        <v>129</v>
      </c>
      <c r="P143" s="15">
        <f t="shared" ref="P143:P206" ca="1" si="17">$B$5*(1-EXP(-$B$7*J143))+$B$6*(1-EXP(-$B$8*M143))+$P$6</f>
        <v>38.312255388639414</v>
      </c>
      <c r="Q143" s="25">
        <f t="shared" ref="Q143:Q206" si="18">D143</f>
        <v>45921</v>
      </c>
      <c r="R143" s="13">
        <f t="shared" ca="1" si="16"/>
        <v>7.0713477088745886</v>
      </c>
      <c r="S143" s="45"/>
    </row>
    <row r="144" spans="3:21" ht="13.5">
      <c r="C144" s="2">
        <v>130</v>
      </c>
      <c r="D144" s="110">
        <f>IF(D143&gt;=鶏シート!$G$20+30,"",D143+1)</f>
        <v>45922</v>
      </c>
      <c r="E144" s="103">
        <f ca="1">鶏気温!A136</f>
        <v>18.600000000000001</v>
      </c>
      <c r="F144" s="104">
        <f ca="1">IF(鶏シート!$G$13="独自地温",鶏気温!A136,(E144*$AD$34+$AE$34))</f>
        <v>20.43</v>
      </c>
      <c r="G144" s="39"/>
      <c r="H144" s="28"/>
      <c r="I144" s="3">
        <f t="shared" ca="1" si="14"/>
        <v>0.52053292114455552</v>
      </c>
      <c r="J144" s="3">
        <f t="shared" ref="J144:J207" ca="1" si="19">J143+I143</f>
        <v>94.842986604273236</v>
      </c>
      <c r="L144" s="4">
        <f t="shared" ca="1" si="15"/>
        <v>0.53506654707100632</v>
      </c>
      <c r="M144" s="3">
        <f t="shared" ref="M144:M207" ca="1" si="20">M143+L143</f>
        <v>95.969625965141745</v>
      </c>
      <c r="O144" s="2">
        <v>130</v>
      </c>
      <c r="P144" s="15">
        <f t="shared" ca="1" si="17"/>
        <v>38.32658813084921</v>
      </c>
      <c r="Q144" s="25">
        <f t="shared" si="18"/>
        <v>45922</v>
      </c>
      <c r="R144" s="13">
        <f t="shared" ca="1" si="16"/>
        <v>7.0739931235795961</v>
      </c>
      <c r="S144" s="45"/>
    </row>
    <row r="145" spans="3:19" ht="13.5">
      <c r="C145" s="2">
        <v>131</v>
      </c>
      <c r="D145" s="110">
        <f>IF(D144&gt;=鶏シート!$G$20+30,"",D144+1)</f>
        <v>45923</v>
      </c>
      <c r="E145" s="103">
        <f ca="1">鶏気温!A137</f>
        <v>18.3</v>
      </c>
      <c r="F145" s="104">
        <f ca="1">IF(鶏シート!$G$13="独自地温",鶏気温!A137,(E145*$AD$34+$AE$34))</f>
        <v>20.114999999999998</v>
      </c>
      <c r="G145" s="39"/>
      <c r="H145" s="28"/>
      <c r="I145" s="3">
        <f t="shared" ca="1" si="14"/>
        <v>0.50448818813603458</v>
      </c>
      <c r="J145" s="3">
        <f t="shared" ca="1" si="19"/>
        <v>95.363519525417786</v>
      </c>
      <c r="L145" s="4">
        <f t="shared" ca="1" si="15"/>
        <v>0.51925908072411864</v>
      </c>
      <c r="M145" s="3">
        <f t="shared" ca="1" si="20"/>
        <v>96.504692512212756</v>
      </c>
      <c r="O145" s="2">
        <v>131</v>
      </c>
      <c r="P145" s="15">
        <f t="shared" ca="1" si="17"/>
        <v>38.340407202402268</v>
      </c>
      <c r="Q145" s="25">
        <f t="shared" si="18"/>
        <v>45923</v>
      </c>
      <c r="R145" s="13">
        <f t="shared" ca="1" si="16"/>
        <v>7.0765437293576747</v>
      </c>
      <c r="S145" s="45"/>
    </row>
    <row r="146" spans="3:19" ht="13.5">
      <c r="C146" s="2">
        <v>132</v>
      </c>
      <c r="D146" s="110">
        <f>IF(D145&gt;=鶏シート!$G$20+30,"",D145+1)</f>
        <v>45924</v>
      </c>
      <c r="E146" s="103">
        <f ca="1">鶏気温!A138</f>
        <v>18.100000000000001</v>
      </c>
      <c r="F146" s="104">
        <f ca="1">IF(鶏シート!$G$13="独自地温",鶏気温!A138,(E146*$AD$34+$AE$34))</f>
        <v>19.905000000000001</v>
      </c>
      <c r="G146" s="39"/>
      <c r="H146" s="28"/>
      <c r="I146" s="3">
        <f t="shared" ca="1" si="14"/>
        <v>0.49404969191923492</v>
      </c>
      <c r="J146" s="3">
        <f t="shared" ca="1" si="19"/>
        <v>95.868007713553823</v>
      </c>
      <c r="L146" s="4">
        <f t="shared" ca="1" si="15"/>
        <v>0.50896359676835012</v>
      </c>
      <c r="M146" s="3">
        <f t="shared" ca="1" si="20"/>
        <v>97.023951592936868</v>
      </c>
      <c r="O146" s="2">
        <v>132</v>
      </c>
      <c r="P146" s="15">
        <f t="shared" ca="1" si="17"/>
        <v>38.353603404508583</v>
      </c>
      <c r="Q146" s="25">
        <f t="shared" si="18"/>
        <v>45924</v>
      </c>
      <c r="R146" s="13">
        <f t="shared" ca="1" si="16"/>
        <v>7.0789793712321547</v>
      </c>
      <c r="S146" s="45"/>
    </row>
    <row r="147" spans="3:19" ht="13.5">
      <c r="C147" s="2">
        <v>133</v>
      </c>
      <c r="D147" s="110" t="str">
        <f>IF(D146&gt;=鶏シート!$G$20+30,"",D146+1)</f>
        <v/>
      </c>
      <c r="E147" s="103" t="e">
        <f ca="1">鶏気温!A139</f>
        <v>#N/A</v>
      </c>
      <c r="F147" s="104" t="e">
        <f ca="1">IF(鶏シート!$G$13="独自地温",鶏気温!A139,(E147*$AD$34+$AE$34))</f>
        <v>#N/A</v>
      </c>
      <c r="G147" s="39"/>
      <c r="H147" s="28"/>
      <c r="I147" s="3" t="e">
        <f t="shared" ca="1" si="14"/>
        <v>#N/A</v>
      </c>
      <c r="J147" s="3">
        <f t="shared" ca="1" si="19"/>
        <v>96.362057405473053</v>
      </c>
      <c r="L147" s="4" t="e">
        <f t="shared" ca="1" si="15"/>
        <v>#N/A</v>
      </c>
      <c r="M147" s="3">
        <f t="shared" ca="1" si="20"/>
        <v>97.532915189705221</v>
      </c>
      <c r="O147" s="2">
        <v>133</v>
      </c>
      <c r="P147" s="15">
        <f t="shared" ca="1" si="17"/>
        <v>38.366336058181133</v>
      </c>
      <c r="Q147" s="25" t="str">
        <f t="shared" si="18"/>
        <v/>
      </c>
      <c r="R147" s="13">
        <f t="shared" ca="1" si="16"/>
        <v>7.0813294553100024</v>
      </c>
      <c r="S147" s="45"/>
    </row>
    <row r="148" spans="3:19" ht="13.5">
      <c r="C148" s="2">
        <v>134</v>
      </c>
      <c r="D148" s="110" t="str">
        <f>IF(D147&gt;=鶏シート!$G$20+30,"",D147+1)</f>
        <v/>
      </c>
      <c r="E148" s="103" t="e">
        <f ca="1">鶏気温!A140</f>
        <v>#N/A</v>
      </c>
      <c r="F148" s="104" t="e">
        <f ca="1">IF(鶏シート!$G$13="独自地温",鶏気温!A140,(E148*$AD$34+$AE$34))</f>
        <v>#N/A</v>
      </c>
      <c r="G148" s="39"/>
      <c r="H148" s="28"/>
      <c r="I148" s="3" t="e">
        <f t="shared" ca="1" si="14"/>
        <v>#N/A</v>
      </c>
      <c r="J148" s="3" t="e">
        <f t="shared" ca="1" si="19"/>
        <v>#N/A</v>
      </c>
      <c r="L148" s="4" t="e">
        <f t="shared" ca="1" si="15"/>
        <v>#N/A</v>
      </c>
      <c r="M148" s="3" t="e">
        <f t="shared" ca="1" si="20"/>
        <v>#N/A</v>
      </c>
      <c r="O148" s="2">
        <v>134</v>
      </c>
      <c r="P148" s="15" t="e">
        <f t="shared" ca="1" si="17"/>
        <v>#N/A</v>
      </c>
      <c r="Q148" s="25" t="str">
        <f t="shared" si="18"/>
        <v/>
      </c>
      <c r="R148" s="13" t="e">
        <f t="shared" ca="1" si="16"/>
        <v>#N/A</v>
      </c>
      <c r="S148" s="45"/>
    </row>
    <row r="149" spans="3:19" ht="13.5">
      <c r="C149" s="2">
        <v>135</v>
      </c>
      <c r="D149" s="110" t="str">
        <f>IF(D148&gt;=鶏シート!$G$20+30,"",D148+1)</f>
        <v/>
      </c>
      <c r="E149" s="103" t="e">
        <f ca="1">鶏気温!A141</f>
        <v>#N/A</v>
      </c>
      <c r="F149" s="104" t="e">
        <f ca="1">IF(鶏シート!$G$13="独自地温",鶏気温!A141,(E149*$AD$34+$AE$34))</f>
        <v>#N/A</v>
      </c>
      <c r="G149" s="39"/>
      <c r="H149" s="28"/>
      <c r="I149" s="3" t="e">
        <f t="shared" ca="1" si="14"/>
        <v>#N/A</v>
      </c>
      <c r="J149" s="3" t="e">
        <f t="shared" ca="1" si="19"/>
        <v>#N/A</v>
      </c>
      <c r="L149" s="4" t="e">
        <f t="shared" ca="1" si="15"/>
        <v>#N/A</v>
      </c>
      <c r="M149" s="3" t="e">
        <f t="shared" ca="1" si="20"/>
        <v>#N/A</v>
      </c>
      <c r="O149" s="2">
        <v>135</v>
      </c>
      <c r="P149" s="15" t="e">
        <f t="shared" ca="1" si="17"/>
        <v>#N/A</v>
      </c>
      <c r="Q149" s="25" t="str">
        <f t="shared" si="18"/>
        <v/>
      </c>
      <c r="R149" s="13" t="e">
        <f t="shared" ca="1" si="16"/>
        <v>#N/A</v>
      </c>
      <c r="S149" s="45"/>
    </row>
    <row r="150" spans="3:19" ht="13.5">
      <c r="C150" s="2">
        <v>136</v>
      </c>
      <c r="D150" s="110" t="str">
        <f>IF(D149&gt;=鶏シート!$G$20+30,"",D149+1)</f>
        <v/>
      </c>
      <c r="E150" s="103" t="e">
        <f ca="1">鶏気温!A142</f>
        <v>#N/A</v>
      </c>
      <c r="F150" s="104" t="e">
        <f ca="1">IF(鶏シート!$G$13="独自地温",鶏気温!A142,(E150*$AD$34+$AE$34))</f>
        <v>#N/A</v>
      </c>
      <c r="G150" s="39"/>
      <c r="H150" s="28"/>
      <c r="I150" s="3" t="e">
        <f t="shared" ca="1" si="14"/>
        <v>#N/A</v>
      </c>
      <c r="J150" s="3" t="e">
        <f t="shared" ca="1" si="19"/>
        <v>#N/A</v>
      </c>
      <c r="L150" s="4" t="e">
        <f t="shared" ca="1" si="15"/>
        <v>#N/A</v>
      </c>
      <c r="M150" s="3" t="e">
        <f t="shared" ca="1" si="20"/>
        <v>#N/A</v>
      </c>
      <c r="O150" s="2">
        <v>136</v>
      </c>
      <c r="P150" s="15" t="e">
        <f t="shared" ca="1" si="17"/>
        <v>#N/A</v>
      </c>
      <c r="Q150" s="25" t="str">
        <f t="shared" si="18"/>
        <v/>
      </c>
      <c r="R150" s="13" t="e">
        <f t="shared" ca="1" si="16"/>
        <v>#N/A</v>
      </c>
      <c r="S150" s="45"/>
    </row>
    <row r="151" spans="3:19" ht="13.5">
      <c r="C151" s="2">
        <v>137</v>
      </c>
      <c r="D151" s="110" t="str">
        <f>IF(D150&gt;=鶏シート!$G$20+30,"",D150+1)</f>
        <v/>
      </c>
      <c r="E151" s="103" t="e">
        <f ca="1">鶏気温!A143</f>
        <v>#N/A</v>
      </c>
      <c r="F151" s="104" t="e">
        <f ca="1">IF(鶏シート!$G$13="独自地温",鶏気温!A143,(E151*$AD$34+$AE$34))</f>
        <v>#N/A</v>
      </c>
      <c r="G151" s="39"/>
      <c r="H151" s="28"/>
      <c r="I151" s="3" t="e">
        <f t="shared" ca="1" si="14"/>
        <v>#N/A</v>
      </c>
      <c r="J151" s="3" t="e">
        <f t="shared" ca="1" si="19"/>
        <v>#N/A</v>
      </c>
      <c r="L151" s="4" t="e">
        <f t="shared" ca="1" si="15"/>
        <v>#N/A</v>
      </c>
      <c r="M151" s="3" t="e">
        <f t="shared" ca="1" si="20"/>
        <v>#N/A</v>
      </c>
      <c r="O151" s="2">
        <v>137</v>
      </c>
      <c r="P151" s="15" t="e">
        <f t="shared" ca="1" si="17"/>
        <v>#N/A</v>
      </c>
      <c r="Q151" s="25" t="str">
        <f t="shared" si="18"/>
        <v/>
      </c>
      <c r="R151" s="13" t="e">
        <f t="shared" ca="1" si="16"/>
        <v>#N/A</v>
      </c>
      <c r="S151" s="45"/>
    </row>
    <row r="152" spans="3:19" ht="13.5">
      <c r="C152" s="2">
        <v>138</v>
      </c>
      <c r="D152" s="110" t="str">
        <f>IF(D151&gt;=鶏シート!$G$20+30,"",D151+1)</f>
        <v/>
      </c>
      <c r="E152" s="103" t="e">
        <f ca="1">鶏気温!A144</f>
        <v>#N/A</v>
      </c>
      <c r="F152" s="104" t="e">
        <f ca="1">IF(鶏シート!$G$13="独自地温",鶏気温!A144,(E152*$AD$34+$AE$34))</f>
        <v>#N/A</v>
      </c>
      <c r="G152" s="39"/>
      <c r="H152" s="28"/>
      <c r="I152" s="3" t="e">
        <f t="shared" ca="1" si="14"/>
        <v>#N/A</v>
      </c>
      <c r="J152" s="3" t="e">
        <f t="shared" ca="1" si="19"/>
        <v>#N/A</v>
      </c>
      <c r="L152" s="4" t="e">
        <f t="shared" ca="1" si="15"/>
        <v>#N/A</v>
      </c>
      <c r="M152" s="3" t="e">
        <f t="shared" ca="1" si="20"/>
        <v>#N/A</v>
      </c>
      <c r="O152" s="2">
        <v>138</v>
      </c>
      <c r="P152" s="15" t="e">
        <f t="shared" ca="1" si="17"/>
        <v>#N/A</v>
      </c>
      <c r="Q152" s="25" t="str">
        <f t="shared" si="18"/>
        <v/>
      </c>
      <c r="R152" s="13" t="e">
        <f t="shared" ca="1" si="16"/>
        <v>#N/A</v>
      </c>
      <c r="S152" s="45"/>
    </row>
    <row r="153" spans="3:19" ht="13.5">
      <c r="C153" s="2">
        <v>139</v>
      </c>
      <c r="D153" s="110" t="str">
        <f>IF(D152&gt;=鶏シート!$G$20+30,"",D152+1)</f>
        <v/>
      </c>
      <c r="E153" s="103" t="e">
        <f ca="1">鶏気温!A145</f>
        <v>#N/A</v>
      </c>
      <c r="F153" s="104" t="e">
        <f ca="1">IF(鶏シート!$G$13="独自地温",鶏気温!A145,(E153*$AD$34+$AE$34))</f>
        <v>#N/A</v>
      </c>
      <c r="G153" s="39"/>
      <c r="H153" s="28"/>
      <c r="I153" s="3" t="e">
        <f t="shared" ca="1" si="14"/>
        <v>#N/A</v>
      </c>
      <c r="J153" s="3" t="e">
        <f t="shared" ca="1" si="19"/>
        <v>#N/A</v>
      </c>
      <c r="L153" s="4" t="e">
        <f t="shared" ca="1" si="15"/>
        <v>#N/A</v>
      </c>
      <c r="M153" s="3" t="e">
        <f t="shared" ca="1" si="20"/>
        <v>#N/A</v>
      </c>
      <c r="O153" s="2">
        <v>139</v>
      </c>
      <c r="P153" s="15" t="e">
        <f t="shared" ca="1" si="17"/>
        <v>#N/A</v>
      </c>
      <c r="Q153" s="25" t="str">
        <f t="shared" si="18"/>
        <v/>
      </c>
      <c r="R153" s="13" t="e">
        <f t="shared" ca="1" si="16"/>
        <v>#N/A</v>
      </c>
      <c r="S153" s="45"/>
    </row>
    <row r="154" spans="3:19" ht="13.5">
      <c r="C154" s="2">
        <v>140</v>
      </c>
      <c r="D154" s="110" t="str">
        <f>IF(D153&gt;=鶏シート!$G$20+30,"",D153+1)</f>
        <v/>
      </c>
      <c r="E154" s="103" t="e">
        <f ca="1">鶏気温!A146</f>
        <v>#N/A</v>
      </c>
      <c r="F154" s="104" t="e">
        <f ca="1">IF(鶏シート!$G$13="独自地温",鶏気温!A146,(E154*$AD$34+$AE$34))</f>
        <v>#N/A</v>
      </c>
      <c r="G154" s="39"/>
      <c r="H154" s="28"/>
      <c r="I154" s="3" t="e">
        <f t="shared" ca="1" si="14"/>
        <v>#N/A</v>
      </c>
      <c r="J154" s="3" t="e">
        <f t="shared" ca="1" si="19"/>
        <v>#N/A</v>
      </c>
      <c r="L154" s="4" t="e">
        <f t="shared" ca="1" si="15"/>
        <v>#N/A</v>
      </c>
      <c r="M154" s="3" t="e">
        <f t="shared" ca="1" si="20"/>
        <v>#N/A</v>
      </c>
      <c r="O154" s="2">
        <v>140</v>
      </c>
      <c r="P154" s="15" t="e">
        <f t="shared" ca="1" si="17"/>
        <v>#N/A</v>
      </c>
      <c r="Q154" s="25" t="str">
        <f t="shared" si="18"/>
        <v/>
      </c>
      <c r="R154" s="13" t="e">
        <f t="shared" ca="1" si="16"/>
        <v>#N/A</v>
      </c>
      <c r="S154" s="45"/>
    </row>
    <row r="155" spans="3:19" ht="13.5">
      <c r="C155" s="2">
        <v>141</v>
      </c>
      <c r="D155" s="110" t="str">
        <f>IF(D154&gt;=鶏シート!$G$20+30,"",D154+1)</f>
        <v/>
      </c>
      <c r="E155" s="103" t="e">
        <f ca="1">鶏気温!A147</f>
        <v>#N/A</v>
      </c>
      <c r="F155" s="104" t="e">
        <f ca="1">IF(鶏シート!$G$13="独自地温",鶏気温!A147,(E155*$AD$34+$AE$34))</f>
        <v>#N/A</v>
      </c>
      <c r="G155" s="39"/>
      <c r="H155" s="28"/>
      <c r="I155" s="3" t="e">
        <f t="shared" ca="1" si="14"/>
        <v>#N/A</v>
      </c>
      <c r="J155" s="3" t="e">
        <f t="shared" ca="1" si="19"/>
        <v>#N/A</v>
      </c>
      <c r="L155" s="4" t="e">
        <f t="shared" ca="1" si="15"/>
        <v>#N/A</v>
      </c>
      <c r="M155" s="3" t="e">
        <f t="shared" ca="1" si="20"/>
        <v>#N/A</v>
      </c>
      <c r="O155" s="2">
        <v>141</v>
      </c>
      <c r="P155" s="15" t="e">
        <f t="shared" ca="1" si="17"/>
        <v>#N/A</v>
      </c>
      <c r="Q155" s="25" t="str">
        <f t="shared" si="18"/>
        <v/>
      </c>
      <c r="R155" s="13" t="e">
        <f t="shared" ca="1" si="16"/>
        <v>#N/A</v>
      </c>
      <c r="S155" s="45"/>
    </row>
    <row r="156" spans="3:19" ht="13.5">
      <c r="C156" s="2">
        <v>142</v>
      </c>
      <c r="D156" s="110" t="str">
        <f>IF(D155&gt;=鶏シート!$G$20+30,"",D155+1)</f>
        <v/>
      </c>
      <c r="E156" s="103" t="e">
        <f ca="1">鶏気温!A148</f>
        <v>#N/A</v>
      </c>
      <c r="F156" s="104" t="e">
        <f ca="1">IF(鶏シート!$G$13="独自地温",鶏気温!A148,(E156*$AD$34+$AE$34))</f>
        <v>#N/A</v>
      </c>
      <c r="G156" s="39"/>
      <c r="H156" s="28"/>
      <c r="I156" s="3" t="e">
        <f t="shared" ca="1" si="14"/>
        <v>#N/A</v>
      </c>
      <c r="J156" s="3" t="e">
        <f t="shared" ca="1" si="19"/>
        <v>#N/A</v>
      </c>
      <c r="L156" s="4" t="e">
        <f t="shared" ca="1" si="15"/>
        <v>#N/A</v>
      </c>
      <c r="M156" s="3" t="e">
        <f t="shared" ca="1" si="20"/>
        <v>#N/A</v>
      </c>
      <c r="O156" s="2">
        <v>142</v>
      </c>
      <c r="P156" s="15" t="e">
        <f t="shared" ca="1" si="17"/>
        <v>#N/A</v>
      </c>
      <c r="Q156" s="25" t="str">
        <f t="shared" si="18"/>
        <v/>
      </c>
      <c r="R156" s="13" t="e">
        <f t="shared" ca="1" si="16"/>
        <v>#N/A</v>
      </c>
      <c r="S156" s="45"/>
    </row>
    <row r="157" spans="3:19" ht="13.5">
      <c r="C157" s="2">
        <v>143</v>
      </c>
      <c r="D157" s="110" t="str">
        <f>IF(D156&gt;=鶏シート!$G$20+30,"",D156+1)</f>
        <v/>
      </c>
      <c r="E157" s="103" t="e">
        <f ca="1">鶏気温!A149</f>
        <v>#N/A</v>
      </c>
      <c r="F157" s="104" t="e">
        <f ca="1">IF(鶏シート!$G$13="独自地温",鶏気温!A149,(E157*$AD$34+$AE$34))</f>
        <v>#N/A</v>
      </c>
      <c r="G157" s="39"/>
      <c r="H157" s="28"/>
      <c r="I157" s="3" t="e">
        <f t="shared" ca="1" si="14"/>
        <v>#N/A</v>
      </c>
      <c r="J157" s="3" t="e">
        <f t="shared" ca="1" si="19"/>
        <v>#N/A</v>
      </c>
      <c r="L157" s="4" t="e">
        <f t="shared" ca="1" si="15"/>
        <v>#N/A</v>
      </c>
      <c r="M157" s="3" t="e">
        <f t="shared" ca="1" si="20"/>
        <v>#N/A</v>
      </c>
      <c r="O157" s="2">
        <v>143</v>
      </c>
      <c r="P157" s="15" t="e">
        <f t="shared" ca="1" si="17"/>
        <v>#N/A</v>
      </c>
      <c r="Q157" s="25" t="str">
        <f t="shared" si="18"/>
        <v/>
      </c>
      <c r="R157" s="13" t="e">
        <f t="shared" ca="1" si="16"/>
        <v>#N/A</v>
      </c>
      <c r="S157" s="45"/>
    </row>
    <row r="158" spans="3:19" ht="13.5">
      <c r="C158" s="2">
        <v>144</v>
      </c>
      <c r="D158" s="110" t="str">
        <f>IF(D157&gt;=鶏シート!$G$20+30,"",D157+1)</f>
        <v/>
      </c>
      <c r="E158" s="103" t="e">
        <f ca="1">鶏気温!A150</f>
        <v>#N/A</v>
      </c>
      <c r="F158" s="104" t="e">
        <f ca="1">IF(鶏シート!$G$13="独自地温",鶏気温!A150,(E158*$AD$34+$AE$34))</f>
        <v>#N/A</v>
      </c>
      <c r="G158" s="39"/>
      <c r="H158" s="28"/>
      <c r="I158" s="3" t="e">
        <f t="shared" ca="1" si="14"/>
        <v>#N/A</v>
      </c>
      <c r="J158" s="3" t="e">
        <f t="shared" ca="1" si="19"/>
        <v>#N/A</v>
      </c>
      <c r="L158" s="4" t="e">
        <f t="shared" ca="1" si="15"/>
        <v>#N/A</v>
      </c>
      <c r="M158" s="3" t="e">
        <f t="shared" ca="1" si="20"/>
        <v>#N/A</v>
      </c>
      <c r="O158" s="2">
        <v>144</v>
      </c>
      <c r="P158" s="15" t="e">
        <f t="shared" ca="1" si="17"/>
        <v>#N/A</v>
      </c>
      <c r="Q158" s="25" t="str">
        <f t="shared" si="18"/>
        <v/>
      </c>
      <c r="R158" s="13" t="e">
        <f t="shared" ca="1" si="16"/>
        <v>#N/A</v>
      </c>
      <c r="S158" s="45"/>
    </row>
    <row r="159" spans="3:19" ht="13.5">
      <c r="C159" s="2">
        <v>145</v>
      </c>
      <c r="D159" s="110" t="str">
        <f>IF(D158&gt;=鶏シート!$G$20+30,"",D158+1)</f>
        <v/>
      </c>
      <c r="E159" s="103" t="e">
        <f ca="1">鶏気温!A151</f>
        <v>#N/A</v>
      </c>
      <c r="F159" s="104" t="e">
        <f ca="1">IF(鶏シート!$G$13="独自地温",鶏気温!A151,(E159*$AD$34+$AE$34))</f>
        <v>#N/A</v>
      </c>
      <c r="G159" s="39"/>
      <c r="H159" s="28"/>
      <c r="I159" s="3" t="e">
        <f t="shared" ca="1" si="14"/>
        <v>#N/A</v>
      </c>
      <c r="J159" s="3" t="e">
        <f t="shared" ca="1" si="19"/>
        <v>#N/A</v>
      </c>
      <c r="L159" s="4" t="e">
        <f t="shared" ca="1" si="15"/>
        <v>#N/A</v>
      </c>
      <c r="M159" s="3" t="e">
        <f t="shared" ca="1" si="20"/>
        <v>#N/A</v>
      </c>
      <c r="O159" s="2">
        <v>145</v>
      </c>
      <c r="P159" s="15" t="e">
        <f t="shared" ca="1" si="17"/>
        <v>#N/A</v>
      </c>
      <c r="Q159" s="25" t="str">
        <f t="shared" si="18"/>
        <v/>
      </c>
      <c r="R159" s="13" t="e">
        <f t="shared" ca="1" si="16"/>
        <v>#N/A</v>
      </c>
      <c r="S159" s="45"/>
    </row>
    <row r="160" spans="3:19" ht="13.5">
      <c r="C160" s="2">
        <v>146</v>
      </c>
      <c r="D160" s="110" t="str">
        <f>IF(D159&gt;=鶏シート!$G$20+30,"",D159+1)</f>
        <v/>
      </c>
      <c r="E160" s="103" t="e">
        <f ca="1">鶏気温!A152</f>
        <v>#N/A</v>
      </c>
      <c r="F160" s="104" t="e">
        <f ca="1">IF(鶏シート!$G$13="独自地温",鶏気温!A152,(E160*$AD$34+$AE$34))</f>
        <v>#N/A</v>
      </c>
      <c r="G160" s="39"/>
      <c r="H160" s="28"/>
      <c r="I160" s="3" t="e">
        <f t="shared" ca="1" si="14"/>
        <v>#N/A</v>
      </c>
      <c r="J160" s="3" t="e">
        <f t="shared" ca="1" si="19"/>
        <v>#N/A</v>
      </c>
      <c r="L160" s="4" t="e">
        <f t="shared" ca="1" si="15"/>
        <v>#N/A</v>
      </c>
      <c r="M160" s="3" t="e">
        <f t="shared" ca="1" si="20"/>
        <v>#N/A</v>
      </c>
      <c r="O160" s="2">
        <v>146</v>
      </c>
      <c r="P160" s="15" t="e">
        <f t="shared" ca="1" si="17"/>
        <v>#N/A</v>
      </c>
      <c r="Q160" s="25" t="str">
        <f t="shared" si="18"/>
        <v/>
      </c>
      <c r="R160" s="13" t="e">
        <f t="shared" ca="1" si="16"/>
        <v>#N/A</v>
      </c>
      <c r="S160" s="45"/>
    </row>
    <row r="161" spans="3:19" ht="13.5">
      <c r="C161" s="2">
        <v>147</v>
      </c>
      <c r="D161" s="110" t="str">
        <f>IF(D160&gt;=鶏シート!$G$20+30,"",D160+1)</f>
        <v/>
      </c>
      <c r="E161" s="103" t="e">
        <f ca="1">鶏気温!A153</f>
        <v>#N/A</v>
      </c>
      <c r="F161" s="104" t="e">
        <f ca="1">IF(鶏シート!$G$13="独自地温",鶏気温!A153,(E161*$AD$34+$AE$34))</f>
        <v>#N/A</v>
      </c>
      <c r="G161" s="39"/>
      <c r="H161" s="28"/>
      <c r="I161" s="3" t="e">
        <f t="shared" ca="1" si="14"/>
        <v>#N/A</v>
      </c>
      <c r="J161" s="3" t="e">
        <f t="shared" ca="1" si="19"/>
        <v>#N/A</v>
      </c>
      <c r="L161" s="4" t="e">
        <f t="shared" ca="1" si="15"/>
        <v>#N/A</v>
      </c>
      <c r="M161" s="3" t="e">
        <f t="shared" ca="1" si="20"/>
        <v>#N/A</v>
      </c>
      <c r="O161" s="2">
        <v>147</v>
      </c>
      <c r="P161" s="15" t="e">
        <f t="shared" ca="1" si="17"/>
        <v>#N/A</v>
      </c>
      <c r="Q161" s="25" t="str">
        <f t="shared" si="18"/>
        <v/>
      </c>
      <c r="R161" s="13" t="e">
        <f t="shared" ca="1" si="16"/>
        <v>#N/A</v>
      </c>
      <c r="S161" s="45"/>
    </row>
    <row r="162" spans="3:19" ht="13.5">
      <c r="C162" s="2">
        <v>148</v>
      </c>
      <c r="D162" s="110" t="str">
        <f>IF(D161&gt;=鶏シート!$G$20+30,"",D161+1)</f>
        <v/>
      </c>
      <c r="E162" s="103" t="e">
        <f ca="1">鶏気温!A154</f>
        <v>#N/A</v>
      </c>
      <c r="F162" s="104" t="e">
        <f ca="1">IF(鶏シート!$G$13="独自地温",鶏気温!A154,(E162*$AD$34+$AE$34))</f>
        <v>#N/A</v>
      </c>
      <c r="G162" s="39"/>
      <c r="H162" s="28"/>
      <c r="I162" s="3" t="e">
        <f t="shared" ca="1" si="14"/>
        <v>#N/A</v>
      </c>
      <c r="J162" s="3" t="e">
        <f t="shared" ca="1" si="19"/>
        <v>#N/A</v>
      </c>
      <c r="L162" s="4" t="e">
        <f t="shared" ca="1" si="15"/>
        <v>#N/A</v>
      </c>
      <c r="M162" s="3" t="e">
        <f t="shared" ca="1" si="20"/>
        <v>#N/A</v>
      </c>
      <c r="O162" s="2">
        <v>148</v>
      </c>
      <c r="P162" s="15" t="e">
        <f t="shared" ca="1" si="17"/>
        <v>#N/A</v>
      </c>
      <c r="Q162" s="25" t="str">
        <f t="shared" si="18"/>
        <v/>
      </c>
      <c r="R162" s="13" t="e">
        <f t="shared" ca="1" si="16"/>
        <v>#N/A</v>
      </c>
      <c r="S162" s="45"/>
    </row>
    <row r="163" spans="3:19" ht="13.5">
      <c r="C163" s="2">
        <v>149</v>
      </c>
      <c r="D163" s="110" t="str">
        <f>IF(D162&gt;=鶏シート!$G$20+30,"",D162+1)</f>
        <v/>
      </c>
      <c r="E163" s="103" t="e">
        <f ca="1">鶏気温!A155</f>
        <v>#N/A</v>
      </c>
      <c r="F163" s="104" t="e">
        <f ca="1">IF(鶏シート!$G$13="独自地温",鶏気温!A155,(E163*$AD$34+$AE$34))</f>
        <v>#N/A</v>
      </c>
      <c r="G163" s="39"/>
      <c r="H163" s="28"/>
      <c r="I163" s="3" t="e">
        <f t="shared" ca="1" si="14"/>
        <v>#N/A</v>
      </c>
      <c r="J163" s="3" t="e">
        <f t="shared" ca="1" si="19"/>
        <v>#N/A</v>
      </c>
      <c r="L163" s="4" t="e">
        <f t="shared" ca="1" si="15"/>
        <v>#N/A</v>
      </c>
      <c r="M163" s="3" t="e">
        <f t="shared" ca="1" si="20"/>
        <v>#N/A</v>
      </c>
      <c r="O163" s="2">
        <v>149</v>
      </c>
      <c r="P163" s="15" t="e">
        <f t="shared" ca="1" si="17"/>
        <v>#N/A</v>
      </c>
      <c r="Q163" s="25" t="str">
        <f t="shared" si="18"/>
        <v/>
      </c>
      <c r="R163" s="13" t="e">
        <f t="shared" ca="1" si="16"/>
        <v>#N/A</v>
      </c>
      <c r="S163" s="45"/>
    </row>
    <row r="164" spans="3:19" ht="13.5">
      <c r="C164" s="2">
        <v>150</v>
      </c>
      <c r="D164" s="110" t="str">
        <f>IF(D163&gt;=鶏シート!$G$20+30,"",D163+1)</f>
        <v/>
      </c>
      <c r="E164" s="103" t="e">
        <f ca="1">鶏気温!A156</f>
        <v>#N/A</v>
      </c>
      <c r="F164" s="104" t="e">
        <f ca="1">IF(鶏シート!$G$13="独自地温",鶏気温!A156,(E164*$AD$34+$AE$34))</f>
        <v>#N/A</v>
      </c>
      <c r="G164" s="39"/>
      <c r="H164" s="28"/>
      <c r="I164" s="3" t="e">
        <f t="shared" ca="1" si="14"/>
        <v>#N/A</v>
      </c>
      <c r="J164" s="3" t="e">
        <f t="shared" ca="1" si="19"/>
        <v>#N/A</v>
      </c>
      <c r="L164" s="4" t="e">
        <f t="shared" ca="1" si="15"/>
        <v>#N/A</v>
      </c>
      <c r="M164" s="3" t="e">
        <f t="shared" ca="1" si="20"/>
        <v>#N/A</v>
      </c>
      <c r="O164" s="2">
        <v>150</v>
      </c>
      <c r="P164" s="15" t="e">
        <f t="shared" ca="1" si="17"/>
        <v>#N/A</v>
      </c>
      <c r="Q164" s="25" t="str">
        <f t="shared" si="18"/>
        <v/>
      </c>
      <c r="R164" s="13" t="e">
        <f t="shared" ca="1" si="16"/>
        <v>#N/A</v>
      </c>
      <c r="S164" s="45"/>
    </row>
    <row r="165" spans="3:19" ht="13.5">
      <c r="C165" s="2">
        <v>151</v>
      </c>
      <c r="D165" s="110" t="str">
        <f>IF(D164&gt;=鶏シート!$G$20+30,"",D164+1)</f>
        <v/>
      </c>
      <c r="E165" s="103" t="e">
        <f ca="1">鶏気温!A157</f>
        <v>#N/A</v>
      </c>
      <c r="F165" s="104" t="e">
        <f ca="1">IF(鶏シート!$G$13="独自地温",鶏気温!A157,(E165*$AD$34+$AE$34))</f>
        <v>#N/A</v>
      </c>
      <c r="G165" s="39"/>
      <c r="H165" s="28"/>
      <c r="I165" s="3" t="e">
        <f t="shared" ca="1" si="14"/>
        <v>#N/A</v>
      </c>
      <c r="J165" s="3" t="e">
        <f t="shared" ca="1" si="19"/>
        <v>#N/A</v>
      </c>
      <c r="L165" s="4" t="e">
        <f t="shared" ca="1" si="15"/>
        <v>#N/A</v>
      </c>
      <c r="M165" s="3" t="e">
        <f t="shared" ca="1" si="20"/>
        <v>#N/A</v>
      </c>
      <c r="O165" s="2">
        <v>151</v>
      </c>
      <c r="P165" s="15" t="e">
        <f t="shared" ca="1" si="17"/>
        <v>#N/A</v>
      </c>
      <c r="Q165" s="25" t="str">
        <f t="shared" si="18"/>
        <v/>
      </c>
      <c r="R165" s="13" t="e">
        <f t="shared" ca="1" si="16"/>
        <v>#N/A</v>
      </c>
      <c r="S165" s="45"/>
    </row>
    <row r="166" spans="3:19" ht="13.5">
      <c r="C166" s="2">
        <v>152</v>
      </c>
      <c r="D166" s="110" t="str">
        <f>IF(D165&gt;=鶏シート!$G$20+30,"",D165+1)</f>
        <v/>
      </c>
      <c r="E166" s="103" t="e">
        <f ca="1">鶏気温!A158</f>
        <v>#N/A</v>
      </c>
      <c r="F166" s="104" t="e">
        <f ca="1">IF(鶏シート!$G$13="独自地温",鶏気温!A158,(E166*$AD$34+$AE$34))</f>
        <v>#N/A</v>
      </c>
      <c r="G166" s="39"/>
      <c r="H166" s="28"/>
      <c r="I166" s="3" t="e">
        <f t="shared" ca="1" si="14"/>
        <v>#N/A</v>
      </c>
      <c r="J166" s="3" t="e">
        <f t="shared" ca="1" si="19"/>
        <v>#N/A</v>
      </c>
      <c r="L166" s="4" t="e">
        <f t="shared" ca="1" si="15"/>
        <v>#N/A</v>
      </c>
      <c r="M166" s="3" t="e">
        <f t="shared" ca="1" si="20"/>
        <v>#N/A</v>
      </c>
      <c r="O166" s="2">
        <v>152</v>
      </c>
      <c r="P166" s="15" t="e">
        <f t="shared" ca="1" si="17"/>
        <v>#N/A</v>
      </c>
      <c r="Q166" s="25" t="str">
        <f t="shared" si="18"/>
        <v/>
      </c>
      <c r="R166" s="13" t="e">
        <f t="shared" ca="1" si="16"/>
        <v>#N/A</v>
      </c>
      <c r="S166" s="45"/>
    </row>
    <row r="167" spans="3:19" ht="13.5">
      <c r="C167" s="2">
        <v>153</v>
      </c>
      <c r="D167" s="110" t="str">
        <f>IF(D166&gt;=鶏シート!$G$20+30,"",D166+1)</f>
        <v/>
      </c>
      <c r="E167" s="103" t="e">
        <f ca="1">鶏気温!A159</f>
        <v>#N/A</v>
      </c>
      <c r="F167" s="104" t="e">
        <f ca="1">IF(鶏シート!$G$13="独自地温",鶏気温!A159,(E167*$AD$34+$AE$34))</f>
        <v>#N/A</v>
      </c>
      <c r="G167" s="39"/>
      <c r="H167" s="28"/>
      <c r="I167" s="3" t="e">
        <f t="shared" ca="1" si="14"/>
        <v>#N/A</v>
      </c>
      <c r="J167" s="3" t="e">
        <f t="shared" ca="1" si="19"/>
        <v>#N/A</v>
      </c>
      <c r="L167" s="4" t="e">
        <f t="shared" ca="1" si="15"/>
        <v>#N/A</v>
      </c>
      <c r="M167" s="3" t="e">
        <f t="shared" ca="1" si="20"/>
        <v>#N/A</v>
      </c>
      <c r="O167" s="2">
        <v>153</v>
      </c>
      <c r="P167" s="15" t="e">
        <f t="shared" ca="1" si="17"/>
        <v>#N/A</v>
      </c>
      <c r="Q167" s="25" t="str">
        <f t="shared" si="18"/>
        <v/>
      </c>
      <c r="R167" s="13" t="e">
        <f t="shared" ca="1" si="16"/>
        <v>#N/A</v>
      </c>
      <c r="S167" s="45"/>
    </row>
    <row r="168" spans="3:19" ht="13.5">
      <c r="C168" s="2">
        <v>154</v>
      </c>
      <c r="D168" s="110" t="str">
        <f>IF(D167&gt;=鶏シート!$G$20+30,"",D167+1)</f>
        <v/>
      </c>
      <c r="E168" s="103" t="e">
        <f ca="1">鶏気温!A160</f>
        <v>#N/A</v>
      </c>
      <c r="F168" s="104" t="e">
        <f ca="1">IF(鶏シート!$G$13="独自地温",鶏気温!A160,(E168*$AD$34+$AE$34))</f>
        <v>#N/A</v>
      </c>
      <c r="G168" s="39"/>
      <c r="H168" s="26"/>
      <c r="I168" s="3" t="e">
        <f t="shared" ca="1" si="14"/>
        <v>#N/A</v>
      </c>
      <c r="J168" s="3" t="e">
        <f t="shared" ca="1" si="19"/>
        <v>#N/A</v>
      </c>
      <c r="L168" s="4" t="e">
        <f t="shared" ca="1" si="15"/>
        <v>#N/A</v>
      </c>
      <c r="M168" s="3" t="e">
        <f t="shared" ca="1" si="20"/>
        <v>#N/A</v>
      </c>
      <c r="O168" s="2">
        <v>154</v>
      </c>
      <c r="P168" s="15" t="e">
        <f t="shared" ca="1" si="17"/>
        <v>#N/A</v>
      </c>
      <c r="Q168" s="25" t="str">
        <f t="shared" si="18"/>
        <v/>
      </c>
      <c r="R168" s="13" t="e">
        <f t="shared" ca="1" si="16"/>
        <v>#N/A</v>
      </c>
      <c r="S168" s="45"/>
    </row>
    <row r="169" spans="3:19" ht="13.5">
      <c r="C169" s="2">
        <v>155</v>
      </c>
      <c r="D169" s="110" t="str">
        <f>IF(D168&gt;=鶏シート!$G$20+30,"",D168+1)</f>
        <v/>
      </c>
      <c r="E169" s="103" t="e">
        <f ca="1">鶏気温!A161</f>
        <v>#N/A</v>
      </c>
      <c r="F169" s="104" t="e">
        <f ca="1">IF(鶏シート!$G$13="独自地温",鶏気温!A161,(E169*$AD$34+$AE$34))</f>
        <v>#N/A</v>
      </c>
      <c r="G169" s="39"/>
      <c r="H169" s="26"/>
      <c r="I169" s="3" t="e">
        <f t="shared" ca="1" si="14"/>
        <v>#N/A</v>
      </c>
      <c r="J169" s="3" t="e">
        <f t="shared" ca="1" si="19"/>
        <v>#N/A</v>
      </c>
      <c r="L169" s="4" t="e">
        <f t="shared" ca="1" si="15"/>
        <v>#N/A</v>
      </c>
      <c r="M169" s="3" t="e">
        <f t="shared" ca="1" si="20"/>
        <v>#N/A</v>
      </c>
      <c r="O169" s="2">
        <v>155</v>
      </c>
      <c r="P169" s="15" t="e">
        <f t="shared" ca="1" si="17"/>
        <v>#N/A</v>
      </c>
      <c r="Q169" s="25" t="str">
        <f t="shared" si="18"/>
        <v/>
      </c>
      <c r="R169" s="13" t="e">
        <f t="shared" ca="1" si="16"/>
        <v>#N/A</v>
      </c>
      <c r="S169" s="45"/>
    </row>
    <row r="170" spans="3:19" ht="13.5">
      <c r="C170" s="2">
        <v>156</v>
      </c>
      <c r="D170" s="110" t="str">
        <f>IF(D169&gt;=鶏シート!$G$20+30,"",D169+1)</f>
        <v/>
      </c>
      <c r="E170" s="103" t="e">
        <f ca="1">鶏気温!A162</f>
        <v>#N/A</v>
      </c>
      <c r="F170" s="104" t="e">
        <f ca="1">IF(鶏シート!$G$13="独自地温",鶏気温!A162,(E170*$AD$34+$AE$34))</f>
        <v>#N/A</v>
      </c>
      <c r="G170" s="39"/>
      <c r="H170" s="26"/>
      <c r="I170" s="3" t="e">
        <f t="shared" ca="1" si="14"/>
        <v>#N/A</v>
      </c>
      <c r="J170" s="3" t="e">
        <f t="shared" ca="1" si="19"/>
        <v>#N/A</v>
      </c>
      <c r="L170" s="4" t="e">
        <f t="shared" ca="1" si="15"/>
        <v>#N/A</v>
      </c>
      <c r="M170" s="3" t="e">
        <f t="shared" ca="1" si="20"/>
        <v>#N/A</v>
      </c>
      <c r="O170" s="2">
        <v>156</v>
      </c>
      <c r="P170" s="15" t="e">
        <f t="shared" ca="1" si="17"/>
        <v>#N/A</v>
      </c>
      <c r="Q170" s="25" t="str">
        <f t="shared" si="18"/>
        <v/>
      </c>
      <c r="R170" s="13" t="e">
        <f t="shared" ca="1" si="16"/>
        <v>#N/A</v>
      </c>
      <c r="S170" s="45"/>
    </row>
    <row r="171" spans="3:19" ht="13.5">
      <c r="C171" s="2">
        <v>157</v>
      </c>
      <c r="D171" s="110" t="str">
        <f>IF(D170&gt;=鶏シート!$G$20+30,"",D170+1)</f>
        <v/>
      </c>
      <c r="E171" s="103" t="e">
        <f ca="1">鶏気温!A163</f>
        <v>#N/A</v>
      </c>
      <c r="F171" s="104" t="e">
        <f ca="1">IF(鶏シート!$G$13="独自地温",鶏気温!A163,(E171*$AD$34+$AE$34))</f>
        <v>#N/A</v>
      </c>
      <c r="G171" s="39"/>
      <c r="H171" s="26"/>
      <c r="I171" s="3" t="e">
        <f t="shared" ca="1" si="14"/>
        <v>#N/A</v>
      </c>
      <c r="J171" s="3" t="e">
        <f t="shared" ca="1" si="19"/>
        <v>#N/A</v>
      </c>
      <c r="L171" s="4" t="e">
        <f t="shared" ca="1" si="15"/>
        <v>#N/A</v>
      </c>
      <c r="M171" s="3" t="e">
        <f t="shared" ca="1" si="20"/>
        <v>#N/A</v>
      </c>
      <c r="O171" s="2">
        <v>157</v>
      </c>
      <c r="P171" s="15" t="e">
        <f t="shared" ca="1" si="17"/>
        <v>#N/A</v>
      </c>
      <c r="Q171" s="25" t="str">
        <f t="shared" si="18"/>
        <v/>
      </c>
      <c r="R171" s="13" t="e">
        <f t="shared" ca="1" si="16"/>
        <v>#N/A</v>
      </c>
      <c r="S171" s="45"/>
    </row>
    <row r="172" spans="3:19" ht="13.5">
      <c r="C172" s="2">
        <v>158</v>
      </c>
      <c r="D172" s="110" t="str">
        <f>IF(D171&gt;=鶏シート!$G$20+30,"",D171+1)</f>
        <v/>
      </c>
      <c r="E172" s="103" t="e">
        <f ca="1">鶏気温!A164</f>
        <v>#N/A</v>
      </c>
      <c r="F172" s="104" t="e">
        <f ca="1">IF(鶏シート!$G$13="独自地温",鶏気温!A164,(E172*$AD$34+$AE$34))</f>
        <v>#N/A</v>
      </c>
      <c r="G172" s="39"/>
      <c r="H172" s="26"/>
      <c r="I172" s="3" t="e">
        <f t="shared" ca="1" si="14"/>
        <v>#N/A</v>
      </c>
      <c r="J172" s="3" t="e">
        <f t="shared" ca="1" si="19"/>
        <v>#N/A</v>
      </c>
      <c r="L172" s="4" t="e">
        <f t="shared" ca="1" si="15"/>
        <v>#N/A</v>
      </c>
      <c r="M172" s="3" t="e">
        <f t="shared" ca="1" si="20"/>
        <v>#N/A</v>
      </c>
      <c r="O172" s="2">
        <v>158</v>
      </c>
      <c r="P172" s="15" t="e">
        <f t="shared" ca="1" si="17"/>
        <v>#N/A</v>
      </c>
      <c r="Q172" s="25" t="str">
        <f t="shared" si="18"/>
        <v/>
      </c>
      <c r="R172" s="13" t="e">
        <f t="shared" ca="1" si="16"/>
        <v>#N/A</v>
      </c>
      <c r="S172" s="45"/>
    </row>
    <row r="173" spans="3:19" ht="13.5">
      <c r="C173" s="2">
        <v>159</v>
      </c>
      <c r="D173" s="110" t="str">
        <f>IF(D172&gt;=鶏シート!$G$20+30,"",D172+1)</f>
        <v/>
      </c>
      <c r="E173" s="103" t="e">
        <f ca="1">鶏気温!A165</f>
        <v>#N/A</v>
      </c>
      <c r="F173" s="104" t="e">
        <f ca="1">IF(鶏シート!$G$13="独自地温",鶏気温!A165,(E173*$AD$34+$AE$34))</f>
        <v>#N/A</v>
      </c>
      <c r="G173" s="39"/>
      <c r="H173" s="26"/>
      <c r="I173" s="3" t="e">
        <f t="shared" ca="1" si="14"/>
        <v>#N/A</v>
      </c>
      <c r="J173" s="3" t="e">
        <f t="shared" ca="1" si="19"/>
        <v>#N/A</v>
      </c>
      <c r="L173" s="4" t="e">
        <f t="shared" ca="1" si="15"/>
        <v>#N/A</v>
      </c>
      <c r="M173" s="3" t="e">
        <f t="shared" ca="1" si="20"/>
        <v>#N/A</v>
      </c>
      <c r="O173" s="2">
        <v>159</v>
      </c>
      <c r="P173" s="15" t="e">
        <f t="shared" ca="1" si="17"/>
        <v>#N/A</v>
      </c>
      <c r="Q173" s="25" t="str">
        <f t="shared" si="18"/>
        <v/>
      </c>
      <c r="R173" s="13" t="e">
        <f t="shared" ca="1" si="16"/>
        <v>#N/A</v>
      </c>
      <c r="S173" s="45"/>
    </row>
    <row r="174" spans="3:19" ht="13.5">
      <c r="C174" s="2">
        <v>160</v>
      </c>
      <c r="D174" s="110" t="str">
        <f>IF(D173&gt;=鶏シート!$G$20+30,"",D173+1)</f>
        <v/>
      </c>
      <c r="E174" s="103" t="e">
        <f ca="1">鶏気温!A166</f>
        <v>#N/A</v>
      </c>
      <c r="F174" s="104" t="e">
        <f ca="1">IF(鶏シート!$G$13="独自地温",鶏気温!A166,(E174*$AD$34+$AE$34))</f>
        <v>#N/A</v>
      </c>
      <c r="G174" s="39"/>
      <c r="H174" s="26"/>
      <c r="I174" s="3" t="e">
        <f t="shared" ca="1" si="14"/>
        <v>#N/A</v>
      </c>
      <c r="J174" s="3" t="e">
        <f t="shared" ca="1" si="19"/>
        <v>#N/A</v>
      </c>
      <c r="L174" s="4" t="e">
        <f t="shared" ca="1" si="15"/>
        <v>#N/A</v>
      </c>
      <c r="M174" s="3" t="e">
        <f t="shared" ca="1" si="20"/>
        <v>#N/A</v>
      </c>
      <c r="O174" s="2">
        <v>160</v>
      </c>
      <c r="P174" s="15" t="e">
        <f t="shared" ca="1" si="17"/>
        <v>#N/A</v>
      </c>
      <c r="Q174" s="25" t="str">
        <f t="shared" si="18"/>
        <v/>
      </c>
      <c r="R174" s="13" t="e">
        <f t="shared" ca="1" si="16"/>
        <v>#N/A</v>
      </c>
      <c r="S174" s="45"/>
    </row>
    <row r="175" spans="3:19" ht="13.5">
      <c r="C175" s="2">
        <v>161</v>
      </c>
      <c r="D175" s="110" t="str">
        <f>IF(D174&gt;=鶏シート!$G$20+30,"",D174+1)</f>
        <v/>
      </c>
      <c r="E175" s="103" t="e">
        <f ca="1">鶏気温!A167</f>
        <v>#N/A</v>
      </c>
      <c r="F175" s="104" t="e">
        <f ca="1">IF(鶏シート!$G$13="独自地温",鶏気温!A167,(E175*$AD$34+$AE$34))</f>
        <v>#N/A</v>
      </c>
      <c r="G175" s="39"/>
      <c r="H175" s="26"/>
      <c r="I175" s="3" t="e">
        <f t="shared" ca="1" si="14"/>
        <v>#N/A</v>
      </c>
      <c r="J175" s="3" t="e">
        <f t="shared" ca="1" si="19"/>
        <v>#N/A</v>
      </c>
      <c r="L175" s="4" t="e">
        <f t="shared" ca="1" si="15"/>
        <v>#N/A</v>
      </c>
      <c r="M175" s="3" t="e">
        <f t="shared" ca="1" si="20"/>
        <v>#N/A</v>
      </c>
      <c r="O175" s="2">
        <v>161</v>
      </c>
      <c r="P175" s="15" t="e">
        <f t="shared" ca="1" si="17"/>
        <v>#N/A</v>
      </c>
      <c r="Q175" s="25" t="str">
        <f t="shared" si="18"/>
        <v/>
      </c>
      <c r="R175" s="13" t="e">
        <f t="shared" ca="1" si="16"/>
        <v>#N/A</v>
      </c>
      <c r="S175" s="45"/>
    </row>
    <row r="176" spans="3:19" ht="13.5">
      <c r="C176" s="2">
        <v>162</v>
      </c>
      <c r="D176" s="110" t="str">
        <f>IF(D175&gt;=鶏シート!$G$20+30,"",D175+1)</f>
        <v/>
      </c>
      <c r="E176" s="103" t="e">
        <f ca="1">鶏気温!A168</f>
        <v>#N/A</v>
      </c>
      <c r="F176" s="104" t="e">
        <f ca="1">IF(鶏シート!$G$13="独自地温",鶏気温!A168,(E176*$AD$34+$AE$34))</f>
        <v>#N/A</v>
      </c>
      <c r="G176" s="39"/>
      <c r="H176" s="26"/>
      <c r="I176" s="3" t="e">
        <f t="shared" ca="1" si="14"/>
        <v>#N/A</v>
      </c>
      <c r="J176" s="3" t="e">
        <f t="shared" ca="1" si="19"/>
        <v>#N/A</v>
      </c>
      <c r="L176" s="4" t="e">
        <f t="shared" ca="1" si="15"/>
        <v>#N/A</v>
      </c>
      <c r="M176" s="3" t="e">
        <f t="shared" ca="1" si="20"/>
        <v>#N/A</v>
      </c>
      <c r="O176" s="2">
        <v>162</v>
      </c>
      <c r="P176" s="15" t="e">
        <f t="shared" ca="1" si="17"/>
        <v>#N/A</v>
      </c>
      <c r="Q176" s="25" t="str">
        <f t="shared" si="18"/>
        <v/>
      </c>
      <c r="R176" s="13" t="e">
        <f t="shared" ca="1" si="16"/>
        <v>#N/A</v>
      </c>
      <c r="S176" s="45"/>
    </row>
    <row r="177" spans="3:19" ht="13.5">
      <c r="C177" s="2">
        <v>163</v>
      </c>
      <c r="D177" s="110" t="str">
        <f>IF(D176&gt;=鶏シート!$G$20+30,"",D176+1)</f>
        <v/>
      </c>
      <c r="E177" s="103" t="e">
        <f ca="1">鶏気温!A169</f>
        <v>#N/A</v>
      </c>
      <c r="F177" s="104" t="e">
        <f ca="1">IF(鶏シート!$G$13="独自地温",鶏気温!A169,(E177*$AD$34+$AE$34))</f>
        <v>#N/A</v>
      </c>
      <c r="G177" s="39"/>
      <c r="H177" s="26"/>
      <c r="I177" s="3" t="e">
        <f t="shared" ca="1" si="14"/>
        <v>#N/A</v>
      </c>
      <c r="J177" s="3" t="e">
        <f t="shared" ca="1" si="19"/>
        <v>#N/A</v>
      </c>
      <c r="L177" s="4" t="e">
        <f t="shared" ca="1" si="15"/>
        <v>#N/A</v>
      </c>
      <c r="M177" s="3" t="e">
        <f t="shared" ca="1" si="20"/>
        <v>#N/A</v>
      </c>
      <c r="O177" s="2">
        <v>163</v>
      </c>
      <c r="P177" s="15" t="e">
        <f t="shared" ca="1" si="17"/>
        <v>#N/A</v>
      </c>
      <c r="Q177" s="25" t="str">
        <f t="shared" si="18"/>
        <v/>
      </c>
      <c r="R177" s="13" t="e">
        <f t="shared" ca="1" si="16"/>
        <v>#N/A</v>
      </c>
      <c r="S177" s="45"/>
    </row>
    <row r="178" spans="3:19" ht="13.5">
      <c r="C178" s="2">
        <v>164</v>
      </c>
      <c r="D178" s="110" t="str">
        <f>IF(D177&gt;=鶏シート!$G$20+30,"",D177+1)</f>
        <v/>
      </c>
      <c r="E178" s="103" t="e">
        <f ca="1">鶏気温!A170</f>
        <v>#N/A</v>
      </c>
      <c r="F178" s="104" t="e">
        <f ca="1">IF(鶏シート!$G$13="独自地温",鶏気温!A170,(E178*$AD$34+$AE$34))</f>
        <v>#N/A</v>
      </c>
      <c r="G178" s="39"/>
      <c r="H178" s="26"/>
      <c r="I178" s="3" t="e">
        <f t="shared" ca="1" si="14"/>
        <v>#N/A</v>
      </c>
      <c r="J178" s="3" t="e">
        <f t="shared" ca="1" si="19"/>
        <v>#N/A</v>
      </c>
      <c r="L178" s="4" t="e">
        <f t="shared" ca="1" si="15"/>
        <v>#N/A</v>
      </c>
      <c r="M178" s="3" t="e">
        <f t="shared" ca="1" si="20"/>
        <v>#N/A</v>
      </c>
      <c r="O178" s="2">
        <v>164</v>
      </c>
      <c r="P178" s="15" t="e">
        <f t="shared" ca="1" si="17"/>
        <v>#N/A</v>
      </c>
      <c r="Q178" s="25" t="str">
        <f t="shared" si="18"/>
        <v/>
      </c>
      <c r="R178" s="13" t="e">
        <f t="shared" ca="1" si="16"/>
        <v>#N/A</v>
      </c>
      <c r="S178" s="45"/>
    </row>
    <row r="179" spans="3:19" ht="13.5">
      <c r="C179" s="2">
        <v>165</v>
      </c>
      <c r="D179" s="110" t="str">
        <f>IF(D178&gt;=鶏シート!$G$20+30,"",D178+1)</f>
        <v/>
      </c>
      <c r="E179" s="103" t="e">
        <f ca="1">鶏気温!A171</f>
        <v>#N/A</v>
      </c>
      <c r="F179" s="104" t="e">
        <f ca="1">IF(鶏シート!$G$13="独自地温",鶏気温!A171,(E179*$AD$34+$AE$34))</f>
        <v>#N/A</v>
      </c>
      <c r="G179" s="39"/>
      <c r="H179" s="26"/>
      <c r="I179" s="3" t="e">
        <f t="shared" ca="1" si="14"/>
        <v>#N/A</v>
      </c>
      <c r="J179" s="3" t="e">
        <f t="shared" ca="1" si="19"/>
        <v>#N/A</v>
      </c>
      <c r="L179" s="4" t="e">
        <f t="shared" ca="1" si="15"/>
        <v>#N/A</v>
      </c>
      <c r="M179" s="3" t="e">
        <f t="shared" ca="1" si="20"/>
        <v>#N/A</v>
      </c>
      <c r="O179" s="2">
        <v>165</v>
      </c>
      <c r="P179" s="15" t="e">
        <f t="shared" ca="1" si="17"/>
        <v>#N/A</v>
      </c>
      <c r="Q179" s="25" t="str">
        <f t="shared" si="18"/>
        <v/>
      </c>
      <c r="R179" s="13" t="e">
        <f t="shared" ca="1" si="16"/>
        <v>#N/A</v>
      </c>
      <c r="S179" s="45"/>
    </row>
    <row r="180" spans="3:19" ht="13.5">
      <c r="C180" s="2">
        <v>166</v>
      </c>
      <c r="D180" s="110" t="str">
        <f>IF(D179&gt;=鶏シート!$G$20+30,"",D179+1)</f>
        <v/>
      </c>
      <c r="E180" s="103" t="e">
        <f ca="1">鶏気温!A172</f>
        <v>#N/A</v>
      </c>
      <c r="F180" s="104" t="e">
        <f ca="1">IF(鶏シート!$G$13="独自地温",鶏気温!A172,(E180*$AD$34+$AE$34))</f>
        <v>#N/A</v>
      </c>
      <c r="G180" s="39"/>
      <c r="H180" s="26"/>
      <c r="I180" s="3" t="e">
        <f t="shared" ca="1" si="14"/>
        <v>#N/A</v>
      </c>
      <c r="J180" s="3" t="e">
        <f t="shared" ca="1" si="19"/>
        <v>#N/A</v>
      </c>
      <c r="L180" s="4" t="e">
        <f t="shared" ca="1" si="15"/>
        <v>#N/A</v>
      </c>
      <c r="M180" s="3" t="e">
        <f t="shared" ca="1" si="20"/>
        <v>#N/A</v>
      </c>
      <c r="O180" s="2">
        <v>166</v>
      </c>
      <c r="P180" s="15" t="e">
        <f t="shared" ca="1" si="17"/>
        <v>#N/A</v>
      </c>
      <c r="Q180" s="25" t="str">
        <f t="shared" si="18"/>
        <v/>
      </c>
      <c r="R180" s="13" t="e">
        <f t="shared" ca="1" si="16"/>
        <v>#N/A</v>
      </c>
      <c r="S180" s="45"/>
    </row>
    <row r="181" spans="3:19" ht="13.5">
      <c r="C181" s="2">
        <v>167</v>
      </c>
      <c r="D181" s="110" t="str">
        <f>IF(D180&gt;=鶏シート!$G$20+30,"",D180+1)</f>
        <v/>
      </c>
      <c r="E181" s="103" t="e">
        <f ca="1">鶏気温!A173</f>
        <v>#N/A</v>
      </c>
      <c r="F181" s="104" t="e">
        <f ca="1">IF(鶏シート!$G$13="独自地温",鶏気温!A173,(E181*$AD$34+$AE$34))</f>
        <v>#N/A</v>
      </c>
      <c r="G181" s="39"/>
      <c r="H181" s="26"/>
      <c r="I181" s="3" t="e">
        <f t="shared" ca="1" si="14"/>
        <v>#N/A</v>
      </c>
      <c r="J181" s="3" t="e">
        <f t="shared" ca="1" si="19"/>
        <v>#N/A</v>
      </c>
      <c r="L181" s="4" t="e">
        <f t="shared" ca="1" si="15"/>
        <v>#N/A</v>
      </c>
      <c r="M181" s="3" t="e">
        <f t="shared" ca="1" si="20"/>
        <v>#N/A</v>
      </c>
      <c r="O181" s="2">
        <v>167</v>
      </c>
      <c r="P181" s="15" t="e">
        <f t="shared" ca="1" si="17"/>
        <v>#N/A</v>
      </c>
      <c r="Q181" s="25" t="str">
        <f t="shared" si="18"/>
        <v/>
      </c>
      <c r="R181" s="13" t="e">
        <f t="shared" ca="1" si="16"/>
        <v>#N/A</v>
      </c>
      <c r="S181" s="45"/>
    </row>
    <row r="182" spans="3:19" ht="13.5">
      <c r="C182" s="2">
        <v>168</v>
      </c>
      <c r="D182" s="110" t="str">
        <f>IF(D181&gt;=鶏シート!$G$20+30,"",D181+1)</f>
        <v/>
      </c>
      <c r="E182" s="103" t="e">
        <f ca="1">鶏気温!A174</f>
        <v>#N/A</v>
      </c>
      <c r="F182" s="104" t="e">
        <f ca="1">IF(鶏シート!$G$13="独自地温",鶏気温!A174,(E182*$AD$34+$AE$34))</f>
        <v>#N/A</v>
      </c>
      <c r="G182" s="39"/>
      <c r="H182" s="26"/>
      <c r="I182" s="3" t="e">
        <f t="shared" ca="1" si="14"/>
        <v>#N/A</v>
      </c>
      <c r="J182" s="3" t="e">
        <f t="shared" ca="1" si="19"/>
        <v>#N/A</v>
      </c>
      <c r="L182" s="4" t="e">
        <f t="shared" ca="1" si="15"/>
        <v>#N/A</v>
      </c>
      <c r="M182" s="3" t="e">
        <f t="shared" ca="1" si="20"/>
        <v>#N/A</v>
      </c>
      <c r="O182" s="2">
        <v>168</v>
      </c>
      <c r="P182" s="15" t="e">
        <f t="shared" ca="1" si="17"/>
        <v>#N/A</v>
      </c>
      <c r="Q182" s="25" t="str">
        <f t="shared" si="18"/>
        <v/>
      </c>
      <c r="R182" s="13" t="e">
        <f t="shared" ca="1" si="16"/>
        <v>#N/A</v>
      </c>
      <c r="S182" s="45"/>
    </row>
    <row r="183" spans="3:19" ht="13.5">
      <c r="C183" s="2">
        <v>169</v>
      </c>
      <c r="D183" s="110" t="str">
        <f>IF(D182&gt;=鶏シート!$G$20+30,"",D182+1)</f>
        <v/>
      </c>
      <c r="E183" s="103" t="e">
        <f ca="1">鶏気温!A175</f>
        <v>#N/A</v>
      </c>
      <c r="F183" s="104" t="e">
        <f ca="1">IF(鶏シート!$G$13="独自地温",鶏気温!A175,(E183*$AD$34+$AE$34))</f>
        <v>#N/A</v>
      </c>
      <c r="G183" s="39"/>
      <c r="H183" s="26"/>
      <c r="I183" s="3" t="e">
        <f t="shared" ca="1" si="14"/>
        <v>#N/A</v>
      </c>
      <c r="J183" s="3" t="e">
        <f t="shared" ca="1" si="19"/>
        <v>#N/A</v>
      </c>
      <c r="L183" s="4" t="e">
        <f t="shared" ca="1" si="15"/>
        <v>#N/A</v>
      </c>
      <c r="M183" s="3" t="e">
        <f t="shared" ca="1" si="20"/>
        <v>#N/A</v>
      </c>
      <c r="O183" s="2">
        <v>169</v>
      </c>
      <c r="P183" s="15" t="e">
        <f t="shared" ca="1" si="17"/>
        <v>#N/A</v>
      </c>
      <c r="Q183" s="25" t="str">
        <f t="shared" si="18"/>
        <v/>
      </c>
      <c r="R183" s="13" t="e">
        <f t="shared" ca="1" si="16"/>
        <v>#N/A</v>
      </c>
      <c r="S183" s="45"/>
    </row>
    <row r="184" spans="3:19" ht="13.5">
      <c r="C184" s="2">
        <v>170</v>
      </c>
      <c r="D184" s="110" t="str">
        <f>IF(D183&gt;=鶏シート!$G$20+30,"",D183+1)</f>
        <v/>
      </c>
      <c r="E184" s="103" t="e">
        <f ca="1">鶏気温!A176</f>
        <v>#N/A</v>
      </c>
      <c r="F184" s="104" t="e">
        <f ca="1">IF(鶏シート!$G$13="独自地温",鶏気温!A176,(E184*$AD$34+$AE$34))</f>
        <v>#N/A</v>
      </c>
      <c r="G184" s="39"/>
      <c r="H184" s="26"/>
      <c r="I184" s="3" t="e">
        <f t="shared" ca="1" si="14"/>
        <v>#N/A</v>
      </c>
      <c r="J184" s="3" t="e">
        <f t="shared" ca="1" si="19"/>
        <v>#N/A</v>
      </c>
      <c r="L184" s="4" t="e">
        <f t="shared" ca="1" si="15"/>
        <v>#N/A</v>
      </c>
      <c r="M184" s="3" t="e">
        <f t="shared" ca="1" si="20"/>
        <v>#N/A</v>
      </c>
      <c r="O184" s="2">
        <v>170</v>
      </c>
      <c r="P184" s="15" t="e">
        <f t="shared" ca="1" si="17"/>
        <v>#N/A</v>
      </c>
      <c r="Q184" s="25" t="str">
        <f t="shared" si="18"/>
        <v/>
      </c>
      <c r="R184" s="13" t="e">
        <f t="shared" ca="1" si="16"/>
        <v>#N/A</v>
      </c>
      <c r="S184" s="45"/>
    </row>
    <row r="185" spans="3:19" ht="13.5">
      <c r="C185" s="2">
        <v>171</v>
      </c>
      <c r="D185" s="110" t="str">
        <f>IF(D184&gt;=鶏シート!$G$20+30,"",D184+1)</f>
        <v/>
      </c>
      <c r="E185" s="103" t="e">
        <f ca="1">鶏気温!A177</f>
        <v>#N/A</v>
      </c>
      <c r="F185" s="104" t="e">
        <f ca="1">IF(鶏シート!$G$13="独自地温",鶏気温!A177,(E185*$AD$34+$AE$34))</f>
        <v>#N/A</v>
      </c>
      <c r="G185" s="39"/>
      <c r="H185" s="26"/>
      <c r="I185" s="3" t="e">
        <f t="shared" ca="1" si="14"/>
        <v>#N/A</v>
      </c>
      <c r="J185" s="3" t="e">
        <f t="shared" ca="1" si="19"/>
        <v>#N/A</v>
      </c>
      <c r="L185" s="4" t="e">
        <f t="shared" ca="1" si="15"/>
        <v>#N/A</v>
      </c>
      <c r="M185" s="3" t="e">
        <f t="shared" ca="1" si="20"/>
        <v>#N/A</v>
      </c>
      <c r="O185" s="2">
        <v>171</v>
      </c>
      <c r="P185" s="15" t="e">
        <f t="shared" ca="1" si="17"/>
        <v>#N/A</v>
      </c>
      <c r="Q185" s="25" t="str">
        <f t="shared" si="18"/>
        <v/>
      </c>
      <c r="R185" s="13" t="e">
        <f t="shared" ca="1" si="16"/>
        <v>#N/A</v>
      </c>
      <c r="S185" s="45"/>
    </row>
    <row r="186" spans="3:19" ht="13.5">
      <c r="C186" s="2">
        <v>172</v>
      </c>
      <c r="D186" s="110" t="str">
        <f>IF(D185&gt;=鶏シート!$G$20+30,"",D185+1)</f>
        <v/>
      </c>
      <c r="E186" s="103" t="e">
        <f ca="1">鶏気温!A178</f>
        <v>#N/A</v>
      </c>
      <c r="F186" s="104" t="e">
        <f ca="1">IF(鶏シート!$G$13="独自地温",鶏気温!A178,(E186*$AD$34+$AE$34))</f>
        <v>#N/A</v>
      </c>
      <c r="G186" s="39"/>
      <c r="H186" s="26"/>
      <c r="I186" s="3" t="e">
        <f t="shared" ca="1" si="14"/>
        <v>#N/A</v>
      </c>
      <c r="J186" s="3" t="e">
        <f t="shared" ca="1" si="19"/>
        <v>#N/A</v>
      </c>
      <c r="L186" s="4" t="e">
        <f t="shared" ca="1" si="15"/>
        <v>#N/A</v>
      </c>
      <c r="M186" s="3" t="e">
        <f t="shared" ca="1" si="20"/>
        <v>#N/A</v>
      </c>
      <c r="O186" s="2">
        <v>172</v>
      </c>
      <c r="P186" s="15" t="e">
        <f t="shared" ca="1" si="17"/>
        <v>#N/A</v>
      </c>
      <c r="Q186" s="25" t="str">
        <f t="shared" si="18"/>
        <v/>
      </c>
      <c r="R186" s="13" t="e">
        <f t="shared" ca="1" si="16"/>
        <v>#N/A</v>
      </c>
      <c r="S186" s="45"/>
    </row>
    <row r="187" spans="3:19" ht="13.5">
      <c r="C187" s="2">
        <v>173</v>
      </c>
      <c r="D187" s="110" t="str">
        <f>IF(D186&gt;=鶏シート!$G$20+30,"",D186+1)</f>
        <v/>
      </c>
      <c r="E187" s="103" t="e">
        <f ca="1">鶏気温!A179</f>
        <v>#N/A</v>
      </c>
      <c r="F187" s="104" t="e">
        <f ca="1">IF(鶏シート!$G$13="独自地温",鶏気温!A179,(E187*$AD$34+$AE$34))</f>
        <v>#N/A</v>
      </c>
      <c r="G187" s="39"/>
      <c r="H187" s="26"/>
      <c r="I187" s="3" t="e">
        <f t="shared" ca="1" si="14"/>
        <v>#N/A</v>
      </c>
      <c r="J187" s="3" t="e">
        <f t="shared" ca="1" si="19"/>
        <v>#N/A</v>
      </c>
      <c r="L187" s="4" t="e">
        <f t="shared" ca="1" si="15"/>
        <v>#N/A</v>
      </c>
      <c r="M187" s="3" t="e">
        <f t="shared" ca="1" si="20"/>
        <v>#N/A</v>
      </c>
      <c r="O187" s="2">
        <v>173</v>
      </c>
      <c r="P187" s="15" t="e">
        <f t="shared" ca="1" si="17"/>
        <v>#N/A</v>
      </c>
      <c r="Q187" s="25" t="str">
        <f t="shared" si="18"/>
        <v/>
      </c>
      <c r="R187" s="13" t="e">
        <f t="shared" ca="1" si="16"/>
        <v>#N/A</v>
      </c>
      <c r="S187" s="45"/>
    </row>
    <row r="188" spans="3:19" ht="13.5">
      <c r="C188" s="2">
        <v>174</v>
      </c>
      <c r="D188" s="110" t="str">
        <f>IF(D187&gt;=鶏シート!$G$20+30,"",D187+1)</f>
        <v/>
      </c>
      <c r="E188" s="103" t="e">
        <f ca="1">鶏気温!A180</f>
        <v>#N/A</v>
      </c>
      <c r="F188" s="104" t="e">
        <f ca="1">IF(鶏シート!$G$13="独自地温",鶏気温!A180,(E188*$AD$34+$AE$34))</f>
        <v>#N/A</v>
      </c>
      <c r="G188" s="39"/>
      <c r="H188" s="26"/>
      <c r="I188" s="3" t="e">
        <f t="shared" ca="1" si="14"/>
        <v>#N/A</v>
      </c>
      <c r="J188" s="3" t="e">
        <f t="shared" ca="1" si="19"/>
        <v>#N/A</v>
      </c>
      <c r="L188" s="4" t="e">
        <f t="shared" ca="1" si="15"/>
        <v>#N/A</v>
      </c>
      <c r="M188" s="3" t="e">
        <f t="shared" ca="1" si="20"/>
        <v>#N/A</v>
      </c>
      <c r="O188" s="2">
        <v>174</v>
      </c>
      <c r="P188" s="15" t="e">
        <f t="shared" ca="1" si="17"/>
        <v>#N/A</v>
      </c>
      <c r="Q188" s="25" t="str">
        <f t="shared" si="18"/>
        <v/>
      </c>
      <c r="R188" s="13" t="e">
        <f t="shared" ca="1" si="16"/>
        <v>#N/A</v>
      </c>
      <c r="S188" s="45"/>
    </row>
    <row r="189" spans="3:19" ht="13.5">
      <c r="C189" s="2">
        <v>175</v>
      </c>
      <c r="D189" s="110" t="str">
        <f>IF(D188&gt;=鶏シート!$G$20+30,"",D188+1)</f>
        <v/>
      </c>
      <c r="E189" s="103" t="e">
        <f ca="1">鶏気温!A181</f>
        <v>#N/A</v>
      </c>
      <c r="F189" s="104" t="e">
        <f ca="1">IF(鶏シート!$G$13="独自地温",鶏気温!A181,(E189*$AD$34+$AE$34))</f>
        <v>#N/A</v>
      </c>
      <c r="G189" s="39"/>
      <c r="H189" s="26"/>
      <c r="I189" s="3" t="e">
        <f t="shared" ca="1" si="14"/>
        <v>#N/A</v>
      </c>
      <c r="J189" s="3" t="e">
        <f t="shared" ca="1" si="19"/>
        <v>#N/A</v>
      </c>
      <c r="L189" s="4" t="e">
        <f t="shared" ca="1" si="15"/>
        <v>#N/A</v>
      </c>
      <c r="M189" s="3" t="e">
        <f t="shared" ca="1" si="20"/>
        <v>#N/A</v>
      </c>
      <c r="O189" s="2">
        <v>175</v>
      </c>
      <c r="P189" s="15" t="e">
        <f t="shared" ca="1" si="17"/>
        <v>#N/A</v>
      </c>
      <c r="Q189" s="25" t="str">
        <f t="shared" si="18"/>
        <v/>
      </c>
      <c r="R189" s="13" t="e">
        <f t="shared" ca="1" si="16"/>
        <v>#N/A</v>
      </c>
      <c r="S189" s="45"/>
    </row>
    <row r="190" spans="3:19" ht="13.5">
      <c r="C190" s="2">
        <v>176</v>
      </c>
      <c r="D190" s="110" t="str">
        <f>IF(D189&gt;=鶏シート!$G$20+30,"",D189+1)</f>
        <v/>
      </c>
      <c r="E190" s="103" t="e">
        <f ca="1">鶏気温!A182</f>
        <v>#N/A</v>
      </c>
      <c r="F190" s="104" t="e">
        <f ca="1">IF(鶏シート!$G$13="独自地温",鶏気温!A182,(E190*$AD$34+$AE$34))</f>
        <v>#N/A</v>
      </c>
      <c r="G190" s="39"/>
      <c r="H190" s="26"/>
      <c r="I190" s="3" t="e">
        <f t="shared" ca="1" si="14"/>
        <v>#N/A</v>
      </c>
      <c r="J190" s="3" t="e">
        <f t="shared" ca="1" si="19"/>
        <v>#N/A</v>
      </c>
      <c r="L190" s="4" t="e">
        <f t="shared" ca="1" si="15"/>
        <v>#N/A</v>
      </c>
      <c r="M190" s="3" t="e">
        <f t="shared" ca="1" si="20"/>
        <v>#N/A</v>
      </c>
      <c r="O190" s="2">
        <v>176</v>
      </c>
      <c r="P190" s="15" t="e">
        <f t="shared" ca="1" si="17"/>
        <v>#N/A</v>
      </c>
      <c r="Q190" s="25" t="str">
        <f t="shared" si="18"/>
        <v/>
      </c>
      <c r="R190" s="13" t="e">
        <f t="shared" ca="1" si="16"/>
        <v>#N/A</v>
      </c>
      <c r="S190" s="45"/>
    </row>
    <row r="191" spans="3:19" ht="13.5">
      <c r="C191" s="2">
        <v>177</v>
      </c>
      <c r="D191" s="110" t="str">
        <f>IF(D190&gt;=鶏シート!$G$20+30,"",D190+1)</f>
        <v/>
      </c>
      <c r="E191" s="103" t="e">
        <f ca="1">鶏気温!A183</f>
        <v>#N/A</v>
      </c>
      <c r="F191" s="104" t="e">
        <f ca="1">IF(鶏シート!$G$13="独自地温",鶏気温!A183,(E191*$AD$34+$AE$34))</f>
        <v>#N/A</v>
      </c>
      <c r="G191" s="39"/>
      <c r="H191" s="26"/>
      <c r="I191" s="3" t="e">
        <f t="shared" ca="1" si="14"/>
        <v>#N/A</v>
      </c>
      <c r="J191" s="3" t="e">
        <f t="shared" ca="1" si="19"/>
        <v>#N/A</v>
      </c>
      <c r="L191" s="4" t="e">
        <f t="shared" ca="1" si="15"/>
        <v>#N/A</v>
      </c>
      <c r="M191" s="3" t="e">
        <f t="shared" ca="1" si="20"/>
        <v>#N/A</v>
      </c>
      <c r="O191" s="2">
        <v>177</v>
      </c>
      <c r="P191" s="15" t="e">
        <f t="shared" ca="1" si="17"/>
        <v>#N/A</v>
      </c>
      <c r="Q191" s="25" t="str">
        <f t="shared" si="18"/>
        <v/>
      </c>
      <c r="R191" s="13" t="e">
        <f t="shared" ca="1" si="16"/>
        <v>#N/A</v>
      </c>
      <c r="S191" s="45"/>
    </row>
    <row r="192" spans="3:19" ht="13.5">
      <c r="C192" s="2">
        <v>178</v>
      </c>
      <c r="D192" s="110" t="str">
        <f>IF(D191&gt;=鶏シート!$G$20+30,"",D191+1)</f>
        <v/>
      </c>
      <c r="E192" s="103" t="e">
        <f ca="1">鶏気温!A184</f>
        <v>#N/A</v>
      </c>
      <c r="F192" s="104" t="e">
        <f ca="1">IF(鶏シート!$G$13="独自地温",鶏気温!A184,(E192*$AD$34+$AE$34))</f>
        <v>#N/A</v>
      </c>
      <c r="G192" s="39"/>
      <c r="H192" s="26"/>
      <c r="I192" s="3" t="e">
        <f t="shared" ca="1" si="14"/>
        <v>#N/A</v>
      </c>
      <c r="J192" s="3" t="e">
        <f t="shared" ca="1" si="19"/>
        <v>#N/A</v>
      </c>
      <c r="L192" s="4" t="e">
        <f t="shared" ca="1" si="15"/>
        <v>#N/A</v>
      </c>
      <c r="M192" s="3" t="e">
        <f t="shared" ca="1" si="20"/>
        <v>#N/A</v>
      </c>
      <c r="O192" s="2">
        <v>178</v>
      </c>
      <c r="P192" s="15" t="e">
        <f t="shared" ca="1" si="17"/>
        <v>#N/A</v>
      </c>
      <c r="Q192" s="25" t="str">
        <f t="shared" si="18"/>
        <v/>
      </c>
      <c r="R192" s="13" t="e">
        <f t="shared" ca="1" si="16"/>
        <v>#N/A</v>
      </c>
      <c r="S192" s="45"/>
    </row>
    <row r="193" spans="3:23" ht="13.5">
      <c r="C193" s="2">
        <v>179</v>
      </c>
      <c r="D193" s="110" t="str">
        <f>IF(D192&gt;=鶏シート!$G$20+30,"",D192+1)</f>
        <v/>
      </c>
      <c r="E193" s="103" t="e">
        <f ca="1">鶏気温!A185</f>
        <v>#N/A</v>
      </c>
      <c r="F193" s="104" t="e">
        <f ca="1">IF(鶏シート!$G$13="独自地温",鶏気温!A185,(E193*$AD$34+$AE$34))</f>
        <v>#N/A</v>
      </c>
      <c r="G193" s="39"/>
      <c r="H193" s="26"/>
      <c r="I193" s="3" t="e">
        <f t="shared" ca="1" si="14"/>
        <v>#N/A</v>
      </c>
      <c r="J193" s="3" t="e">
        <f t="shared" ca="1" si="19"/>
        <v>#N/A</v>
      </c>
      <c r="L193" s="4" t="e">
        <f t="shared" ca="1" si="15"/>
        <v>#N/A</v>
      </c>
      <c r="M193" s="3" t="e">
        <f t="shared" ca="1" si="20"/>
        <v>#N/A</v>
      </c>
      <c r="O193" s="2">
        <v>179</v>
      </c>
      <c r="P193" s="15" t="e">
        <f t="shared" ca="1" si="17"/>
        <v>#N/A</v>
      </c>
      <c r="Q193" s="25" t="str">
        <f t="shared" si="18"/>
        <v/>
      </c>
      <c r="R193" s="13" t="e">
        <f t="shared" ca="1" si="16"/>
        <v>#N/A</v>
      </c>
      <c r="S193" s="45"/>
    </row>
    <row r="194" spans="3:23" ht="13.5">
      <c r="C194" s="2">
        <v>180</v>
      </c>
      <c r="D194" s="110" t="str">
        <f>IF(D193&gt;=鶏シート!$G$20+30,"",D193+1)</f>
        <v/>
      </c>
      <c r="E194" s="103" t="e">
        <f ca="1">鶏気温!A186</f>
        <v>#N/A</v>
      </c>
      <c r="F194" s="104" t="e">
        <f ca="1">IF(鶏シート!$G$13="独自地温",鶏気温!A186,(E194*$AD$34+$AE$34))</f>
        <v>#N/A</v>
      </c>
      <c r="G194" s="39"/>
      <c r="H194" s="26"/>
      <c r="I194" s="3" t="e">
        <f t="shared" ca="1" si="14"/>
        <v>#N/A</v>
      </c>
      <c r="J194" s="3" t="e">
        <f t="shared" ca="1" si="19"/>
        <v>#N/A</v>
      </c>
      <c r="L194" s="4" t="e">
        <f t="shared" ca="1" si="15"/>
        <v>#N/A</v>
      </c>
      <c r="M194" s="3" t="e">
        <f t="shared" ca="1" si="20"/>
        <v>#N/A</v>
      </c>
      <c r="O194" s="2">
        <v>180</v>
      </c>
      <c r="P194" s="15" t="e">
        <f t="shared" ca="1" si="17"/>
        <v>#N/A</v>
      </c>
      <c r="Q194" s="25" t="str">
        <f t="shared" si="18"/>
        <v/>
      </c>
      <c r="R194" s="13" t="e">
        <f t="shared" ca="1" si="16"/>
        <v>#N/A</v>
      </c>
      <c r="S194" s="45"/>
      <c r="W194" s="15"/>
    </row>
    <row r="195" spans="3:23" ht="13.5">
      <c r="C195" s="2">
        <v>181</v>
      </c>
      <c r="D195" s="110" t="str">
        <f>IF(D194&gt;=鶏シート!$G$20+30,"",D194+1)</f>
        <v/>
      </c>
      <c r="E195" s="103" t="e">
        <f ca="1">鶏気温!A187</f>
        <v>#N/A</v>
      </c>
      <c r="F195" s="104" t="e">
        <f ca="1">IF(鶏シート!$G$13="独自地温",鶏気温!A187,(E195*$AD$34+$AE$34))</f>
        <v>#N/A</v>
      </c>
      <c r="G195" s="39"/>
      <c r="H195" s="26"/>
      <c r="I195" s="3" t="e">
        <f t="shared" ca="1" si="14"/>
        <v>#N/A</v>
      </c>
      <c r="J195" s="3" t="e">
        <f t="shared" ca="1" si="19"/>
        <v>#N/A</v>
      </c>
      <c r="L195" s="4" t="e">
        <f t="shared" ca="1" si="15"/>
        <v>#N/A</v>
      </c>
      <c r="M195" s="3" t="e">
        <f t="shared" ca="1" si="20"/>
        <v>#N/A</v>
      </c>
      <c r="O195" s="2">
        <v>181</v>
      </c>
      <c r="P195" s="15" t="e">
        <f t="shared" ca="1" si="17"/>
        <v>#N/A</v>
      </c>
      <c r="Q195" s="25" t="str">
        <f t="shared" si="18"/>
        <v/>
      </c>
      <c r="R195" s="13" t="e">
        <f t="shared" ca="1" si="16"/>
        <v>#N/A</v>
      </c>
      <c r="S195" s="45"/>
    </row>
    <row r="196" spans="3:23" ht="13.5">
      <c r="C196" s="2">
        <v>182</v>
      </c>
      <c r="D196" s="110" t="str">
        <f>IF(D195&gt;=鶏シート!$G$20+30,"",D195+1)</f>
        <v/>
      </c>
      <c r="E196" s="103" t="e">
        <f ca="1">鶏気温!A188</f>
        <v>#N/A</v>
      </c>
      <c r="F196" s="104" t="e">
        <f ca="1">IF(鶏シート!$G$13="独自地温",鶏気温!A188,(E196*$AD$34+$AE$34))</f>
        <v>#N/A</v>
      </c>
      <c r="G196" s="39"/>
      <c r="H196" s="26"/>
      <c r="I196" s="3" t="e">
        <f t="shared" ca="1" si="14"/>
        <v>#N/A</v>
      </c>
      <c r="J196" s="3" t="e">
        <f t="shared" ca="1" si="19"/>
        <v>#N/A</v>
      </c>
      <c r="L196" s="4" t="e">
        <f t="shared" ca="1" si="15"/>
        <v>#N/A</v>
      </c>
      <c r="M196" s="3" t="e">
        <f t="shared" ca="1" si="20"/>
        <v>#N/A</v>
      </c>
      <c r="O196" s="2">
        <v>182</v>
      </c>
      <c r="P196" s="15" t="e">
        <f t="shared" ca="1" si="17"/>
        <v>#N/A</v>
      </c>
      <c r="Q196" s="25" t="str">
        <f t="shared" si="18"/>
        <v/>
      </c>
      <c r="R196" s="13" t="e">
        <f t="shared" ca="1" si="16"/>
        <v>#N/A</v>
      </c>
      <c r="S196" s="45"/>
    </row>
    <row r="197" spans="3:23" ht="13.5">
      <c r="C197" s="2">
        <v>183</v>
      </c>
      <c r="D197" s="110" t="str">
        <f>IF(D196&gt;=鶏シート!$G$20+30,"",D196+1)</f>
        <v/>
      </c>
      <c r="E197" s="103" t="e">
        <f ca="1">鶏気温!A189</f>
        <v>#N/A</v>
      </c>
      <c r="F197" s="104" t="e">
        <f ca="1">IF(鶏シート!$G$13="独自地温",鶏気温!A189,(E197*$AD$34+$AE$34))</f>
        <v>#N/A</v>
      </c>
      <c r="G197" s="39"/>
      <c r="H197" s="26"/>
      <c r="I197" s="3" t="e">
        <f t="shared" ca="1" si="14"/>
        <v>#N/A</v>
      </c>
      <c r="J197" s="3" t="e">
        <f t="shared" ca="1" si="19"/>
        <v>#N/A</v>
      </c>
      <c r="L197" s="4" t="e">
        <f t="shared" ca="1" si="15"/>
        <v>#N/A</v>
      </c>
      <c r="M197" s="3" t="e">
        <f t="shared" ca="1" si="20"/>
        <v>#N/A</v>
      </c>
      <c r="O197" s="2">
        <v>183</v>
      </c>
      <c r="P197" s="15" t="e">
        <f t="shared" ca="1" si="17"/>
        <v>#N/A</v>
      </c>
      <c r="Q197" s="25" t="str">
        <f t="shared" si="18"/>
        <v/>
      </c>
      <c r="R197" s="13" t="e">
        <f t="shared" ca="1" si="16"/>
        <v>#N/A</v>
      </c>
      <c r="S197" s="45"/>
    </row>
    <row r="198" spans="3:23" ht="13.5">
      <c r="C198" s="2">
        <v>184</v>
      </c>
      <c r="D198" s="110" t="str">
        <f>IF(D197&gt;=鶏シート!$G$20+30,"",D197+1)</f>
        <v/>
      </c>
      <c r="E198" s="103" t="e">
        <f ca="1">鶏気温!A190</f>
        <v>#N/A</v>
      </c>
      <c r="F198" s="104" t="e">
        <f ca="1">IF(鶏シート!$G$13="独自地温",鶏気温!A190,(E198*$AD$34+$AE$34))</f>
        <v>#N/A</v>
      </c>
      <c r="G198" s="39"/>
      <c r="H198" s="26"/>
      <c r="I198" s="3" t="e">
        <f t="shared" ca="1" si="14"/>
        <v>#N/A</v>
      </c>
      <c r="J198" s="3" t="e">
        <f t="shared" ca="1" si="19"/>
        <v>#N/A</v>
      </c>
      <c r="L198" s="4" t="e">
        <f t="shared" ca="1" si="15"/>
        <v>#N/A</v>
      </c>
      <c r="M198" s="3" t="e">
        <f t="shared" ca="1" si="20"/>
        <v>#N/A</v>
      </c>
      <c r="O198" s="2">
        <v>184</v>
      </c>
      <c r="P198" s="15" t="e">
        <f t="shared" ca="1" si="17"/>
        <v>#N/A</v>
      </c>
      <c r="Q198" s="25" t="str">
        <f t="shared" si="18"/>
        <v/>
      </c>
      <c r="R198" s="13" t="e">
        <f t="shared" ca="1" si="16"/>
        <v>#N/A</v>
      </c>
      <c r="S198" s="45"/>
    </row>
    <row r="199" spans="3:23" ht="13.5">
      <c r="C199" s="2">
        <v>185</v>
      </c>
      <c r="D199" s="110" t="str">
        <f>IF(D198&gt;=鶏シート!$G$20+30,"",D198+1)</f>
        <v/>
      </c>
      <c r="E199" s="103" t="e">
        <f ca="1">鶏気温!A191</f>
        <v>#N/A</v>
      </c>
      <c r="F199" s="104" t="e">
        <f ca="1">IF(鶏シート!$G$13="独自地温",鶏気温!A191,(E199*$AD$34+$AE$34))</f>
        <v>#N/A</v>
      </c>
      <c r="G199" s="39"/>
      <c r="H199" s="26"/>
      <c r="I199" s="3" t="e">
        <f t="shared" ca="1" si="14"/>
        <v>#N/A</v>
      </c>
      <c r="J199" s="3" t="e">
        <f t="shared" ca="1" si="19"/>
        <v>#N/A</v>
      </c>
      <c r="L199" s="4" t="e">
        <f t="shared" ca="1" si="15"/>
        <v>#N/A</v>
      </c>
      <c r="M199" s="3" t="e">
        <f t="shared" ca="1" si="20"/>
        <v>#N/A</v>
      </c>
      <c r="O199" s="2">
        <v>185</v>
      </c>
      <c r="P199" s="15" t="e">
        <f t="shared" ca="1" si="17"/>
        <v>#N/A</v>
      </c>
      <c r="Q199" s="25" t="str">
        <f t="shared" si="18"/>
        <v/>
      </c>
      <c r="R199" s="13" t="e">
        <f t="shared" ca="1" si="16"/>
        <v>#N/A</v>
      </c>
      <c r="S199" s="45"/>
    </row>
    <row r="200" spans="3:23" ht="13.5">
      <c r="C200" s="2">
        <v>186</v>
      </c>
      <c r="D200" s="110" t="str">
        <f>IF(D199&gt;=鶏シート!$G$20+30,"",D199+1)</f>
        <v/>
      </c>
      <c r="E200" s="103" t="e">
        <f ca="1">鶏気温!A192</f>
        <v>#N/A</v>
      </c>
      <c r="F200" s="104" t="e">
        <f ca="1">IF(鶏シート!$G$13="独自地温",鶏気温!A192,(E200*$AD$34+$AE$34))</f>
        <v>#N/A</v>
      </c>
      <c r="G200" s="39"/>
      <c r="H200" s="26"/>
      <c r="I200" s="3" t="e">
        <f t="shared" ca="1" si="14"/>
        <v>#N/A</v>
      </c>
      <c r="J200" s="3" t="e">
        <f t="shared" ca="1" si="19"/>
        <v>#N/A</v>
      </c>
      <c r="L200" s="4" t="e">
        <f t="shared" ca="1" si="15"/>
        <v>#N/A</v>
      </c>
      <c r="M200" s="3" t="e">
        <f t="shared" ca="1" si="20"/>
        <v>#N/A</v>
      </c>
      <c r="O200" s="2">
        <v>186</v>
      </c>
      <c r="P200" s="15" t="e">
        <f t="shared" ca="1" si="17"/>
        <v>#N/A</v>
      </c>
      <c r="Q200" s="25" t="str">
        <f t="shared" si="18"/>
        <v/>
      </c>
      <c r="R200" s="13" t="e">
        <f t="shared" ca="1" si="16"/>
        <v>#N/A</v>
      </c>
      <c r="S200" s="45"/>
    </row>
    <row r="201" spans="3:23" ht="13.5">
      <c r="C201" s="2">
        <v>187</v>
      </c>
      <c r="D201" s="110" t="str">
        <f>IF(D200&gt;=鶏シート!$G$20+30,"",D200+1)</f>
        <v/>
      </c>
      <c r="E201" s="103" t="e">
        <f ca="1">鶏気温!A193</f>
        <v>#N/A</v>
      </c>
      <c r="F201" s="104" t="e">
        <f ca="1">IF(鶏シート!$G$13="独自地温",鶏気温!A193,(E201*$AD$34+$AE$34))</f>
        <v>#N/A</v>
      </c>
      <c r="G201" s="39"/>
      <c r="H201" s="26"/>
      <c r="I201" s="3" t="e">
        <f t="shared" ca="1" si="14"/>
        <v>#N/A</v>
      </c>
      <c r="J201" s="3" t="e">
        <f t="shared" ca="1" si="19"/>
        <v>#N/A</v>
      </c>
      <c r="L201" s="4" t="e">
        <f t="shared" ca="1" si="15"/>
        <v>#N/A</v>
      </c>
      <c r="M201" s="3" t="e">
        <f t="shared" ca="1" si="20"/>
        <v>#N/A</v>
      </c>
      <c r="O201" s="2">
        <v>187</v>
      </c>
      <c r="P201" s="15" t="e">
        <f t="shared" ca="1" si="17"/>
        <v>#N/A</v>
      </c>
      <c r="Q201" s="25" t="str">
        <f t="shared" si="18"/>
        <v/>
      </c>
      <c r="R201" s="13" t="e">
        <f t="shared" ca="1" si="16"/>
        <v>#N/A</v>
      </c>
      <c r="S201" s="45"/>
    </row>
    <row r="202" spans="3:23" ht="13.5">
      <c r="C202" s="2">
        <v>188</v>
      </c>
      <c r="D202" s="110" t="str">
        <f>IF(D201&gt;=鶏シート!$G$20+30,"",D201+1)</f>
        <v/>
      </c>
      <c r="E202" s="103" t="e">
        <f ca="1">鶏気温!A194</f>
        <v>#N/A</v>
      </c>
      <c r="F202" s="104" t="e">
        <f ca="1">IF(鶏シート!$G$13="独自地温",鶏気温!A194,(E202*$AD$34+$AE$34))</f>
        <v>#N/A</v>
      </c>
      <c r="G202" s="39"/>
      <c r="H202" s="26"/>
      <c r="I202" s="3" t="e">
        <f t="shared" ca="1" si="14"/>
        <v>#N/A</v>
      </c>
      <c r="J202" s="3" t="e">
        <f t="shared" ca="1" si="19"/>
        <v>#N/A</v>
      </c>
      <c r="L202" s="4" t="e">
        <f t="shared" ca="1" si="15"/>
        <v>#N/A</v>
      </c>
      <c r="M202" s="3" t="e">
        <f t="shared" ca="1" si="20"/>
        <v>#N/A</v>
      </c>
      <c r="O202" s="2">
        <v>188</v>
      </c>
      <c r="P202" s="15" t="e">
        <f t="shared" ca="1" si="17"/>
        <v>#N/A</v>
      </c>
      <c r="Q202" s="25" t="str">
        <f t="shared" si="18"/>
        <v/>
      </c>
      <c r="R202" s="13" t="e">
        <f t="shared" ca="1" si="16"/>
        <v>#N/A</v>
      </c>
      <c r="S202" s="45"/>
    </row>
    <row r="203" spans="3:23" ht="13.5">
      <c r="C203" s="2">
        <v>189</v>
      </c>
      <c r="D203" s="110" t="str">
        <f>IF(D202&gt;=鶏シート!$G$20+30,"",D202+1)</f>
        <v/>
      </c>
      <c r="E203" s="103" t="e">
        <f ca="1">鶏気温!A195</f>
        <v>#N/A</v>
      </c>
      <c r="F203" s="104" t="e">
        <f ca="1">IF(鶏シート!$G$13="独自地温",鶏気温!A195,(E203*$AD$34+$AE$34))</f>
        <v>#N/A</v>
      </c>
      <c r="G203" s="39"/>
      <c r="H203" s="26"/>
      <c r="I203" s="3" t="e">
        <f t="shared" ca="1" si="14"/>
        <v>#N/A</v>
      </c>
      <c r="J203" s="3" t="e">
        <f t="shared" ca="1" si="19"/>
        <v>#N/A</v>
      </c>
      <c r="L203" s="4" t="e">
        <f t="shared" ca="1" si="15"/>
        <v>#N/A</v>
      </c>
      <c r="M203" s="3" t="e">
        <f t="shared" ca="1" si="20"/>
        <v>#N/A</v>
      </c>
      <c r="O203" s="2">
        <v>189</v>
      </c>
      <c r="P203" s="15" t="e">
        <f t="shared" ca="1" si="17"/>
        <v>#N/A</v>
      </c>
      <c r="Q203" s="25" t="str">
        <f t="shared" si="18"/>
        <v/>
      </c>
      <c r="R203" s="13" t="e">
        <f t="shared" ca="1" si="16"/>
        <v>#N/A</v>
      </c>
      <c r="S203" s="45"/>
    </row>
    <row r="204" spans="3:23" ht="13.5">
      <c r="C204" s="2">
        <v>190</v>
      </c>
      <c r="D204" s="110" t="str">
        <f>IF(D203&gt;=鶏シート!$G$20+30,"",D203+1)</f>
        <v/>
      </c>
      <c r="E204" s="103" t="e">
        <f ca="1">鶏気温!A196</f>
        <v>#N/A</v>
      </c>
      <c r="F204" s="104" t="e">
        <f ca="1">IF(鶏シート!$G$13="独自地温",鶏気温!A196,(E204*$AD$34+$AE$34))</f>
        <v>#N/A</v>
      </c>
      <c r="G204" s="39"/>
      <c r="H204" s="26"/>
      <c r="I204" s="3" t="e">
        <f t="shared" ca="1" si="14"/>
        <v>#N/A</v>
      </c>
      <c r="J204" s="3" t="e">
        <f t="shared" ca="1" si="19"/>
        <v>#N/A</v>
      </c>
      <c r="L204" s="4" t="e">
        <f t="shared" ca="1" si="15"/>
        <v>#N/A</v>
      </c>
      <c r="M204" s="3" t="e">
        <f t="shared" ca="1" si="20"/>
        <v>#N/A</v>
      </c>
      <c r="O204" s="2">
        <v>190</v>
      </c>
      <c r="P204" s="15" t="e">
        <f t="shared" ca="1" si="17"/>
        <v>#N/A</v>
      </c>
      <c r="Q204" s="25" t="str">
        <f t="shared" si="18"/>
        <v/>
      </c>
      <c r="R204" s="13" t="e">
        <f t="shared" ca="1" si="16"/>
        <v>#N/A</v>
      </c>
      <c r="S204" s="45"/>
    </row>
    <row r="205" spans="3:23" ht="13.5">
      <c r="C205" s="2">
        <v>191</v>
      </c>
      <c r="D205" s="110" t="str">
        <f>IF(D204&gt;=鶏シート!$G$20+30,"",D204+1)</f>
        <v/>
      </c>
      <c r="E205" s="103" t="e">
        <f ca="1">鶏気温!A197</f>
        <v>#N/A</v>
      </c>
      <c r="F205" s="104" t="e">
        <f ca="1">IF(鶏シート!$G$13="独自地温",鶏気温!A197,(E205*$AD$34+$AE$34))</f>
        <v>#N/A</v>
      </c>
      <c r="G205" s="39"/>
      <c r="H205" s="26"/>
      <c r="I205" s="3" t="e">
        <f t="shared" ca="1" si="14"/>
        <v>#N/A</v>
      </c>
      <c r="J205" s="3" t="e">
        <f t="shared" ca="1" si="19"/>
        <v>#N/A</v>
      </c>
      <c r="L205" s="4" t="e">
        <f t="shared" ca="1" si="15"/>
        <v>#N/A</v>
      </c>
      <c r="M205" s="3" t="e">
        <f t="shared" ca="1" si="20"/>
        <v>#N/A</v>
      </c>
      <c r="O205" s="2">
        <v>191</v>
      </c>
      <c r="P205" s="15" t="e">
        <f t="shared" ca="1" si="17"/>
        <v>#N/A</v>
      </c>
      <c r="Q205" s="25" t="str">
        <f t="shared" si="18"/>
        <v/>
      </c>
      <c r="R205" s="13" t="e">
        <f t="shared" ca="1" si="16"/>
        <v>#N/A</v>
      </c>
      <c r="S205" s="45"/>
    </row>
    <row r="206" spans="3:23" ht="13.5">
      <c r="C206" s="2">
        <v>192</v>
      </c>
      <c r="D206" s="110" t="str">
        <f>IF(D205&gt;=鶏シート!$G$20+30,"",D205+1)</f>
        <v/>
      </c>
      <c r="E206" s="103" t="e">
        <f ca="1">鶏気温!A198</f>
        <v>#N/A</v>
      </c>
      <c r="F206" s="104" t="e">
        <f ca="1">IF(鶏シート!$G$13="独自地温",鶏気温!A198,(E206*$AD$34+$AE$34))</f>
        <v>#N/A</v>
      </c>
      <c r="G206" s="39"/>
      <c r="H206" s="26"/>
      <c r="I206" s="3" t="e">
        <f t="shared" ref="I206:I269" ca="1" si="21">EXP($B$3*(E206-25)/(1.987*(273+E206)*298))</f>
        <v>#N/A</v>
      </c>
      <c r="J206" s="3" t="e">
        <f t="shared" ca="1" si="19"/>
        <v>#N/A</v>
      </c>
      <c r="L206" s="4" t="e">
        <f t="shared" ref="L206:L269" ca="1" si="22">EXP($B$4*(E206-25)/(1.987*(273+E206)*298))</f>
        <v>#N/A</v>
      </c>
      <c r="M206" s="3" t="e">
        <f t="shared" ca="1" si="20"/>
        <v>#N/A</v>
      </c>
      <c r="O206" s="2">
        <v>192</v>
      </c>
      <c r="P206" s="15" t="e">
        <f t="shared" ca="1" si="17"/>
        <v>#N/A</v>
      </c>
      <c r="Q206" s="25" t="str">
        <f t="shared" si="18"/>
        <v/>
      </c>
      <c r="R206" s="13" t="e">
        <f t="shared" ref="R206:R269" ca="1" si="23">$H$5/1000*$P206</f>
        <v>#N/A</v>
      </c>
      <c r="S206" s="45"/>
    </row>
    <row r="207" spans="3:23" ht="13.5">
      <c r="C207" s="2">
        <v>193</v>
      </c>
      <c r="D207" s="110" t="str">
        <f>IF(D206&gt;=鶏シート!$G$20+30,"",D206+1)</f>
        <v/>
      </c>
      <c r="E207" s="103" t="e">
        <f ca="1">鶏気温!A199</f>
        <v>#N/A</v>
      </c>
      <c r="F207" s="104" t="e">
        <f ca="1">IF(鶏シート!$G$13="独自地温",鶏気温!A199,(E207*$AD$34+$AE$34))</f>
        <v>#N/A</v>
      </c>
      <c r="G207" s="39"/>
      <c r="H207" s="26"/>
      <c r="I207" s="3" t="e">
        <f t="shared" ca="1" si="21"/>
        <v>#N/A</v>
      </c>
      <c r="J207" s="3" t="e">
        <f t="shared" ca="1" si="19"/>
        <v>#N/A</v>
      </c>
      <c r="L207" s="4" t="e">
        <f t="shared" ca="1" si="22"/>
        <v>#N/A</v>
      </c>
      <c r="M207" s="3" t="e">
        <f t="shared" ca="1" si="20"/>
        <v>#N/A</v>
      </c>
      <c r="O207" s="2">
        <v>193</v>
      </c>
      <c r="P207" s="15" t="e">
        <f t="shared" ref="P207:P270" ca="1" si="24">$B$5*(1-EXP(-$B$7*J207))+$B$6*(1-EXP(-$B$8*M207))+$P$6</f>
        <v>#N/A</v>
      </c>
      <c r="Q207" s="25" t="str">
        <f t="shared" ref="Q207:Q270" si="25">D207</f>
        <v/>
      </c>
      <c r="R207" s="13" t="e">
        <f t="shared" ca="1" si="23"/>
        <v>#N/A</v>
      </c>
      <c r="S207" s="45"/>
    </row>
    <row r="208" spans="3:23" ht="13.5">
      <c r="C208" s="2">
        <v>194</v>
      </c>
      <c r="D208" s="110" t="str">
        <f>IF(D207&gt;=鶏シート!$G$20+30,"",D207+1)</f>
        <v/>
      </c>
      <c r="E208" s="103" t="e">
        <f ca="1">鶏気温!A200</f>
        <v>#N/A</v>
      </c>
      <c r="F208" s="104" t="e">
        <f ca="1">IF(鶏シート!$G$13="独自地温",鶏気温!A200,(E208*$AD$34+$AE$34))</f>
        <v>#N/A</v>
      </c>
      <c r="G208" s="39"/>
      <c r="H208" s="26"/>
      <c r="I208" s="3" t="e">
        <f t="shared" ca="1" si="21"/>
        <v>#N/A</v>
      </c>
      <c r="J208" s="3" t="e">
        <f t="shared" ref="J208:J271" ca="1" si="26">J207+I207</f>
        <v>#N/A</v>
      </c>
      <c r="L208" s="4" t="e">
        <f t="shared" ca="1" si="22"/>
        <v>#N/A</v>
      </c>
      <c r="M208" s="3" t="e">
        <f t="shared" ref="M208:M271" ca="1" si="27">M207+L207</f>
        <v>#N/A</v>
      </c>
      <c r="O208" s="2">
        <v>194</v>
      </c>
      <c r="P208" s="15" t="e">
        <f t="shared" ca="1" si="24"/>
        <v>#N/A</v>
      </c>
      <c r="Q208" s="25" t="str">
        <f t="shared" si="25"/>
        <v/>
      </c>
      <c r="R208" s="13" t="e">
        <f t="shared" ca="1" si="23"/>
        <v>#N/A</v>
      </c>
      <c r="S208" s="45"/>
    </row>
    <row r="209" spans="3:19" ht="13.5">
      <c r="C209" s="2">
        <v>195</v>
      </c>
      <c r="D209" s="110" t="str">
        <f>IF(D208&gt;=鶏シート!$G$20+30,"",D208+1)</f>
        <v/>
      </c>
      <c r="E209" s="103" t="e">
        <f ca="1">鶏気温!A201</f>
        <v>#N/A</v>
      </c>
      <c r="F209" s="104" t="e">
        <f ca="1">IF(鶏シート!$G$13="独自地温",鶏気温!A201,(E209*$AD$34+$AE$34))</f>
        <v>#N/A</v>
      </c>
      <c r="G209" s="39"/>
      <c r="H209" s="26"/>
      <c r="I209" s="3" t="e">
        <f t="shared" ca="1" si="21"/>
        <v>#N/A</v>
      </c>
      <c r="J209" s="3" t="e">
        <f t="shared" ca="1" si="26"/>
        <v>#N/A</v>
      </c>
      <c r="L209" s="4" t="e">
        <f t="shared" ca="1" si="22"/>
        <v>#N/A</v>
      </c>
      <c r="M209" s="3" t="e">
        <f t="shared" ca="1" si="27"/>
        <v>#N/A</v>
      </c>
      <c r="O209" s="2">
        <v>195</v>
      </c>
      <c r="P209" s="15" t="e">
        <f t="shared" ca="1" si="24"/>
        <v>#N/A</v>
      </c>
      <c r="Q209" s="25" t="str">
        <f t="shared" si="25"/>
        <v/>
      </c>
      <c r="R209" s="13" t="e">
        <f t="shared" ca="1" si="23"/>
        <v>#N/A</v>
      </c>
      <c r="S209" s="45"/>
    </row>
    <row r="210" spans="3:19" ht="13.5">
      <c r="C210" s="2">
        <v>196</v>
      </c>
      <c r="D210" s="110" t="str">
        <f>IF(D209&gt;=鶏シート!$G$20+30,"",D209+1)</f>
        <v/>
      </c>
      <c r="E210" s="103" t="e">
        <f ca="1">鶏気温!A202</f>
        <v>#N/A</v>
      </c>
      <c r="F210" s="104" t="e">
        <f ca="1">IF(鶏シート!$G$13="独自地温",鶏気温!A202,(E210*$AD$34+$AE$34))</f>
        <v>#N/A</v>
      </c>
      <c r="G210" s="39"/>
      <c r="H210" s="26"/>
      <c r="I210" s="3" t="e">
        <f t="shared" ca="1" si="21"/>
        <v>#N/A</v>
      </c>
      <c r="J210" s="3" t="e">
        <f t="shared" ca="1" si="26"/>
        <v>#N/A</v>
      </c>
      <c r="L210" s="4" t="e">
        <f t="shared" ca="1" si="22"/>
        <v>#N/A</v>
      </c>
      <c r="M210" s="3" t="e">
        <f t="shared" ca="1" si="27"/>
        <v>#N/A</v>
      </c>
      <c r="O210" s="2">
        <v>196</v>
      </c>
      <c r="P210" s="15" t="e">
        <f t="shared" ca="1" si="24"/>
        <v>#N/A</v>
      </c>
      <c r="Q210" s="25" t="str">
        <f t="shared" si="25"/>
        <v/>
      </c>
      <c r="R210" s="13" t="e">
        <f t="shared" ca="1" si="23"/>
        <v>#N/A</v>
      </c>
      <c r="S210" s="45"/>
    </row>
    <row r="211" spans="3:19" ht="13.5">
      <c r="C211" s="2">
        <v>197</v>
      </c>
      <c r="D211" s="110" t="str">
        <f>IF(D210&gt;=鶏シート!$G$20+30,"",D210+1)</f>
        <v/>
      </c>
      <c r="E211" s="103" t="e">
        <f ca="1">鶏気温!A203</f>
        <v>#N/A</v>
      </c>
      <c r="F211" s="104" t="e">
        <f ca="1">IF(鶏シート!$G$13="独自地温",鶏気温!A203,(E211*$AD$34+$AE$34))</f>
        <v>#N/A</v>
      </c>
      <c r="G211" s="39"/>
      <c r="H211" s="26"/>
      <c r="I211" s="3" t="e">
        <f t="shared" ca="1" si="21"/>
        <v>#N/A</v>
      </c>
      <c r="J211" s="3" t="e">
        <f t="shared" ca="1" si="26"/>
        <v>#N/A</v>
      </c>
      <c r="L211" s="4" t="e">
        <f t="shared" ca="1" si="22"/>
        <v>#N/A</v>
      </c>
      <c r="M211" s="3" t="e">
        <f t="shared" ca="1" si="27"/>
        <v>#N/A</v>
      </c>
      <c r="O211" s="2">
        <v>197</v>
      </c>
      <c r="P211" s="15" t="e">
        <f t="shared" ca="1" si="24"/>
        <v>#N/A</v>
      </c>
      <c r="Q211" s="25" t="str">
        <f t="shared" si="25"/>
        <v/>
      </c>
      <c r="R211" s="13" t="e">
        <f t="shared" ca="1" si="23"/>
        <v>#N/A</v>
      </c>
      <c r="S211" s="45"/>
    </row>
    <row r="212" spans="3:19" ht="13.5">
      <c r="C212" s="2">
        <v>198</v>
      </c>
      <c r="D212" s="110" t="str">
        <f>IF(D211&gt;=鶏シート!$G$20+30,"",D211+1)</f>
        <v/>
      </c>
      <c r="E212" s="103" t="e">
        <f ca="1">鶏気温!A204</f>
        <v>#N/A</v>
      </c>
      <c r="F212" s="104" t="e">
        <f ca="1">IF(鶏シート!$G$13="独自地温",鶏気温!A204,(E212*$AD$34+$AE$34))</f>
        <v>#N/A</v>
      </c>
      <c r="G212" s="39"/>
      <c r="H212" s="26"/>
      <c r="I212" s="3" t="e">
        <f t="shared" ca="1" si="21"/>
        <v>#N/A</v>
      </c>
      <c r="J212" s="3" t="e">
        <f t="shared" ca="1" si="26"/>
        <v>#N/A</v>
      </c>
      <c r="L212" s="4" t="e">
        <f t="shared" ca="1" si="22"/>
        <v>#N/A</v>
      </c>
      <c r="M212" s="3" t="e">
        <f t="shared" ca="1" si="27"/>
        <v>#N/A</v>
      </c>
      <c r="O212" s="2">
        <v>198</v>
      </c>
      <c r="P212" s="15" t="e">
        <f t="shared" ca="1" si="24"/>
        <v>#N/A</v>
      </c>
      <c r="Q212" s="25" t="str">
        <f t="shared" si="25"/>
        <v/>
      </c>
      <c r="R212" s="13" t="e">
        <f t="shared" ca="1" si="23"/>
        <v>#N/A</v>
      </c>
      <c r="S212" s="45"/>
    </row>
    <row r="213" spans="3:19" ht="13.5">
      <c r="C213" s="2">
        <v>199</v>
      </c>
      <c r="D213" s="110" t="str">
        <f>IF(D212&gt;=鶏シート!$G$20+30,"",D212+1)</f>
        <v/>
      </c>
      <c r="E213" s="103" t="e">
        <f ca="1">鶏気温!A205</f>
        <v>#N/A</v>
      </c>
      <c r="F213" s="104" t="e">
        <f ca="1">IF(鶏シート!$G$13="独自地温",鶏気温!A205,(E213*$AD$34+$AE$34))</f>
        <v>#N/A</v>
      </c>
      <c r="G213" s="39"/>
      <c r="H213" s="26"/>
      <c r="I213" s="3" t="e">
        <f t="shared" ca="1" si="21"/>
        <v>#N/A</v>
      </c>
      <c r="J213" s="3" t="e">
        <f t="shared" ca="1" si="26"/>
        <v>#N/A</v>
      </c>
      <c r="L213" s="4" t="e">
        <f t="shared" ca="1" si="22"/>
        <v>#N/A</v>
      </c>
      <c r="M213" s="3" t="e">
        <f t="shared" ca="1" si="27"/>
        <v>#N/A</v>
      </c>
      <c r="O213" s="2">
        <v>199</v>
      </c>
      <c r="P213" s="15" t="e">
        <f t="shared" ca="1" si="24"/>
        <v>#N/A</v>
      </c>
      <c r="Q213" s="25" t="str">
        <f t="shared" si="25"/>
        <v/>
      </c>
      <c r="R213" s="13" t="e">
        <f t="shared" ca="1" si="23"/>
        <v>#N/A</v>
      </c>
      <c r="S213" s="45"/>
    </row>
    <row r="214" spans="3:19" ht="13.5">
      <c r="C214" s="2">
        <v>200</v>
      </c>
      <c r="D214" s="110" t="str">
        <f>IF(D213&gt;=鶏シート!$G$20+30,"",D213+1)</f>
        <v/>
      </c>
      <c r="E214" s="103" t="e">
        <f ca="1">鶏気温!A206</f>
        <v>#N/A</v>
      </c>
      <c r="F214" s="104" t="e">
        <f ca="1">IF(鶏シート!$G$13="独自地温",鶏気温!A206,(E214*$AD$34+$AE$34))</f>
        <v>#N/A</v>
      </c>
      <c r="G214" s="39"/>
      <c r="H214" s="26"/>
      <c r="I214" s="3" t="e">
        <f t="shared" ca="1" si="21"/>
        <v>#N/A</v>
      </c>
      <c r="J214" s="3" t="e">
        <f t="shared" ca="1" si="26"/>
        <v>#N/A</v>
      </c>
      <c r="L214" s="4" t="e">
        <f t="shared" ca="1" si="22"/>
        <v>#N/A</v>
      </c>
      <c r="M214" s="3" t="e">
        <f t="shared" ca="1" si="27"/>
        <v>#N/A</v>
      </c>
      <c r="O214" s="2">
        <v>200</v>
      </c>
      <c r="P214" s="15" t="e">
        <f t="shared" ca="1" si="24"/>
        <v>#N/A</v>
      </c>
      <c r="Q214" s="25" t="str">
        <f t="shared" si="25"/>
        <v/>
      </c>
      <c r="R214" s="13" t="e">
        <f t="shared" ca="1" si="23"/>
        <v>#N/A</v>
      </c>
      <c r="S214" s="45"/>
    </row>
    <row r="215" spans="3:19" ht="13.5">
      <c r="C215" s="2">
        <v>201</v>
      </c>
      <c r="D215" s="110" t="str">
        <f>IF(D214&gt;=鶏シート!$G$20+30,"",D214+1)</f>
        <v/>
      </c>
      <c r="E215" s="103" t="e">
        <f ca="1">鶏気温!A207</f>
        <v>#N/A</v>
      </c>
      <c r="F215" s="104" t="e">
        <f ca="1">IF(鶏シート!$G$13="独自地温",鶏気温!A207,(E215*$AD$34+$AE$34))</f>
        <v>#N/A</v>
      </c>
      <c r="G215" s="39"/>
      <c r="H215" s="26"/>
      <c r="I215" s="3" t="e">
        <f t="shared" ca="1" si="21"/>
        <v>#N/A</v>
      </c>
      <c r="J215" s="3" t="e">
        <f t="shared" ca="1" si="26"/>
        <v>#N/A</v>
      </c>
      <c r="L215" s="4" t="e">
        <f t="shared" ca="1" si="22"/>
        <v>#N/A</v>
      </c>
      <c r="M215" s="3" t="e">
        <f t="shared" ca="1" si="27"/>
        <v>#N/A</v>
      </c>
      <c r="O215" s="2">
        <v>201</v>
      </c>
      <c r="P215" s="15" t="e">
        <f t="shared" ca="1" si="24"/>
        <v>#N/A</v>
      </c>
      <c r="Q215" s="25" t="str">
        <f t="shared" si="25"/>
        <v/>
      </c>
      <c r="R215" s="13" t="e">
        <f t="shared" ca="1" si="23"/>
        <v>#N/A</v>
      </c>
      <c r="S215" s="45"/>
    </row>
    <row r="216" spans="3:19" ht="13.5">
      <c r="C216" s="2">
        <v>202</v>
      </c>
      <c r="D216" s="110" t="str">
        <f>IF(D215&gt;=鶏シート!$G$20+30,"",D215+1)</f>
        <v/>
      </c>
      <c r="E216" s="103" t="e">
        <f ca="1">鶏気温!A208</f>
        <v>#N/A</v>
      </c>
      <c r="F216" s="104" t="e">
        <f ca="1">IF(鶏シート!$G$13="独自地温",鶏気温!A208,(E216*$AD$34+$AE$34))</f>
        <v>#N/A</v>
      </c>
      <c r="G216" s="39"/>
      <c r="H216" s="26"/>
      <c r="I216" s="3" t="e">
        <f t="shared" ca="1" si="21"/>
        <v>#N/A</v>
      </c>
      <c r="J216" s="3" t="e">
        <f t="shared" ca="1" si="26"/>
        <v>#N/A</v>
      </c>
      <c r="L216" s="4" t="e">
        <f t="shared" ca="1" si="22"/>
        <v>#N/A</v>
      </c>
      <c r="M216" s="3" t="e">
        <f t="shared" ca="1" si="27"/>
        <v>#N/A</v>
      </c>
      <c r="O216" s="2">
        <v>202</v>
      </c>
      <c r="P216" s="15" t="e">
        <f t="shared" ca="1" si="24"/>
        <v>#N/A</v>
      </c>
      <c r="Q216" s="25" t="str">
        <f t="shared" si="25"/>
        <v/>
      </c>
      <c r="R216" s="13" t="e">
        <f t="shared" ca="1" si="23"/>
        <v>#N/A</v>
      </c>
      <c r="S216" s="45"/>
    </row>
    <row r="217" spans="3:19" ht="13.5">
      <c r="C217" s="2">
        <v>203</v>
      </c>
      <c r="D217" s="110" t="str">
        <f>IF(D216&gt;=鶏シート!$G$20+30,"",D216+1)</f>
        <v/>
      </c>
      <c r="E217" s="103" t="e">
        <f ca="1">鶏気温!A209</f>
        <v>#N/A</v>
      </c>
      <c r="F217" s="104" t="e">
        <f ca="1">IF(鶏シート!$G$13="独自地温",鶏気温!A209,(E217*$AD$34+$AE$34))</f>
        <v>#N/A</v>
      </c>
      <c r="G217" s="39"/>
      <c r="H217" s="26"/>
      <c r="I217" s="3" t="e">
        <f t="shared" ca="1" si="21"/>
        <v>#N/A</v>
      </c>
      <c r="J217" s="3" t="e">
        <f t="shared" ca="1" si="26"/>
        <v>#N/A</v>
      </c>
      <c r="L217" s="4" t="e">
        <f t="shared" ca="1" si="22"/>
        <v>#N/A</v>
      </c>
      <c r="M217" s="3" t="e">
        <f t="shared" ca="1" si="27"/>
        <v>#N/A</v>
      </c>
      <c r="O217" s="2">
        <v>203</v>
      </c>
      <c r="P217" s="15" t="e">
        <f t="shared" ca="1" si="24"/>
        <v>#N/A</v>
      </c>
      <c r="Q217" s="25" t="str">
        <f t="shared" si="25"/>
        <v/>
      </c>
      <c r="R217" s="13" t="e">
        <f t="shared" ca="1" si="23"/>
        <v>#N/A</v>
      </c>
      <c r="S217" s="45"/>
    </row>
    <row r="218" spans="3:19" ht="13.5">
      <c r="C218" s="2">
        <v>204</v>
      </c>
      <c r="D218" s="110" t="str">
        <f>IF(D217&gt;=鶏シート!$G$20+30,"",D217+1)</f>
        <v/>
      </c>
      <c r="E218" s="103" t="e">
        <f ca="1">鶏気温!A210</f>
        <v>#N/A</v>
      </c>
      <c r="F218" s="104" t="e">
        <f ca="1">IF(鶏シート!$G$13="独自地温",鶏気温!A210,(E218*$AD$34+$AE$34))</f>
        <v>#N/A</v>
      </c>
      <c r="G218" s="39"/>
      <c r="H218" s="26"/>
      <c r="I218" s="3" t="e">
        <f t="shared" ca="1" si="21"/>
        <v>#N/A</v>
      </c>
      <c r="J218" s="3" t="e">
        <f t="shared" ca="1" si="26"/>
        <v>#N/A</v>
      </c>
      <c r="L218" s="4" t="e">
        <f t="shared" ca="1" si="22"/>
        <v>#N/A</v>
      </c>
      <c r="M218" s="3" t="e">
        <f t="shared" ca="1" si="27"/>
        <v>#N/A</v>
      </c>
      <c r="O218" s="2">
        <v>204</v>
      </c>
      <c r="P218" s="15" t="e">
        <f t="shared" ca="1" si="24"/>
        <v>#N/A</v>
      </c>
      <c r="Q218" s="25" t="str">
        <f t="shared" si="25"/>
        <v/>
      </c>
      <c r="R218" s="13" t="e">
        <f t="shared" ca="1" si="23"/>
        <v>#N/A</v>
      </c>
      <c r="S218" s="45"/>
    </row>
    <row r="219" spans="3:19" ht="13.5">
      <c r="C219" s="2">
        <v>205</v>
      </c>
      <c r="D219" s="110" t="str">
        <f>IF(D218&gt;=鶏シート!$G$20+30,"",D218+1)</f>
        <v/>
      </c>
      <c r="E219" s="103" t="e">
        <f ca="1">鶏気温!A211</f>
        <v>#N/A</v>
      </c>
      <c r="F219" s="104" t="e">
        <f ca="1">IF(鶏シート!$G$13="独自地温",鶏気温!A211,(E219*$AD$34+$AE$34))</f>
        <v>#N/A</v>
      </c>
      <c r="G219" s="39"/>
      <c r="H219" s="26"/>
      <c r="I219" s="3" t="e">
        <f t="shared" ca="1" si="21"/>
        <v>#N/A</v>
      </c>
      <c r="J219" s="3" t="e">
        <f t="shared" ca="1" si="26"/>
        <v>#N/A</v>
      </c>
      <c r="L219" s="4" t="e">
        <f t="shared" ca="1" si="22"/>
        <v>#N/A</v>
      </c>
      <c r="M219" s="3" t="e">
        <f t="shared" ca="1" si="27"/>
        <v>#N/A</v>
      </c>
      <c r="O219" s="2">
        <v>205</v>
      </c>
      <c r="P219" s="15" t="e">
        <f t="shared" ca="1" si="24"/>
        <v>#N/A</v>
      </c>
      <c r="Q219" s="25" t="str">
        <f t="shared" si="25"/>
        <v/>
      </c>
      <c r="R219" s="13" t="e">
        <f t="shared" ca="1" si="23"/>
        <v>#N/A</v>
      </c>
      <c r="S219" s="45"/>
    </row>
    <row r="220" spans="3:19" ht="13.5">
      <c r="C220" s="2">
        <v>206</v>
      </c>
      <c r="D220" s="110" t="str">
        <f>IF(D219&gt;=鶏シート!$G$20+30,"",D219+1)</f>
        <v/>
      </c>
      <c r="E220" s="103" t="e">
        <f ca="1">鶏気温!A212</f>
        <v>#N/A</v>
      </c>
      <c r="F220" s="104" t="e">
        <f ca="1">IF(鶏シート!$G$13="独自地温",鶏気温!A212,(E220*$AD$34+$AE$34))</f>
        <v>#N/A</v>
      </c>
      <c r="G220" s="39"/>
      <c r="H220" s="26"/>
      <c r="I220" s="3" t="e">
        <f t="shared" ca="1" si="21"/>
        <v>#N/A</v>
      </c>
      <c r="J220" s="3" t="e">
        <f t="shared" ca="1" si="26"/>
        <v>#N/A</v>
      </c>
      <c r="L220" s="4" t="e">
        <f t="shared" ca="1" si="22"/>
        <v>#N/A</v>
      </c>
      <c r="M220" s="3" t="e">
        <f t="shared" ca="1" si="27"/>
        <v>#N/A</v>
      </c>
      <c r="O220" s="2">
        <v>206</v>
      </c>
      <c r="P220" s="15" t="e">
        <f t="shared" ca="1" si="24"/>
        <v>#N/A</v>
      </c>
      <c r="Q220" s="25" t="str">
        <f t="shared" si="25"/>
        <v/>
      </c>
      <c r="R220" s="13" t="e">
        <f t="shared" ca="1" si="23"/>
        <v>#N/A</v>
      </c>
      <c r="S220" s="45"/>
    </row>
    <row r="221" spans="3:19" ht="13.5">
      <c r="C221" s="2">
        <v>207</v>
      </c>
      <c r="D221" s="110" t="str">
        <f>IF(D220&gt;=鶏シート!$G$20+30,"",D220+1)</f>
        <v/>
      </c>
      <c r="E221" s="103" t="e">
        <f ca="1">鶏気温!A213</f>
        <v>#N/A</v>
      </c>
      <c r="F221" s="104" t="e">
        <f ca="1">IF(鶏シート!$G$13="独自地温",鶏気温!A213,(E221*$AD$34+$AE$34))</f>
        <v>#N/A</v>
      </c>
      <c r="G221" s="39"/>
      <c r="H221" s="26"/>
      <c r="I221" s="3" t="e">
        <f t="shared" ca="1" si="21"/>
        <v>#N/A</v>
      </c>
      <c r="J221" s="3" t="e">
        <f t="shared" ca="1" si="26"/>
        <v>#N/A</v>
      </c>
      <c r="L221" s="4" t="e">
        <f t="shared" ca="1" si="22"/>
        <v>#N/A</v>
      </c>
      <c r="M221" s="3" t="e">
        <f t="shared" ca="1" si="27"/>
        <v>#N/A</v>
      </c>
      <c r="O221" s="2">
        <v>207</v>
      </c>
      <c r="P221" s="15" t="e">
        <f t="shared" ca="1" si="24"/>
        <v>#N/A</v>
      </c>
      <c r="Q221" s="25" t="str">
        <f t="shared" si="25"/>
        <v/>
      </c>
      <c r="R221" s="13" t="e">
        <f t="shared" ca="1" si="23"/>
        <v>#N/A</v>
      </c>
      <c r="S221" s="45"/>
    </row>
    <row r="222" spans="3:19" ht="13.5">
      <c r="C222" s="2">
        <v>208</v>
      </c>
      <c r="D222" s="110" t="str">
        <f>IF(D221&gt;=鶏シート!$G$20+30,"",D221+1)</f>
        <v/>
      </c>
      <c r="E222" s="103" t="e">
        <f ca="1">鶏気温!A214</f>
        <v>#N/A</v>
      </c>
      <c r="F222" s="104" t="e">
        <f ca="1">IF(鶏シート!$G$13="独自地温",鶏気温!A214,(E222*$AD$34+$AE$34))</f>
        <v>#N/A</v>
      </c>
      <c r="G222" s="39"/>
      <c r="H222" s="26"/>
      <c r="I222" s="3" t="e">
        <f t="shared" ca="1" si="21"/>
        <v>#N/A</v>
      </c>
      <c r="J222" s="3" t="e">
        <f t="shared" ca="1" si="26"/>
        <v>#N/A</v>
      </c>
      <c r="L222" s="4" t="e">
        <f t="shared" ca="1" si="22"/>
        <v>#N/A</v>
      </c>
      <c r="M222" s="3" t="e">
        <f t="shared" ca="1" si="27"/>
        <v>#N/A</v>
      </c>
      <c r="O222" s="2">
        <v>208</v>
      </c>
      <c r="P222" s="15" t="e">
        <f t="shared" ca="1" si="24"/>
        <v>#N/A</v>
      </c>
      <c r="Q222" s="25" t="str">
        <f t="shared" si="25"/>
        <v/>
      </c>
      <c r="R222" s="13" t="e">
        <f t="shared" ca="1" si="23"/>
        <v>#N/A</v>
      </c>
      <c r="S222" s="45"/>
    </row>
    <row r="223" spans="3:19" ht="13.5">
      <c r="C223" s="2">
        <v>209</v>
      </c>
      <c r="D223" s="110" t="str">
        <f>IF(D222&gt;=鶏シート!$G$20+30,"",D222+1)</f>
        <v/>
      </c>
      <c r="E223" s="103" t="e">
        <f ca="1">鶏気温!A215</f>
        <v>#N/A</v>
      </c>
      <c r="F223" s="104" t="e">
        <f ca="1">IF(鶏シート!$G$13="独自地温",鶏気温!A215,(E223*$AD$34+$AE$34))</f>
        <v>#N/A</v>
      </c>
      <c r="G223" s="39"/>
      <c r="H223" s="26"/>
      <c r="I223" s="3" t="e">
        <f t="shared" ca="1" si="21"/>
        <v>#N/A</v>
      </c>
      <c r="J223" s="3" t="e">
        <f t="shared" ca="1" si="26"/>
        <v>#N/A</v>
      </c>
      <c r="L223" s="4" t="e">
        <f t="shared" ca="1" si="22"/>
        <v>#N/A</v>
      </c>
      <c r="M223" s="3" t="e">
        <f t="shared" ca="1" si="27"/>
        <v>#N/A</v>
      </c>
      <c r="O223" s="2">
        <v>209</v>
      </c>
      <c r="P223" s="15" t="e">
        <f t="shared" ca="1" si="24"/>
        <v>#N/A</v>
      </c>
      <c r="Q223" s="25" t="str">
        <f t="shared" si="25"/>
        <v/>
      </c>
      <c r="R223" s="13" t="e">
        <f t="shared" ca="1" si="23"/>
        <v>#N/A</v>
      </c>
      <c r="S223" s="45"/>
    </row>
    <row r="224" spans="3:19" ht="13.5">
      <c r="C224" s="2">
        <v>210</v>
      </c>
      <c r="D224" s="110" t="str">
        <f>IF(D223&gt;=鶏シート!$G$20+30,"",D223+1)</f>
        <v/>
      </c>
      <c r="E224" s="103" t="e">
        <f ca="1">鶏気温!A216</f>
        <v>#N/A</v>
      </c>
      <c r="F224" s="104" t="e">
        <f ca="1">IF(鶏シート!$G$13="独自地温",鶏気温!A216,(E224*$AD$34+$AE$34))</f>
        <v>#N/A</v>
      </c>
      <c r="G224" s="39"/>
      <c r="H224" s="26"/>
      <c r="I224" s="3" t="e">
        <f t="shared" ca="1" si="21"/>
        <v>#N/A</v>
      </c>
      <c r="J224" s="3" t="e">
        <f t="shared" ca="1" si="26"/>
        <v>#N/A</v>
      </c>
      <c r="L224" s="4" t="e">
        <f t="shared" ca="1" si="22"/>
        <v>#N/A</v>
      </c>
      <c r="M224" s="3" t="e">
        <f t="shared" ca="1" si="27"/>
        <v>#N/A</v>
      </c>
      <c r="O224" s="2">
        <v>210</v>
      </c>
      <c r="P224" s="15" t="e">
        <f t="shared" ca="1" si="24"/>
        <v>#N/A</v>
      </c>
      <c r="Q224" s="25" t="str">
        <f t="shared" si="25"/>
        <v/>
      </c>
      <c r="R224" s="13" t="e">
        <f t="shared" ca="1" si="23"/>
        <v>#N/A</v>
      </c>
      <c r="S224" s="45"/>
    </row>
    <row r="225" spans="3:19" ht="13.5">
      <c r="C225" s="2">
        <v>211</v>
      </c>
      <c r="D225" s="110" t="str">
        <f>IF(D224&gt;=鶏シート!$G$20+30,"",D224+1)</f>
        <v/>
      </c>
      <c r="E225" s="103" t="e">
        <f ca="1">鶏気温!A217</f>
        <v>#N/A</v>
      </c>
      <c r="F225" s="104" t="e">
        <f ca="1">IF(鶏シート!$G$13="独自地温",鶏気温!A217,(E225*$AD$34+$AE$34))</f>
        <v>#N/A</v>
      </c>
      <c r="G225" s="39"/>
      <c r="H225" s="26"/>
      <c r="I225" s="3" t="e">
        <f t="shared" ca="1" si="21"/>
        <v>#N/A</v>
      </c>
      <c r="J225" s="3" t="e">
        <f t="shared" ca="1" si="26"/>
        <v>#N/A</v>
      </c>
      <c r="L225" s="4" t="e">
        <f t="shared" ca="1" si="22"/>
        <v>#N/A</v>
      </c>
      <c r="M225" s="3" t="e">
        <f t="shared" ca="1" si="27"/>
        <v>#N/A</v>
      </c>
      <c r="O225" s="2">
        <v>211</v>
      </c>
      <c r="P225" s="15" t="e">
        <f t="shared" ca="1" si="24"/>
        <v>#N/A</v>
      </c>
      <c r="Q225" s="25" t="str">
        <f t="shared" si="25"/>
        <v/>
      </c>
      <c r="R225" s="13" t="e">
        <f t="shared" ca="1" si="23"/>
        <v>#N/A</v>
      </c>
      <c r="S225" s="45"/>
    </row>
    <row r="226" spans="3:19" ht="13.5">
      <c r="C226" s="2">
        <v>212</v>
      </c>
      <c r="D226" s="110" t="str">
        <f>IF(D225&gt;=鶏シート!$G$20+30,"",D225+1)</f>
        <v/>
      </c>
      <c r="E226" s="103" t="e">
        <f ca="1">鶏気温!A218</f>
        <v>#N/A</v>
      </c>
      <c r="F226" s="104" t="e">
        <f ca="1">IF(鶏シート!$G$13="独自地温",鶏気温!A218,(E226*$AD$34+$AE$34))</f>
        <v>#N/A</v>
      </c>
      <c r="G226" s="39"/>
      <c r="H226" s="26"/>
      <c r="I226" s="3" t="e">
        <f t="shared" ca="1" si="21"/>
        <v>#N/A</v>
      </c>
      <c r="J226" s="3" t="e">
        <f t="shared" ca="1" si="26"/>
        <v>#N/A</v>
      </c>
      <c r="L226" s="4" t="e">
        <f t="shared" ca="1" si="22"/>
        <v>#N/A</v>
      </c>
      <c r="M226" s="3" t="e">
        <f t="shared" ca="1" si="27"/>
        <v>#N/A</v>
      </c>
      <c r="O226" s="2">
        <v>212</v>
      </c>
      <c r="P226" s="15" t="e">
        <f t="shared" ca="1" si="24"/>
        <v>#N/A</v>
      </c>
      <c r="Q226" s="25" t="str">
        <f t="shared" si="25"/>
        <v/>
      </c>
      <c r="R226" s="13" t="e">
        <f t="shared" ca="1" si="23"/>
        <v>#N/A</v>
      </c>
      <c r="S226" s="45"/>
    </row>
    <row r="227" spans="3:19" ht="13.5">
      <c r="C227" s="2">
        <v>213</v>
      </c>
      <c r="D227" s="110" t="str">
        <f>IF(D226&gt;=鶏シート!$G$20+30,"",D226+1)</f>
        <v/>
      </c>
      <c r="E227" s="103" t="e">
        <f ca="1">鶏気温!A219</f>
        <v>#N/A</v>
      </c>
      <c r="F227" s="104" t="e">
        <f ca="1">IF(鶏シート!$G$13="独自地温",鶏気温!A219,(E227*$AD$34+$AE$34))</f>
        <v>#N/A</v>
      </c>
      <c r="G227" s="39"/>
      <c r="H227" s="26"/>
      <c r="I227" s="3" t="e">
        <f t="shared" ca="1" si="21"/>
        <v>#N/A</v>
      </c>
      <c r="J227" s="3" t="e">
        <f t="shared" ca="1" si="26"/>
        <v>#N/A</v>
      </c>
      <c r="L227" s="4" t="e">
        <f t="shared" ca="1" si="22"/>
        <v>#N/A</v>
      </c>
      <c r="M227" s="3" t="e">
        <f t="shared" ca="1" si="27"/>
        <v>#N/A</v>
      </c>
      <c r="O227" s="2">
        <v>213</v>
      </c>
      <c r="P227" s="15" t="e">
        <f t="shared" ca="1" si="24"/>
        <v>#N/A</v>
      </c>
      <c r="Q227" s="25" t="str">
        <f t="shared" si="25"/>
        <v/>
      </c>
      <c r="R227" s="13" t="e">
        <f t="shared" ca="1" si="23"/>
        <v>#N/A</v>
      </c>
      <c r="S227" s="45"/>
    </row>
    <row r="228" spans="3:19" ht="13.5">
      <c r="C228" s="2">
        <v>214</v>
      </c>
      <c r="D228" s="110" t="str">
        <f>IF(D227&gt;=鶏シート!$G$20+30,"",D227+1)</f>
        <v/>
      </c>
      <c r="E228" s="103" t="e">
        <f ca="1">鶏気温!A220</f>
        <v>#N/A</v>
      </c>
      <c r="F228" s="104" t="e">
        <f ca="1">IF(鶏シート!$G$13="独自地温",鶏気温!A220,(E228*$AD$34+$AE$34))</f>
        <v>#N/A</v>
      </c>
      <c r="G228" s="39"/>
      <c r="H228" s="26"/>
      <c r="I228" s="3" t="e">
        <f t="shared" ca="1" si="21"/>
        <v>#N/A</v>
      </c>
      <c r="J228" s="3" t="e">
        <f t="shared" ca="1" si="26"/>
        <v>#N/A</v>
      </c>
      <c r="L228" s="4" t="e">
        <f t="shared" ca="1" si="22"/>
        <v>#N/A</v>
      </c>
      <c r="M228" s="3" t="e">
        <f t="shared" ca="1" si="27"/>
        <v>#N/A</v>
      </c>
      <c r="O228" s="2">
        <v>214</v>
      </c>
      <c r="P228" s="15" t="e">
        <f t="shared" ca="1" si="24"/>
        <v>#N/A</v>
      </c>
      <c r="Q228" s="25" t="str">
        <f t="shared" si="25"/>
        <v/>
      </c>
      <c r="R228" s="13" t="e">
        <f t="shared" ca="1" si="23"/>
        <v>#N/A</v>
      </c>
      <c r="S228" s="45"/>
    </row>
    <row r="229" spans="3:19" ht="13.5">
      <c r="C229" s="2">
        <v>215</v>
      </c>
      <c r="D229" s="110" t="str">
        <f>IF(D228&gt;=鶏シート!$G$20+30,"",D228+1)</f>
        <v/>
      </c>
      <c r="E229" s="103" t="e">
        <f ca="1">鶏気温!A221</f>
        <v>#N/A</v>
      </c>
      <c r="F229" s="104" t="e">
        <f ca="1">IF(鶏シート!$G$13="独自地温",鶏気温!A221,(E229*$AD$34+$AE$34))</f>
        <v>#N/A</v>
      </c>
      <c r="G229" s="39"/>
      <c r="H229" s="26"/>
      <c r="I229" s="3" t="e">
        <f t="shared" ca="1" si="21"/>
        <v>#N/A</v>
      </c>
      <c r="J229" s="3" t="e">
        <f t="shared" ca="1" si="26"/>
        <v>#N/A</v>
      </c>
      <c r="L229" s="4" t="e">
        <f t="shared" ca="1" si="22"/>
        <v>#N/A</v>
      </c>
      <c r="M229" s="3" t="e">
        <f t="shared" ca="1" si="27"/>
        <v>#N/A</v>
      </c>
      <c r="O229" s="2">
        <v>215</v>
      </c>
      <c r="P229" s="15" t="e">
        <f t="shared" ca="1" si="24"/>
        <v>#N/A</v>
      </c>
      <c r="Q229" s="25" t="str">
        <f t="shared" si="25"/>
        <v/>
      </c>
      <c r="R229" s="13" t="e">
        <f t="shared" ca="1" si="23"/>
        <v>#N/A</v>
      </c>
      <c r="S229" s="45"/>
    </row>
    <row r="230" spans="3:19" ht="13.5">
      <c r="C230" s="2">
        <v>216</v>
      </c>
      <c r="D230" s="110" t="str">
        <f>IF(D229&gt;=鶏シート!$G$20+30,"",D229+1)</f>
        <v/>
      </c>
      <c r="E230" s="103" t="e">
        <f ca="1">鶏気温!A222</f>
        <v>#N/A</v>
      </c>
      <c r="F230" s="104" t="e">
        <f ca="1">IF(鶏シート!$G$13="独自地温",鶏気温!A222,(E230*$AD$34+$AE$34))</f>
        <v>#N/A</v>
      </c>
      <c r="G230" s="39"/>
      <c r="H230" s="26"/>
      <c r="I230" s="3" t="e">
        <f t="shared" ca="1" si="21"/>
        <v>#N/A</v>
      </c>
      <c r="J230" s="3" t="e">
        <f t="shared" ca="1" si="26"/>
        <v>#N/A</v>
      </c>
      <c r="L230" s="4" t="e">
        <f t="shared" ca="1" si="22"/>
        <v>#N/A</v>
      </c>
      <c r="M230" s="3" t="e">
        <f t="shared" ca="1" si="27"/>
        <v>#N/A</v>
      </c>
      <c r="O230" s="2">
        <v>216</v>
      </c>
      <c r="P230" s="15" t="e">
        <f t="shared" ca="1" si="24"/>
        <v>#N/A</v>
      </c>
      <c r="Q230" s="25" t="str">
        <f t="shared" si="25"/>
        <v/>
      </c>
      <c r="R230" s="13" t="e">
        <f t="shared" ca="1" si="23"/>
        <v>#N/A</v>
      </c>
      <c r="S230" s="45"/>
    </row>
    <row r="231" spans="3:19" ht="13.5">
      <c r="C231" s="2">
        <v>217</v>
      </c>
      <c r="D231" s="110" t="str">
        <f>IF(D230&gt;=鶏シート!$G$20+30,"",D230+1)</f>
        <v/>
      </c>
      <c r="E231" s="103" t="e">
        <f ca="1">鶏気温!A223</f>
        <v>#N/A</v>
      </c>
      <c r="F231" s="104" t="e">
        <f ca="1">IF(鶏シート!$G$13="独自地温",鶏気温!A223,(E231*$AD$34+$AE$34))</f>
        <v>#N/A</v>
      </c>
      <c r="G231" s="39"/>
      <c r="H231" s="26"/>
      <c r="I231" s="3" t="e">
        <f t="shared" ca="1" si="21"/>
        <v>#N/A</v>
      </c>
      <c r="J231" s="3" t="e">
        <f t="shared" ca="1" si="26"/>
        <v>#N/A</v>
      </c>
      <c r="L231" s="4" t="e">
        <f t="shared" ca="1" si="22"/>
        <v>#N/A</v>
      </c>
      <c r="M231" s="3" t="e">
        <f t="shared" ca="1" si="27"/>
        <v>#N/A</v>
      </c>
      <c r="O231" s="2">
        <v>217</v>
      </c>
      <c r="P231" s="15" t="e">
        <f t="shared" ca="1" si="24"/>
        <v>#N/A</v>
      </c>
      <c r="Q231" s="25" t="str">
        <f t="shared" si="25"/>
        <v/>
      </c>
      <c r="R231" s="13" t="e">
        <f t="shared" ca="1" si="23"/>
        <v>#N/A</v>
      </c>
      <c r="S231" s="45"/>
    </row>
    <row r="232" spans="3:19" ht="13.5">
      <c r="C232" s="2">
        <v>218</v>
      </c>
      <c r="D232" s="110" t="str">
        <f>IF(D231&gt;=鶏シート!$G$20+30,"",D231+1)</f>
        <v/>
      </c>
      <c r="E232" s="103" t="e">
        <f ca="1">鶏気温!A224</f>
        <v>#N/A</v>
      </c>
      <c r="F232" s="104" t="e">
        <f ca="1">IF(鶏シート!$G$13="独自地温",鶏気温!A224,(E232*$AD$34+$AE$34))</f>
        <v>#N/A</v>
      </c>
      <c r="G232" s="39"/>
      <c r="H232" s="26"/>
      <c r="I232" s="3" t="e">
        <f t="shared" ca="1" si="21"/>
        <v>#N/A</v>
      </c>
      <c r="J232" s="3" t="e">
        <f t="shared" ca="1" si="26"/>
        <v>#N/A</v>
      </c>
      <c r="L232" s="4" t="e">
        <f t="shared" ca="1" si="22"/>
        <v>#N/A</v>
      </c>
      <c r="M232" s="3" t="e">
        <f t="shared" ca="1" si="27"/>
        <v>#N/A</v>
      </c>
      <c r="O232" s="2">
        <v>218</v>
      </c>
      <c r="P232" s="15" t="e">
        <f t="shared" ca="1" si="24"/>
        <v>#N/A</v>
      </c>
      <c r="Q232" s="25" t="str">
        <f t="shared" si="25"/>
        <v/>
      </c>
      <c r="R232" s="13" t="e">
        <f t="shared" ca="1" si="23"/>
        <v>#N/A</v>
      </c>
      <c r="S232" s="45"/>
    </row>
    <row r="233" spans="3:19" ht="13.5">
      <c r="C233" s="2">
        <v>219</v>
      </c>
      <c r="D233" s="110" t="str">
        <f>IF(D232&gt;=鶏シート!$G$20+30,"",D232+1)</f>
        <v/>
      </c>
      <c r="E233" s="103" t="e">
        <f ca="1">鶏気温!A225</f>
        <v>#N/A</v>
      </c>
      <c r="F233" s="104" t="e">
        <f ca="1">IF(鶏シート!$G$13="独自地温",鶏気温!A225,(E233*$AD$34+$AE$34))</f>
        <v>#N/A</v>
      </c>
      <c r="G233" s="39"/>
      <c r="H233" s="26"/>
      <c r="I233" s="3" t="e">
        <f t="shared" ca="1" si="21"/>
        <v>#N/A</v>
      </c>
      <c r="J233" s="3" t="e">
        <f t="shared" ca="1" si="26"/>
        <v>#N/A</v>
      </c>
      <c r="L233" s="4" t="e">
        <f t="shared" ca="1" si="22"/>
        <v>#N/A</v>
      </c>
      <c r="M233" s="3" t="e">
        <f t="shared" ca="1" si="27"/>
        <v>#N/A</v>
      </c>
      <c r="O233" s="2">
        <v>219</v>
      </c>
      <c r="P233" s="15" t="e">
        <f t="shared" ca="1" si="24"/>
        <v>#N/A</v>
      </c>
      <c r="Q233" s="25" t="str">
        <f t="shared" si="25"/>
        <v/>
      </c>
      <c r="R233" s="13" t="e">
        <f t="shared" ca="1" si="23"/>
        <v>#N/A</v>
      </c>
      <c r="S233" s="45"/>
    </row>
    <row r="234" spans="3:19" ht="13.5">
      <c r="C234" s="2">
        <v>220</v>
      </c>
      <c r="D234" s="110" t="str">
        <f>IF(D233&gt;=鶏シート!$G$20+30,"",D233+1)</f>
        <v/>
      </c>
      <c r="E234" s="103" t="e">
        <f ca="1">鶏気温!A226</f>
        <v>#N/A</v>
      </c>
      <c r="F234" s="104" t="e">
        <f ca="1">IF(鶏シート!$G$13="独自地温",鶏気温!A226,(E234*$AD$34+$AE$34))</f>
        <v>#N/A</v>
      </c>
      <c r="G234" s="39"/>
      <c r="H234" s="26"/>
      <c r="I234" s="3" t="e">
        <f t="shared" ca="1" si="21"/>
        <v>#N/A</v>
      </c>
      <c r="J234" s="3" t="e">
        <f t="shared" ca="1" si="26"/>
        <v>#N/A</v>
      </c>
      <c r="L234" s="4" t="e">
        <f t="shared" ca="1" si="22"/>
        <v>#N/A</v>
      </c>
      <c r="M234" s="3" t="e">
        <f t="shared" ca="1" si="27"/>
        <v>#N/A</v>
      </c>
      <c r="O234" s="2">
        <v>220</v>
      </c>
      <c r="P234" s="15" t="e">
        <f t="shared" ca="1" si="24"/>
        <v>#N/A</v>
      </c>
      <c r="Q234" s="25" t="str">
        <f t="shared" si="25"/>
        <v/>
      </c>
      <c r="R234" s="13" t="e">
        <f t="shared" ca="1" si="23"/>
        <v>#N/A</v>
      </c>
      <c r="S234" s="45"/>
    </row>
    <row r="235" spans="3:19" ht="13.5">
      <c r="C235" s="2">
        <v>221</v>
      </c>
      <c r="D235" s="110" t="str">
        <f>IF(D234&gt;=鶏シート!$G$20+30,"",D234+1)</f>
        <v/>
      </c>
      <c r="E235" s="103" t="e">
        <f ca="1">鶏気温!A227</f>
        <v>#N/A</v>
      </c>
      <c r="F235" s="104" t="e">
        <f ca="1">IF(鶏シート!$G$13="独自地温",鶏気温!A227,(E235*$AD$34+$AE$34))</f>
        <v>#N/A</v>
      </c>
      <c r="G235" s="39"/>
      <c r="H235" s="26"/>
      <c r="I235" s="3" t="e">
        <f t="shared" ca="1" si="21"/>
        <v>#N/A</v>
      </c>
      <c r="J235" s="3" t="e">
        <f t="shared" ca="1" si="26"/>
        <v>#N/A</v>
      </c>
      <c r="L235" s="4" t="e">
        <f t="shared" ca="1" si="22"/>
        <v>#N/A</v>
      </c>
      <c r="M235" s="3" t="e">
        <f t="shared" ca="1" si="27"/>
        <v>#N/A</v>
      </c>
      <c r="O235" s="2">
        <v>221</v>
      </c>
      <c r="P235" s="15" t="e">
        <f t="shared" ca="1" si="24"/>
        <v>#N/A</v>
      </c>
      <c r="Q235" s="25" t="str">
        <f t="shared" si="25"/>
        <v/>
      </c>
      <c r="R235" s="13" t="e">
        <f t="shared" ca="1" si="23"/>
        <v>#N/A</v>
      </c>
      <c r="S235" s="45"/>
    </row>
    <row r="236" spans="3:19" ht="13.5">
      <c r="C236" s="2">
        <v>222</v>
      </c>
      <c r="D236" s="110" t="str">
        <f>IF(D235&gt;=鶏シート!$G$20+30,"",D235+1)</f>
        <v/>
      </c>
      <c r="E236" s="103" t="e">
        <f ca="1">鶏気温!A228</f>
        <v>#N/A</v>
      </c>
      <c r="F236" s="104" t="e">
        <f ca="1">IF(鶏シート!$G$13="独自地温",鶏気温!A228,(E236*$AD$34+$AE$34))</f>
        <v>#N/A</v>
      </c>
      <c r="G236" s="39"/>
      <c r="H236" s="26"/>
      <c r="I236" s="3" t="e">
        <f t="shared" ca="1" si="21"/>
        <v>#N/A</v>
      </c>
      <c r="J236" s="3" t="e">
        <f t="shared" ca="1" si="26"/>
        <v>#N/A</v>
      </c>
      <c r="L236" s="4" t="e">
        <f t="shared" ca="1" si="22"/>
        <v>#N/A</v>
      </c>
      <c r="M236" s="3" t="e">
        <f t="shared" ca="1" si="27"/>
        <v>#N/A</v>
      </c>
      <c r="O236" s="2">
        <v>222</v>
      </c>
      <c r="P236" s="15" t="e">
        <f t="shared" ca="1" si="24"/>
        <v>#N/A</v>
      </c>
      <c r="Q236" s="25" t="str">
        <f t="shared" si="25"/>
        <v/>
      </c>
      <c r="R236" s="13" t="e">
        <f t="shared" ca="1" si="23"/>
        <v>#N/A</v>
      </c>
      <c r="S236" s="45"/>
    </row>
    <row r="237" spans="3:19" ht="13.5">
      <c r="C237" s="2">
        <v>223</v>
      </c>
      <c r="D237" s="110" t="str">
        <f>IF(D236&gt;=鶏シート!$G$20+30,"",D236+1)</f>
        <v/>
      </c>
      <c r="E237" s="103" t="e">
        <f ca="1">鶏気温!A229</f>
        <v>#N/A</v>
      </c>
      <c r="F237" s="104" t="e">
        <f ca="1">IF(鶏シート!$G$13="独自地温",鶏気温!A229,(E237*$AD$34+$AE$34))</f>
        <v>#N/A</v>
      </c>
      <c r="G237" s="39"/>
      <c r="H237" s="26"/>
      <c r="I237" s="3" t="e">
        <f t="shared" ca="1" si="21"/>
        <v>#N/A</v>
      </c>
      <c r="J237" s="3" t="e">
        <f t="shared" ca="1" si="26"/>
        <v>#N/A</v>
      </c>
      <c r="L237" s="4" t="e">
        <f t="shared" ca="1" si="22"/>
        <v>#N/A</v>
      </c>
      <c r="M237" s="3" t="e">
        <f t="shared" ca="1" si="27"/>
        <v>#N/A</v>
      </c>
      <c r="O237" s="2">
        <v>223</v>
      </c>
      <c r="P237" s="15" t="e">
        <f t="shared" ca="1" si="24"/>
        <v>#N/A</v>
      </c>
      <c r="Q237" s="25" t="str">
        <f t="shared" si="25"/>
        <v/>
      </c>
      <c r="R237" s="13" t="e">
        <f t="shared" ca="1" si="23"/>
        <v>#N/A</v>
      </c>
      <c r="S237" s="45"/>
    </row>
    <row r="238" spans="3:19" ht="13.5">
      <c r="C238" s="2">
        <v>224</v>
      </c>
      <c r="D238" s="110" t="str">
        <f>IF(D237&gt;=鶏シート!$G$20+30,"",D237+1)</f>
        <v/>
      </c>
      <c r="E238" s="103" t="e">
        <f ca="1">鶏気温!A230</f>
        <v>#N/A</v>
      </c>
      <c r="F238" s="104" t="e">
        <f ca="1">IF(鶏シート!$G$13="独自地温",鶏気温!A230,(E238*$AD$34+$AE$34))</f>
        <v>#N/A</v>
      </c>
      <c r="G238" s="39"/>
      <c r="H238" s="26"/>
      <c r="I238" s="3" t="e">
        <f t="shared" ca="1" si="21"/>
        <v>#N/A</v>
      </c>
      <c r="J238" s="3" t="e">
        <f t="shared" ca="1" si="26"/>
        <v>#N/A</v>
      </c>
      <c r="L238" s="4" t="e">
        <f t="shared" ca="1" si="22"/>
        <v>#N/A</v>
      </c>
      <c r="M238" s="3" t="e">
        <f t="shared" ca="1" si="27"/>
        <v>#N/A</v>
      </c>
      <c r="O238" s="2">
        <v>224</v>
      </c>
      <c r="P238" s="15" t="e">
        <f t="shared" ca="1" si="24"/>
        <v>#N/A</v>
      </c>
      <c r="Q238" s="25" t="str">
        <f t="shared" si="25"/>
        <v/>
      </c>
      <c r="R238" s="13" t="e">
        <f t="shared" ca="1" si="23"/>
        <v>#N/A</v>
      </c>
      <c r="S238" s="45"/>
    </row>
    <row r="239" spans="3:19" ht="13.5">
      <c r="C239" s="2">
        <v>225</v>
      </c>
      <c r="D239" s="110" t="str">
        <f>IF(D238&gt;=鶏シート!$G$20+30,"",D238+1)</f>
        <v/>
      </c>
      <c r="E239" s="103" t="e">
        <f ca="1">鶏気温!A231</f>
        <v>#N/A</v>
      </c>
      <c r="F239" s="104" t="e">
        <f ca="1">IF(鶏シート!$G$13="独自地温",鶏気温!A231,(E239*$AD$34+$AE$34))</f>
        <v>#N/A</v>
      </c>
      <c r="G239" s="39"/>
      <c r="H239" s="26"/>
      <c r="I239" s="3" t="e">
        <f t="shared" ca="1" si="21"/>
        <v>#N/A</v>
      </c>
      <c r="J239" s="3" t="e">
        <f t="shared" ca="1" si="26"/>
        <v>#N/A</v>
      </c>
      <c r="L239" s="4" t="e">
        <f t="shared" ca="1" si="22"/>
        <v>#N/A</v>
      </c>
      <c r="M239" s="3" t="e">
        <f t="shared" ca="1" si="27"/>
        <v>#N/A</v>
      </c>
      <c r="O239" s="2">
        <v>225</v>
      </c>
      <c r="P239" s="15" t="e">
        <f t="shared" ca="1" si="24"/>
        <v>#N/A</v>
      </c>
      <c r="Q239" s="25" t="str">
        <f t="shared" si="25"/>
        <v/>
      </c>
      <c r="R239" s="13" t="e">
        <f t="shared" ca="1" si="23"/>
        <v>#N/A</v>
      </c>
      <c r="S239" s="45"/>
    </row>
    <row r="240" spans="3:19" ht="13.5">
      <c r="C240" s="2">
        <v>226</v>
      </c>
      <c r="D240" s="110" t="str">
        <f>IF(D239&gt;=鶏シート!$G$20+30,"",D239+1)</f>
        <v/>
      </c>
      <c r="E240" s="103" t="e">
        <f ca="1">鶏気温!A232</f>
        <v>#N/A</v>
      </c>
      <c r="F240" s="104" t="e">
        <f ca="1">IF(鶏シート!$G$13="独自地温",鶏気温!A232,(E240*$AD$34+$AE$34))</f>
        <v>#N/A</v>
      </c>
      <c r="G240" s="39"/>
      <c r="H240" s="26"/>
      <c r="I240" s="3" t="e">
        <f t="shared" ca="1" si="21"/>
        <v>#N/A</v>
      </c>
      <c r="J240" s="3" t="e">
        <f t="shared" ca="1" si="26"/>
        <v>#N/A</v>
      </c>
      <c r="L240" s="4" t="e">
        <f t="shared" ca="1" si="22"/>
        <v>#N/A</v>
      </c>
      <c r="M240" s="3" t="e">
        <f t="shared" ca="1" si="27"/>
        <v>#N/A</v>
      </c>
      <c r="O240" s="2">
        <v>226</v>
      </c>
      <c r="P240" s="15" t="e">
        <f t="shared" ca="1" si="24"/>
        <v>#N/A</v>
      </c>
      <c r="Q240" s="25" t="str">
        <f t="shared" si="25"/>
        <v/>
      </c>
      <c r="R240" s="13" t="e">
        <f t="shared" ca="1" si="23"/>
        <v>#N/A</v>
      </c>
      <c r="S240" s="45"/>
    </row>
    <row r="241" spans="3:19" ht="13.5">
      <c r="C241" s="2">
        <v>227</v>
      </c>
      <c r="D241" s="110" t="str">
        <f>IF(D240&gt;=鶏シート!$G$20+30,"",D240+1)</f>
        <v/>
      </c>
      <c r="E241" s="103" t="e">
        <f ca="1">鶏気温!A233</f>
        <v>#N/A</v>
      </c>
      <c r="F241" s="104" t="e">
        <f ca="1">IF(鶏シート!$G$13="独自地温",鶏気温!A233,(E241*$AD$34+$AE$34))</f>
        <v>#N/A</v>
      </c>
      <c r="G241" s="39"/>
      <c r="H241" s="26"/>
      <c r="I241" s="3" t="e">
        <f t="shared" ca="1" si="21"/>
        <v>#N/A</v>
      </c>
      <c r="J241" s="3" t="e">
        <f t="shared" ca="1" si="26"/>
        <v>#N/A</v>
      </c>
      <c r="L241" s="4" t="e">
        <f t="shared" ca="1" si="22"/>
        <v>#N/A</v>
      </c>
      <c r="M241" s="3" t="e">
        <f t="shared" ca="1" si="27"/>
        <v>#N/A</v>
      </c>
      <c r="O241" s="2">
        <v>227</v>
      </c>
      <c r="P241" s="15" t="e">
        <f t="shared" ca="1" si="24"/>
        <v>#N/A</v>
      </c>
      <c r="Q241" s="25" t="str">
        <f t="shared" si="25"/>
        <v/>
      </c>
      <c r="R241" s="13" t="e">
        <f t="shared" ca="1" si="23"/>
        <v>#N/A</v>
      </c>
      <c r="S241" s="45"/>
    </row>
    <row r="242" spans="3:19" ht="13.5">
      <c r="C242" s="2">
        <v>228</v>
      </c>
      <c r="D242" s="110" t="str">
        <f>IF(D241&gt;=鶏シート!$G$20+30,"",D241+1)</f>
        <v/>
      </c>
      <c r="E242" s="103" t="e">
        <f ca="1">鶏気温!A234</f>
        <v>#N/A</v>
      </c>
      <c r="F242" s="104" t="e">
        <f ca="1">IF(鶏シート!$G$13="独自地温",鶏気温!A234,(E242*$AD$34+$AE$34))</f>
        <v>#N/A</v>
      </c>
      <c r="G242" s="39"/>
      <c r="H242" s="26"/>
      <c r="I242" s="3" t="e">
        <f t="shared" ca="1" si="21"/>
        <v>#N/A</v>
      </c>
      <c r="J242" s="3" t="e">
        <f t="shared" ca="1" si="26"/>
        <v>#N/A</v>
      </c>
      <c r="L242" s="4" t="e">
        <f t="shared" ca="1" si="22"/>
        <v>#N/A</v>
      </c>
      <c r="M242" s="3" t="e">
        <f t="shared" ca="1" si="27"/>
        <v>#N/A</v>
      </c>
      <c r="O242" s="2">
        <v>228</v>
      </c>
      <c r="P242" s="15" t="e">
        <f t="shared" ca="1" si="24"/>
        <v>#N/A</v>
      </c>
      <c r="Q242" s="25" t="str">
        <f t="shared" si="25"/>
        <v/>
      </c>
      <c r="R242" s="13" t="e">
        <f t="shared" ca="1" si="23"/>
        <v>#N/A</v>
      </c>
      <c r="S242" s="45"/>
    </row>
    <row r="243" spans="3:19" ht="13.5">
      <c r="C243" s="2">
        <v>229</v>
      </c>
      <c r="D243" s="110" t="str">
        <f>IF(D242&gt;=鶏シート!$G$20+30,"",D242+1)</f>
        <v/>
      </c>
      <c r="E243" s="103" t="e">
        <f ca="1">鶏気温!A235</f>
        <v>#N/A</v>
      </c>
      <c r="F243" s="104" t="e">
        <f ca="1">IF(鶏シート!$G$13="独自地温",鶏気温!A235,(E243*$AD$34+$AE$34))</f>
        <v>#N/A</v>
      </c>
      <c r="G243" s="39"/>
      <c r="H243" s="26"/>
      <c r="I243" s="3" t="e">
        <f t="shared" ca="1" si="21"/>
        <v>#N/A</v>
      </c>
      <c r="J243" s="3" t="e">
        <f t="shared" ca="1" si="26"/>
        <v>#N/A</v>
      </c>
      <c r="L243" s="4" t="e">
        <f t="shared" ca="1" si="22"/>
        <v>#N/A</v>
      </c>
      <c r="M243" s="3" t="e">
        <f t="shared" ca="1" si="27"/>
        <v>#N/A</v>
      </c>
      <c r="O243" s="2">
        <v>229</v>
      </c>
      <c r="P243" s="15" t="e">
        <f t="shared" ca="1" si="24"/>
        <v>#N/A</v>
      </c>
      <c r="Q243" s="25" t="str">
        <f t="shared" si="25"/>
        <v/>
      </c>
      <c r="R243" s="13" t="e">
        <f t="shared" ca="1" si="23"/>
        <v>#N/A</v>
      </c>
      <c r="S243" s="45"/>
    </row>
    <row r="244" spans="3:19" ht="13.5">
      <c r="C244" s="2">
        <v>230</v>
      </c>
      <c r="D244" s="110" t="str">
        <f>IF(D243&gt;=鶏シート!$G$20+30,"",D243+1)</f>
        <v/>
      </c>
      <c r="E244" s="103" t="e">
        <f ca="1">鶏気温!A236</f>
        <v>#N/A</v>
      </c>
      <c r="F244" s="104" t="e">
        <f ca="1">IF(鶏シート!$G$13="独自地温",鶏気温!A236,(E244*$AD$34+$AE$34))</f>
        <v>#N/A</v>
      </c>
      <c r="G244" s="39"/>
      <c r="H244" s="26"/>
      <c r="I244" s="3" t="e">
        <f t="shared" ca="1" si="21"/>
        <v>#N/A</v>
      </c>
      <c r="J244" s="3" t="e">
        <f t="shared" ca="1" si="26"/>
        <v>#N/A</v>
      </c>
      <c r="L244" s="4" t="e">
        <f t="shared" ca="1" si="22"/>
        <v>#N/A</v>
      </c>
      <c r="M244" s="3" t="e">
        <f t="shared" ca="1" si="27"/>
        <v>#N/A</v>
      </c>
      <c r="O244" s="2">
        <v>230</v>
      </c>
      <c r="P244" s="15" t="e">
        <f t="shared" ca="1" si="24"/>
        <v>#N/A</v>
      </c>
      <c r="Q244" s="25" t="str">
        <f t="shared" si="25"/>
        <v/>
      </c>
      <c r="R244" s="13" t="e">
        <f t="shared" ca="1" si="23"/>
        <v>#N/A</v>
      </c>
      <c r="S244" s="45"/>
    </row>
    <row r="245" spans="3:19" ht="13.5">
      <c r="C245" s="2">
        <v>231</v>
      </c>
      <c r="D245" s="110" t="str">
        <f>IF(D244&gt;=鶏シート!$G$20+30,"",D244+1)</f>
        <v/>
      </c>
      <c r="E245" s="103" t="e">
        <f ca="1">鶏気温!A237</f>
        <v>#N/A</v>
      </c>
      <c r="F245" s="104" t="e">
        <f ca="1">IF(鶏シート!$G$13="独自地温",鶏気温!A237,(E245*$AD$34+$AE$34))</f>
        <v>#N/A</v>
      </c>
      <c r="G245" s="39"/>
      <c r="H245" s="26"/>
      <c r="I245" s="3" t="e">
        <f t="shared" ca="1" si="21"/>
        <v>#N/A</v>
      </c>
      <c r="J245" s="3" t="e">
        <f t="shared" ca="1" si="26"/>
        <v>#N/A</v>
      </c>
      <c r="L245" s="4" t="e">
        <f t="shared" ca="1" si="22"/>
        <v>#N/A</v>
      </c>
      <c r="M245" s="3" t="e">
        <f t="shared" ca="1" si="27"/>
        <v>#N/A</v>
      </c>
      <c r="O245" s="2">
        <v>231</v>
      </c>
      <c r="P245" s="15" t="e">
        <f t="shared" ca="1" si="24"/>
        <v>#N/A</v>
      </c>
      <c r="Q245" s="25" t="str">
        <f t="shared" si="25"/>
        <v/>
      </c>
      <c r="R245" s="13" t="e">
        <f t="shared" ca="1" si="23"/>
        <v>#N/A</v>
      </c>
      <c r="S245" s="45"/>
    </row>
    <row r="246" spans="3:19" ht="13.5">
      <c r="C246" s="2">
        <v>232</v>
      </c>
      <c r="D246" s="110" t="str">
        <f>IF(D245&gt;=鶏シート!$G$20+30,"",D245+1)</f>
        <v/>
      </c>
      <c r="E246" s="103" t="e">
        <f ca="1">鶏気温!A238</f>
        <v>#N/A</v>
      </c>
      <c r="F246" s="104" t="e">
        <f ca="1">IF(鶏シート!$G$13="独自地温",鶏気温!A238,(E246*$AD$34+$AE$34))</f>
        <v>#N/A</v>
      </c>
      <c r="G246" s="39"/>
      <c r="H246" s="26"/>
      <c r="I246" s="3" t="e">
        <f t="shared" ca="1" si="21"/>
        <v>#N/A</v>
      </c>
      <c r="J246" s="3" t="e">
        <f t="shared" ca="1" si="26"/>
        <v>#N/A</v>
      </c>
      <c r="L246" s="4" t="e">
        <f t="shared" ca="1" si="22"/>
        <v>#N/A</v>
      </c>
      <c r="M246" s="3" t="e">
        <f t="shared" ca="1" si="27"/>
        <v>#N/A</v>
      </c>
      <c r="O246" s="2">
        <v>232</v>
      </c>
      <c r="P246" s="15" t="e">
        <f t="shared" ca="1" si="24"/>
        <v>#N/A</v>
      </c>
      <c r="Q246" s="25" t="str">
        <f t="shared" si="25"/>
        <v/>
      </c>
      <c r="R246" s="13" t="e">
        <f t="shared" ca="1" si="23"/>
        <v>#N/A</v>
      </c>
      <c r="S246" s="45"/>
    </row>
    <row r="247" spans="3:19" ht="13.5">
      <c r="C247" s="2">
        <v>233</v>
      </c>
      <c r="D247" s="110" t="str">
        <f>IF(D246&gt;=鶏シート!$G$20+30,"",D246+1)</f>
        <v/>
      </c>
      <c r="E247" s="103" t="e">
        <f ca="1">鶏気温!A239</f>
        <v>#N/A</v>
      </c>
      <c r="F247" s="104" t="e">
        <f ca="1">IF(鶏シート!$G$13="独自地温",鶏気温!A239,(E247*$AD$34+$AE$34))</f>
        <v>#N/A</v>
      </c>
      <c r="G247" s="39"/>
      <c r="H247" s="26"/>
      <c r="I247" s="3" t="e">
        <f t="shared" ca="1" si="21"/>
        <v>#N/A</v>
      </c>
      <c r="J247" s="3" t="e">
        <f t="shared" ca="1" si="26"/>
        <v>#N/A</v>
      </c>
      <c r="L247" s="4" t="e">
        <f t="shared" ca="1" si="22"/>
        <v>#N/A</v>
      </c>
      <c r="M247" s="3" t="e">
        <f t="shared" ca="1" si="27"/>
        <v>#N/A</v>
      </c>
      <c r="O247" s="2">
        <v>233</v>
      </c>
      <c r="P247" s="15" t="e">
        <f t="shared" ca="1" si="24"/>
        <v>#N/A</v>
      </c>
      <c r="Q247" s="25" t="str">
        <f t="shared" si="25"/>
        <v/>
      </c>
      <c r="R247" s="13" t="e">
        <f t="shared" ca="1" si="23"/>
        <v>#N/A</v>
      </c>
      <c r="S247" s="45"/>
    </row>
    <row r="248" spans="3:19" ht="13.5">
      <c r="C248" s="2">
        <v>234</v>
      </c>
      <c r="D248" s="110" t="str">
        <f>IF(D247&gt;=鶏シート!$G$20+30,"",D247+1)</f>
        <v/>
      </c>
      <c r="E248" s="103" t="e">
        <f ca="1">鶏気温!A240</f>
        <v>#N/A</v>
      </c>
      <c r="F248" s="104" t="e">
        <f ca="1">IF(鶏シート!$G$13="独自地温",鶏気温!A240,(E248*$AD$34+$AE$34))</f>
        <v>#N/A</v>
      </c>
      <c r="G248" s="39"/>
      <c r="H248" s="26"/>
      <c r="I248" s="3" t="e">
        <f t="shared" ca="1" si="21"/>
        <v>#N/A</v>
      </c>
      <c r="J248" s="3" t="e">
        <f t="shared" ca="1" si="26"/>
        <v>#N/A</v>
      </c>
      <c r="L248" s="4" t="e">
        <f t="shared" ca="1" si="22"/>
        <v>#N/A</v>
      </c>
      <c r="M248" s="3" t="e">
        <f t="shared" ca="1" si="27"/>
        <v>#N/A</v>
      </c>
      <c r="O248" s="2">
        <v>234</v>
      </c>
      <c r="P248" s="15" t="e">
        <f t="shared" ca="1" si="24"/>
        <v>#N/A</v>
      </c>
      <c r="Q248" s="25" t="str">
        <f t="shared" si="25"/>
        <v/>
      </c>
      <c r="R248" s="13" t="e">
        <f t="shared" ca="1" si="23"/>
        <v>#N/A</v>
      </c>
      <c r="S248" s="45"/>
    </row>
    <row r="249" spans="3:19" ht="13.5">
      <c r="C249" s="2">
        <v>235</v>
      </c>
      <c r="D249" s="110" t="str">
        <f>IF(D248&gt;=鶏シート!$G$20+30,"",D248+1)</f>
        <v/>
      </c>
      <c r="E249" s="103" t="e">
        <f ca="1">鶏気温!A241</f>
        <v>#N/A</v>
      </c>
      <c r="F249" s="104" t="e">
        <f ca="1">IF(鶏シート!$G$13="独自地温",鶏気温!A241,(E249*$AD$34+$AE$34))</f>
        <v>#N/A</v>
      </c>
      <c r="G249" s="39"/>
      <c r="H249" s="26"/>
      <c r="I249" s="3" t="e">
        <f t="shared" ca="1" si="21"/>
        <v>#N/A</v>
      </c>
      <c r="J249" s="3" t="e">
        <f t="shared" ca="1" si="26"/>
        <v>#N/A</v>
      </c>
      <c r="L249" s="4" t="e">
        <f t="shared" ca="1" si="22"/>
        <v>#N/A</v>
      </c>
      <c r="M249" s="3" t="e">
        <f t="shared" ca="1" si="27"/>
        <v>#N/A</v>
      </c>
      <c r="O249" s="2">
        <v>235</v>
      </c>
      <c r="P249" s="15" t="e">
        <f t="shared" ca="1" si="24"/>
        <v>#N/A</v>
      </c>
      <c r="Q249" s="25" t="str">
        <f t="shared" si="25"/>
        <v/>
      </c>
      <c r="R249" s="13" t="e">
        <f t="shared" ca="1" si="23"/>
        <v>#N/A</v>
      </c>
      <c r="S249" s="45"/>
    </row>
    <row r="250" spans="3:19" ht="13.5">
      <c r="C250" s="2">
        <v>236</v>
      </c>
      <c r="D250" s="110" t="str">
        <f>IF(D249&gt;=鶏シート!$G$20+30,"",D249+1)</f>
        <v/>
      </c>
      <c r="E250" s="103" t="e">
        <f ca="1">鶏気温!A242</f>
        <v>#N/A</v>
      </c>
      <c r="F250" s="104" t="e">
        <f ca="1">IF(鶏シート!$G$13="独自地温",鶏気温!A242,(E250*$AD$34+$AE$34))</f>
        <v>#N/A</v>
      </c>
      <c r="G250" s="39"/>
      <c r="H250" s="28"/>
      <c r="I250" s="3" t="e">
        <f t="shared" ca="1" si="21"/>
        <v>#N/A</v>
      </c>
      <c r="J250" s="3" t="e">
        <f t="shared" ca="1" si="26"/>
        <v>#N/A</v>
      </c>
      <c r="L250" s="4" t="e">
        <f t="shared" ca="1" si="22"/>
        <v>#N/A</v>
      </c>
      <c r="M250" s="3" t="e">
        <f t="shared" ca="1" si="27"/>
        <v>#N/A</v>
      </c>
      <c r="O250" s="2">
        <v>236</v>
      </c>
      <c r="P250" s="15" t="e">
        <f t="shared" ca="1" si="24"/>
        <v>#N/A</v>
      </c>
      <c r="Q250" s="25" t="str">
        <f t="shared" si="25"/>
        <v/>
      </c>
      <c r="R250" s="13" t="e">
        <f t="shared" ca="1" si="23"/>
        <v>#N/A</v>
      </c>
      <c r="S250" s="45"/>
    </row>
    <row r="251" spans="3:19" ht="13.5">
      <c r="C251" s="2">
        <v>237</v>
      </c>
      <c r="D251" s="110" t="str">
        <f>IF(D250&gt;=鶏シート!$G$20+30,"",D250+1)</f>
        <v/>
      </c>
      <c r="E251" s="103" t="e">
        <f ca="1">鶏気温!A243</f>
        <v>#N/A</v>
      </c>
      <c r="F251" s="104" t="e">
        <f ca="1">IF(鶏シート!$G$13="独自地温",鶏気温!A243,(E251*$AD$34+$AE$34))</f>
        <v>#N/A</v>
      </c>
      <c r="G251" s="39"/>
      <c r="H251" s="9"/>
      <c r="I251" s="3" t="e">
        <f t="shared" ca="1" si="21"/>
        <v>#N/A</v>
      </c>
      <c r="J251" s="3" t="e">
        <f t="shared" ca="1" si="26"/>
        <v>#N/A</v>
      </c>
      <c r="L251" s="4" t="e">
        <f t="shared" ca="1" si="22"/>
        <v>#N/A</v>
      </c>
      <c r="M251" s="3" t="e">
        <f t="shared" ca="1" si="27"/>
        <v>#N/A</v>
      </c>
      <c r="O251" s="2">
        <v>237</v>
      </c>
      <c r="P251" s="15" t="e">
        <f t="shared" ca="1" si="24"/>
        <v>#N/A</v>
      </c>
      <c r="Q251" s="25" t="str">
        <f t="shared" si="25"/>
        <v/>
      </c>
      <c r="R251" s="13" t="e">
        <f t="shared" ca="1" si="23"/>
        <v>#N/A</v>
      </c>
      <c r="S251" s="45"/>
    </row>
    <row r="252" spans="3:19" ht="13.5">
      <c r="C252" s="2">
        <v>238</v>
      </c>
      <c r="D252" s="110" t="str">
        <f>IF(D251&gt;=鶏シート!$G$20+30,"",D251+1)</f>
        <v/>
      </c>
      <c r="E252" s="103" t="e">
        <f ca="1">鶏気温!A244</f>
        <v>#N/A</v>
      </c>
      <c r="F252" s="104" t="e">
        <f ca="1">IF(鶏シート!$G$13="独自地温",鶏気温!A244,(E252*$AD$34+$AE$34))</f>
        <v>#N/A</v>
      </c>
      <c r="G252" s="39"/>
      <c r="H252" s="9"/>
      <c r="I252" s="3" t="e">
        <f t="shared" ca="1" si="21"/>
        <v>#N/A</v>
      </c>
      <c r="J252" s="3" t="e">
        <f t="shared" ca="1" si="26"/>
        <v>#N/A</v>
      </c>
      <c r="L252" s="4" t="e">
        <f t="shared" ca="1" si="22"/>
        <v>#N/A</v>
      </c>
      <c r="M252" s="3" t="e">
        <f t="shared" ca="1" si="27"/>
        <v>#N/A</v>
      </c>
      <c r="O252" s="2">
        <v>238</v>
      </c>
      <c r="P252" s="15" t="e">
        <f t="shared" ca="1" si="24"/>
        <v>#N/A</v>
      </c>
      <c r="Q252" s="25" t="str">
        <f t="shared" si="25"/>
        <v/>
      </c>
      <c r="R252" s="13" t="e">
        <f t="shared" ca="1" si="23"/>
        <v>#N/A</v>
      </c>
      <c r="S252" s="45"/>
    </row>
    <row r="253" spans="3:19" ht="13.5">
      <c r="C253" s="2">
        <v>239</v>
      </c>
      <c r="D253" s="110" t="str">
        <f>IF(D252&gt;=鶏シート!$G$20+30,"",D252+1)</f>
        <v/>
      </c>
      <c r="E253" s="103" t="e">
        <f ca="1">鶏気温!A245</f>
        <v>#N/A</v>
      </c>
      <c r="F253" s="104" t="e">
        <f ca="1">IF(鶏シート!$G$13="独自地温",鶏気温!A245,(E253*$AD$34+$AE$34))</f>
        <v>#N/A</v>
      </c>
      <c r="G253" s="39"/>
      <c r="H253" s="9"/>
      <c r="I253" s="3" t="e">
        <f t="shared" ca="1" si="21"/>
        <v>#N/A</v>
      </c>
      <c r="J253" s="3" t="e">
        <f t="shared" ca="1" si="26"/>
        <v>#N/A</v>
      </c>
      <c r="L253" s="4" t="e">
        <f t="shared" ca="1" si="22"/>
        <v>#N/A</v>
      </c>
      <c r="M253" s="3" t="e">
        <f t="shared" ca="1" si="27"/>
        <v>#N/A</v>
      </c>
      <c r="O253" s="2">
        <v>239</v>
      </c>
      <c r="P253" s="15" t="e">
        <f t="shared" ca="1" si="24"/>
        <v>#N/A</v>
      </c>
      <c r="Q253" s="25" t="str">
        <f t="shared" si="25"/>
        <v/>
      </c>
      <c r="R253" s="13" t="e">
        <f t="shared" ca="1" si="23"/>
        <v>#N/A</v>
      </c>
      <c r="S253" s="45"/>
    </row>
    <row r="254" spans="3:19" ht="13.5">
      <c r="C254" s="2">
        <v>240</v>
      </c>
      <c r="D254" s="110" t="str">
        <f>IF(D253&gt;=鶏シート!$G$20+30,"",D253+1)</f>
        <v/>
      </c>
      <c r="E254" s="103" t="e">
        <f ca="1">鶏気温!A246</f>
        <v>#N/A</v>
      </c>
      <c r="F254" s="104" t="e">
        <f ca="1">IF(鶏シート!$G$13="独自地温",鶏気温!A246,(E254*$AD$34+$AE$34))</f>
        <v>#N/A</v>
      </c>
      <c r="G254" s="39"/>
      <c r="H254" s="9"/>
      <c r="I254" s="3" t="e">
        <f t="shared" ca="1" si="21"/>
        <v>#N/A</v>
      </c>
      <c r="J254" s="3" t="e">
        <f t="shared" ca="1" si="26"/>
        <v>#N/A</v>
      </c>
      <c r="L254" s="4" t="e">
        <f t="shared" ca="1" si="22"/>
        <v>#N/A</v>
      </c>
      <c r="M254" s="3" t="e">
        <f t="shared" ca="1" si="27"/>
        <v>#N/A</v>
      </c>
      <c r="O254" s="2">
        <v>240</v>
      </c>
      <c r="P254" s="15" t="e">
        <f t="shared" ca="1" si="24"/>
        <v>#N/A</v>
      </c>
      <c r="Q254" s="25" t="str">
        <f t="shared" si="25"/>
        <v/>
      </c>
      <c r="R254" s="13" t="e">
        <f t="shared" ca="1" si="23"/>
        <v>#N/A</v>
      </c>
      <c r="S254" s="45"/>
    </row>
    <row r="255" spans="3:19" ht="13.5">
      <c r="C255" s="2">
        <v>241</v>
      </c>
      <c r="D255" s="110" t="str">
        <f>IF(D254&gt;=鶏シート!$G$20+30,"",D254+1)</f>
        <v/>
      </c>
      <c r="E255" s="103" t="e">
        <f ca="1">鶏気温!A247</f>
        <v>#N/A</v>
      </c>
      <c r="F255" s="104" t="e">
        <f ca="1">IF(鶏シート!$G$13="独自地温",鶏気温!A247,(E255*$AD$34+$AE$34))</f>
        <v>#N/A</v>
      </c>
      <c r="G255" s="39"/>
      <c r="H255" s="9"/>
      <c r="I255" s="3" t="e">
        <f t="shared" ca="1" si="21"/>
        <v>#N/A</v>
      </c>
      <c r="J255" s="3" t="e">
        <f t="shared" ca="1" si="26"/>
        <v>#N/A</v>
      </c>
      <c r="L255" s="4" t="e">
        <f t="shared" ca="1" si="22"/>
        <v>#N/A</v>
      </c>
      <c r="M255" s="3" t="e">
        <f t="shared" ca="1" si="27"/>
        <v>#N/A</v>
      </c>
      <c r="O255" s="2">
        <v>241</v>
      </c>
      <c r="P255" s="15" t="e">
        <f t="shared" ca="1" si="24"/>
        <v>#N/A</v>
      </c>
      <c r="Q255" s="25" t="str">
        <f t="shared" si="25"/>
        <v/>
      </c>
      <c r="R255" s="13" t="e">
        <f t="shared" ca="1" si="23"/>
        <v>#N/A</v>
      </c>
      <c r="S255" s="45"/>
    </row>
    <row r="256" spans="3:19" ht="13.5">
      <c r="C256" s="2">
        <v>242</v>
      </c>
      <c r="D256" s="110" t="str">
        <f>IF(D255&gt;=鶏シート!$G$20+30,"",D255+1)</f>
        <v/>
      </c>
      <c r="E256" s="103" t="e">
        <f ca="1">鶏気温!A248</f>
        <v>#N/A</v>
      </c>
      <c r="F256" s="104" t="e">
        <f ca="1">IF(鶏シート!$G$13="独自地温",鶏気温!A248,(E256*$AD$34+$AE$34))</f>
        <v>#N/A</v>
      </c>
      <c r="G256" s="39"/>
      <c r="H256" s="9"/>
      <c r="I256" s="3" t="e">
        <f t="shared" ca="1" si="21"/>
        <v>#N/A</v>
      </c>
      <c r="J256" s="3" t="e">
        <f t="shared" ca="1" si="26"/>
        <v>#N/A</v>
      </c>
      <c r="L256" s="4" t="e">
        <f t="shared" ca="1" si="22"/>
        <v>#N/A</v>
      </c>
      <c r="M256" s="3" t="e">
        <f t="shared" ca="1" si="27"/>
        <v>#N/A</v>
      </c>
      <c r="O256" s="2">
        <v>242</v>
      </c>
      <c r="P256" s="15" t="e">
        <f t="shared" ca="1" si="24"/>
        <v>#N/A</v>
      </c>
      <c r="Q256" s="25" t="str">
        <f t="shared" si="25"/>
        <v/>
      </c>
      <c r="R256" s="13" t="e">
        <f t="shared" ca="1" si="23"/>
        <v>#N/A</v>
      </c>
      <c r="S256" s="45"/>
    </row>
    <row r="257" spans="3:19" ht="13.5">
      <c r="C257" s="2">
        <v>243</v>
      </c>
      <c r="D257" s="110" t="str">
        <f>IF(D256&gt;=鶏シート!$G$20+30,"",D256+1)</f>
        <v/>
      </c>
      <c r="E257" s="103" t="e">
        <f ca="1">鶏気温!A249</f>
        <v>#N/A</v>
      </c>
      <c r="F257" s="104" t="e">
        <f ca="1">IF(鶏シート!$G$13="独自地温",鶏気温!A249,(E257*$AD$34+$AE$34))</f>
        <v>#N/A</v>
      </c>
      <c r="G257" s="39"/>
      <c r="H257" s="9"/>
      <c r="I257" s="3" t="e">
        <f t="shared" ca="1" si="21"/>
        <v>#N/A</v>
      </c>
      <c r="J257" s="3" t="e">
        <f t="shared" ca="1" si="26"/>
        <v>#N/A</v>
      </c>
      <c r="L257" s="4" t="e">
        <f t="shared" ca="1" si="22"/>
        <v>#N/A</v>
      </c>
      <c r="M257" s="3" t="e">
        <f t="shared" ca="1" si="27"/>
        <v>#N/A</v>
      </c>
      <c r="O257" s="2">
        <v>243</v>
      </c>
      <c r="P257" s="15" t="e">
        <f t="shared" ca="1" si="24"/>
        <v>#N/A</v>
      </c>
      <c r="Q257" s="25" t="str">
        <f t="shared" si="25"/>
        <v/>
      </c>
      <c r="R257" s="13" t="e">
        <f t="shared" ca="1" si="23"/>
        <v>#N/A</v>
      </c>
      <c r="S257" s="45"/>
    </row>
    <row r="258" spans="3:19" ht="13.5">
      <c r="C258" s="2">
        <v>244</v>
      </c>
      <c r="D258" s="110" t="str">
        <f>IF(D257&gt;=鶏シート!$G$20+30,"",D257+1)</f>
        <v/>
      </c>
      <c r="E258" s="103" t="e">
        <f ca="1">鶏気温!A250</f>
        <v>#N/A</v>
      </c>
      <c r="F258" s="104" t="e">
        <f ca="1">IF(鶏シート!$G$13="独自地温",鶏気温!A250,(E258*$AD$34+$AE$34))</f>
        <v>#N/A</v>
      </c>
      <c r="G258" s="39"/>
      <c r="H258" s="9"/>
      <c r="I258" s="3" t="e">
        <f t="shared" ca="1" si="21"/>
        <v>#N/A</v>
      </c>
      <c r="J258" s="3" t="e">
        <f t="shared" ca="1" si="26"/>
        <v>#N/A</v>
      </c>
      <c r="L258" s="4" t="e">
        <f t="shared" ca="1" si="22"/>
        <v>#N/A</v>
      </c>
      <c r="M258" s="3" t="e">
        <f t="shared" ca="1" si="27"/>
        <v>#N/A</v>
      </c>
      <c r="O258" s="2">
        <v>244</v>
      </c>
      <c r="P258" s="15" t="e">
        <f t="shared" ca="1" si="24"/>
        <v>#N/A</v>
      </c>
      <c r="Q258" s="25" t="str">
        <f t="shared" si="25"/>
        <v/>
      </c>
      <c r="R258" s="13" t="e">
        <f t="shared" ca="1" si="23"/>
        <v>#N/A</v>
      </c>
      <c r="S258" s="45"/>
    </row>
    <row r="259" spans="3:19" ht="13.5">
      <c r="C259" s="2">
        <v>245</v>
      </c>
      <c r="D259" s="110" t="str">
        <f>IF(D258&gt;=鶏シート!$G$20+30,"",D258+1)</f>
        <v/>
      </c>
      <c r="E259" s="103" t="e">
        <f ca="1">鶏気温!A251</f>
        <v>#N/A</v>
      </c>
      <c r="F259" s="104" t="e">
        <f ca="1">IF(鶏シート!$G$13="独自地温",鶏気温!A251,(E259*$AD$34+$AE$34))</f>
        <v>#N/A</v>
      </c>
      <c r="G259" s="39"/>
      <c r="H259" s="9"/>
      <c r="I259" s="3" t="e">
        <f t="shared" ca="1" si="21"/>
        <v>#N/A</v>
      </c>
      <c r="J259" s="3" t="e">
        <f t="shared" ca="1" si="26"/>
        <v>#N/A</v>
      </c>
      <c r="L259" s="4" t="e">
        <f t="shared" ca="1" si="22"/>
        <v>#N/A</v>
      </c>
      <c r="M259" s="3" t="e">
        <f t="shared" ca="1" si="27"/>
        <v>#N/A</v>
      </c>
      <c r="O259" s="2">
        <v>245</v>
      </c>
      <c r="P259" s="15" t="e">
        <f t="shared" ca="1" si="24"/>
        <v>#N/A</v>
      </c>
      <c r="Q259" s="25" t="str">
        <f t="shared" si="25"/>
        <v/>
      </c>
      <c r="R259" s="13" t="e">
        <f t="shared" ca="1" si="23"/>
        <v>#N/A</v>
      </c>
      <c r="S259" s="45"/>
    </row>
    <row r="260" spans="3:19" ht="13.5">
      <c r="C260" s="2">
        <v>246</v>
      </c>
      <c r="D260" s="110" t="str">
        <f>IF(D259&gt;=鶏シート!$G$20+30,"",D259+1)</f>
        <v/>
      </c>
      <c r="E260" s="103" t="e">
        <f ca="1">鶏気温!A252</f>
        <v>#N/A</v>
      </c>
      <c r="F260" s="104" t="e">
        <f ca="1">IF(鶏シート!$G$13="独自地温",鶏気温!A252,(E260*$AD$34+$AE$34))</f>
        <v>#N/A</v>
      </c>
      <c r="G260" s="39"/>
      <c r="H260" s="9"/>
      <c r="I260" s="3" t="e">
        <f t="shared" ca="1" si="21"/>
        <v>#N/A</v>
      </c>
      <c r="J260" s="3" t="e">
        <f t="shared" ca="1" si="26"/>
        <v>#N/A</v>
      </c>
      <c r="L260" s="4" t="e">
        <f t="shared" ca="1" si="22"/>
        <v>#N/A</v>
      </c>
      <c r="M260" s="3" t="e">
        <f t="shared" ca="1" si="27"/>
        <v>#N/A</v>
      </c>
      <c r="O260" s="2">
        <v>246</v>
      </c>
      <c r="P260" s="15" t="e">
        <f t="shared" ca="1" si="24"/>
        <v>#N/A</v>
      </c>
      <c r="Q260" s="25" t="str">
        <f t="shared" si="25"/>
        <v/>
      </c>
      <c r="R260" s="13" t="e">
        <f t="shared" ca="1" si="23"/>
        <v>#N/A</v>
      </c>
      <c r="S260" s="45"/>
    </row>
    <row r="261" spans="3:19" ht="13.5">
      <c r="C261" s="2">
        <v>247</v>
      </c>
      <c r="D261" s="110" t="str">
        <f>IF(D260&gt;=鶏シート!$G$20+30,"",D260+1)</f>
        <v/>
      </c>
      <c r="E261" s="103" t="e">
        <f ca="1">鶏気温!A253</f>
        <v>#N/A</v>
      </c>
      <c r="F261" s="104" t="e">
        <f ca="1">IF(鶏シート!$G$13="独自地温",鶏気温!A253,(E261*$AD$34+$AE$34))</f>
        <v>#N/A</v>
      </c>
      <c r="G261" s="39"/>
      <c r="H261" s="9"/>
      <c r="I261" s="3" t="e">
        <f t="shared" ca="1" si="21"/>
        <v>#N/A</v>
      </c>
      <c r="J261" s="3" t="e">
        <f t="shared" ca="1" si="26"/>
        <v>#N/A</v>
      </c>
      <c r="L261" s="4" t="e">
        <f t="shared" ca="1" si="22"/>
        <v>#N/A</v>
      </c>
      <c r="M261" s="3" t="e">
        <f t="shared" ca="1" si="27"/>
        <v>#N/A</v>
      </c>
      <c r="O261" s="2">
        <v>247</v>
      </c>
      <c r="P261" s="15" t="e">
        <f t="shared" ca="1" si="24"/>
        <v>#N/A</v>
      </c>
      <c r="Q261" s="25" t="str">
        <f t="shared" si="25"/>
        <v/>
      </c>
      <c r="R261" s="13" t="e">
        <f t="shared" ca="1" si="23"/>
        <v>#N/A</v>
      </c>
      <c r="S261" s="45"/>
    </row>
    <row r="262" spans="3:19" ht="13.5">
      <c r="C262" s="2">
        <v>248</v>
      </c>
      <c r="D262" s="110" t="str">
        <f>IF(D261&gt;=鶏シート!$G$20+30,"",D261+1)</f>
        <v/>
      </c>
      <c r="E262" s="103" t="e">
        <f ca="1">鶏気温!A254</f>
        <v>#N/A</v>
      </c>
      <c r="F262" s="104" t="e">
        <f ca="1">IF(鶏シート!$G$13="独自地温",鶏気温!A254,(E262*$AD$34+$AE$34))</f>
        <v>#N/A</v>
      </c>
      <c r="G262" s="39"/>
      <c r="H262" s="9"/>
      <c r="I262" s="3" t="e">
        <f t="shared" ca="1" si="21"/>
        <v>#N/A</v>
      </c>
      <c r="J262" s="3" t="e">
        <f t="shared" ca="1" si="26"/>
        <v>#N/A</v>
      </c>
      <c r="L262" s="4" t="e">
        <f t="shared" ca="1" si="22"/>
        <v>#N/A</v>
      </c>
      <c r="M262" s="3" t="e">
        <f t="shared" ca="1" si="27"/>
        <v>#N/A</v>
      </c>
      <c r="O262" s="2">
        <v>248</v>
      </c>
      <c r="P262" s="15" t="e">
        <f t="shared" ca="1" si="24"/>
        <v>#N/A</v>
      </c>
      <c r="Q262" s="25" t="str">
        <f t="shared" si="25"/>
        <v/>
      </c>
      <c r="R262" s="13" t="e">
        <f t="shared" ca="1" si="23"/>
        <v>#N/A</v>
      </c>
      <c r="S262" s="45"/>
    </row>
    <row r="263" spans="3:19" ht="13.5">
      <c r="C263" s="2">
        <v>249</v>
      </c>
      <c r="D263" s="110" t="str">
        <f>IF(D262&gt;=鶏シート!$G$20+30,"",D262+1)</f>
        <v/>
      </c>
      <c r="E263" s="103" t="e">
        <f ca="1">鶏気温!A255</f>
        <v>#N/A</v>
      </c>
      <c r="F263" s="104" t="e">
        <f ca="1">IF(鶏シート!$G$13="独自地温",鶏気温!A255,(E263*$AD$34+$AE$34))</f>
        <v>#N/A</v>
      </c>
      <c r="G263" s="39"/>
      <c r="H263" s="9"/>
      <c r="I263" s="3" t="e">
        <f t="shared" ca="1" si="21"/>
        <v>#N/A</v>
      </c>
      <c r="J263" s="3" t="e">
        <f t="shared" ca="1" si="26"/>
        <v>#N/A</v>
      </c>
      <c r="L263" s="4" t="e">
        <f t="shared" ca="1" si="22"/>
        <v>#N/A</v>
      </c>
      <c r="M263" s="3" t="e">
        <f t="shared" ca="1" si="27"/>
        <v>#N/A</v>
      </c>
      <c r="O263" s="2">
        <v>249</v>
      </c>
      <c r="P263" s="15" t="e">
        <f t="shared" ca="1" si="24"/>
        <v>#N/A</v>
      </c>
      <c r="Q263" s="25" t="str">
        <f t="shared" si="25"/>
        <v/>
      </c>
      <c r="R263" s="13" t="e">
        <f t="shared" ca="1" si="23"/>
        <v>#N/A</v>
      </c>
      <c r="S263" s="45"/>
    </row>
    <row r="264" spans="3:19" ht="13.5">
      <c r="C264" s="2">
        <v>250</v>
      </c>
      <c r="D264" s="110" t="str">
        <f>IF(D263&gt;=鶏シート!$G$20+30,"",D263+1)</f>
        <v/>
      </c>
      <c r="E264" s="103" t="e">
        <f ca="1">鶏気温!A256</f>
        <v>#N/A</v>
      </c>
      <c r="F264" s="104" t="e">
        <f ca="1">IF(鶏シート!$G$13="独自地温",鶏気温!A256,(E264*$AD$34+$AE$34))</f>
        <v>#N/A</v>
      </c>
      <c r="G264" s="39"/>
      <c r="H264" s="9"/>
      <c r="I264" s="3" t="e">
        <f t="shared" ca="1" si="21"/>
        <v>#N/A</v>
      </c>
      <c r="J264" s="3" t="e">
        <f t="shared" ca="1" si="26"/>
        <v>#N/A</v>
      </c>
      <c r="L264" s="4" t="e">
        <f t="shared" ca="1" si="22"/>
        <v>#N/A</v>
      </c>
      <c r="M264" s="3" t="e">
        <f t="shared" ca="1" si="27"/>
        <v>#N/A</v>
      </c>
      <c r="O264" s="2">
        <v>250</v>
      </c>
      <c r="P264" s="15" t="e">
        <f t="shared" ca="1" si="24"/>
        <v>#N/A</v>
      </c>
      <c r="Q264" s="25" t="str">
        <f t="shared" si="25"/>
        <v/>
      </c>
      <c r="R264" s="13" t="e">
        <f t="shared" ca="1" si="23"/>
        <v>#N/A</v>
      </c>
      <c r="S264" s="45"/>
    </row>
    <row r="265" spans="3:19" ht="13.5">
      <c r="C265" s="2">
        <v>251</v>
      </c>
      <c r="D265" s="110" t="str">
        <f>IF(D264&gt;=鶏シート!$G$20+30,"",D264+1)</f>
        <v/>
      </c>
      <c r="E265" s="103" t="e">
        <f ca="1">鶏気温!A257</f>
        <v>#N/A</v>
      </c>
      <c r="F265" s="104" t="e">
        <f ca="1">IF(鶏シート!$G$13="独自地温",鶏気温!A257,(E265*$AD$34+$AE$34))</f>
        <v>#N/A</v>
      </c>
      <c r="G265" s="39"/>
      <c r="H265" s="9"/>
      <c r="I265" s="3" t="e">
        <f t="shared" ca="1" si="21"/>
        <v>#N/A</v>
      </c>
      <c r="J265" s="3" t="e">
        <f t="shared" ca="1" si="26"/>
        <v>#N/A</v>
      </c>
      <c r="L265" s="4" t="e">
        <f t="shared" ca="1" si="22"/>
        <v>#N/A</v>
      </c>
      <c r="M265" s="3" t="e">
        <f t="shared" ca="1" si="27"/>
        <v>#N/A</v>
      </c>
      <c r="O265" s="2">
        <v>251</v>
      </c>
      <c r="P265" s="15" t="e">
        <f t="shared" ca="1" si="24"/>
        <v>#N/A</v>
      </c>
      <c r="Q265" s="25" t="str">
        <f t="shared" si="25"/>
        <v/>
      </c>
      <c r="R265" s="13" t="e">
        <f t="shared" ca="1" si="23"/>
        <v>#N/A</v>
      </c>
      <c r="S265" s="45"/>
    </row>
    <row r="266" spans="3:19" ht="13.5">
      <c r="C266" s="2">
        <v>252</v>
      </c>
      <c r="D266" s="110" t="str">
        <f>IF(D265&gt;=鶏シート!$G$20+30,"",D265+1)</f>
        <v/>
      </c>
      <c r="E266" s="103" t="e">
        <f ca="1">鶏気温!A258</f>
        <v>#N/A</v>
      </c>
      <c r="F266" s="104" t="e">
        <f ca="1">IF(鶏シート!$G$13="独自地温",鶏気温!A258,(E266*$AD$34+$AE$34))</f>
        <v>#N/A</v>
      </c>
      <c r="G266" s="39"/>
      <c r="H266" s="9"/>
      <c r="I266" s="3" t="e">
        <f t="shared" ca="1" si="21"/>
        <v>#N/A</v>
      </c>
      <c r="J266" s="3" t="e">
        <f t="shared" ca="1" si="26"/>
        <v>#N/A</v>
      </c>
      <c r="L266" s="4" t="e">
        <f t="shared" ca="1" si="22"/>
        <v>#N/A</v>
      </c>
      <c r="M266" s="3" t="e">
        <f t="shared" ca="1" si="27"/>
        <v>#N/A</v>
      </c>
      <c r="O266" s="2">
        <v>252</v>
      </c>
      <c r="P266" s="15" t="e">
        <f t="shared" ca="1" si="24"/>
        <v>#N/A</v>
      </c>
      <c r="Q266" s="25" t="str">
        <f t="shared" si="25"/>
        <v/>
      </c>
      <c r="R266" s="13" t="e">
        <f t="shared" ca="1" si="23"/>
        <v>#N/A</v>
      </c>
      <c r="S266" s="45"/>
    </row>
    <row r="267" spans="3:19" ht="13.5">
      <c r="C267" s="2">
        <v>253</v>
      </c>
      <c r="D267" s="110" t="str">
        <f>IF(D266&gt;=鶏シート!$G$20+30,"",D266+1)</f>
        <v/>
      </c>
      <c r="E267" s="103" t="e">
        <f ca="1">鶏気温!A259</f>
        <v>#N/A</v>
      </c>
      <c r="F267" s="104" t="e">
        <f ca="1">IF(鶏シート!$G$13="独自地温",鶏気温!A259,(E267*$AD$34+$AE$34))</f>
        <v>#N/A</v>
      </c>
      <c r="G267" s="39"/>
      <c r="H267" s="9"/>
      <c r="I267" s="3" t="e">
        <f t="shared" ca="1" si="21"/>
        <v>#N/A</v>
      </c>
      <c r="J267" s="3" t="e">
        <f t="shared" ca="1" si="26"/>
        <v>#N/A</v>
      </c>
      <c r="L267" s="4" t="e">
        <f t="shared" ca="1" si="22"/>
        <v>#N/A</v>
      </c>
      <c r="M267" s="3" t="e">
        <f t="shared" ca="1" si="27"/>
        <v>#N/A</v>
      </c>
      <c r="O267" s="2">
        <v>253</v>
      </c>
      <c r="P267" s="15" t="e">
        <f t="shared" ca="1" si="24"/>
        <v>#N/A</v>
      </c>
      <c r="Q267" s="25" t="str">
        <f t="shared" si="25"/>
        <v/>
      </c>
      <c r="R267" s="13" t="e">
        <f t="shared" ca="1" si="23"/>
        <v>#N/A</v>
      </c>
      <c r="S267" s="45"/>
    </row>
    <row r="268" spans="3:19" ht="13.5">
      <c r="C268" s="2">
        <v>254</v>
      </c>
      <c r="D268" s="110" t="str">
        <f>IF(D267&gt;=鶏シート!$G$20+30,"",D267+1)</f>
        <v/>
      </c>
      <c r="E268" s="103" t="e">
        <f ca="1">鶏気温!A260</f>
        <v>#N/A</v>
      </c>
      <c r="F268" s="104" t="e">
        <f ca="1">IF(鶏シート!$G$13="独自地温",鶏気温!A260,(E268*$AD$34+$AE$34))</f>
        <v>#N/A</v>
      </c>
      <c r="G268" s="39"/>
      <c r="H268" s="9"/>
      <c r="I268" s="3" t="e">
        <f t="shared" ca="1" si="21"/>
        <v>#N/A</v>
      </c>
      <c r="J268" s="3" t="e">
        <f t="shared" ca="1" si="26"/>
        <v>#N/A</v>
      </c>
      <c r="L268" s="4" t="e">
        <f t="shared" ca="1" si="22"/>
        <v>#N/A</v>
      </c>
      <c r="M268" s="3" t="e">
        <f t="shared" ca="1" si="27"/>
        <v>#N/A</v>
      </c>
      <c r="O268" s="2">
        <v>254</v>
      </c>
      <c r="P268" s="15" t="e">
        <f t="shared" ca="1" si="24"/>
        <v>#N/A</v>
      </c>
      <c r="Q268" s="25" t="str">
        <f t="shared" si="25"/>
        <v/>
      </c>
      <c r="R268" s="13" t="e">
        <f t="shared" ca="1" si="23"/>
        <v>#N/A</v>
      </c>
      <c r="S268" s="45"/>
    </row>
    <row r="269" spans="3:19" ht="13.5">
      <c r="C269" s="2">
        <v>255</v>
      </c>
      <c r="D269" s="110" t="str">
        <f>IF(D268&gt;=鶏シート!$G$20+30,"",D268+1)</f>
        <v/>
      </c>
      <c r="E269" s="103" t="e">
        <f ca="1">鶏気温!A261</f>
        <v>#N/A</v>
      </c>
      <c r="F269" s="104" t="e">
        <f ca="1">IF(鶏シート!$G$13="独自地温",鶏気温!A261,(E269*$AD$34+$AE$34))</f>
        <v>#N/A</v>
      </c>
      <c r="G269" s="39"/>
      <c r="H269" s="9"/>
      <c r="I269" s="3" t="e">
        <f t="shared" ca="1" si="21"/>
        <v>#N/A</v>
      </c>
      <c r="J269" s="3" t="e">
        <f t="shared" ca="1" si="26"/>
        <v>#N/A</v>
      </c>
      <c r="L269" s="4" t="e">
        <f t="shared" ca="1" si="22"/>
        <v>#N/A</v>
      </c>
      <c r="M269" s="3" t="e">
        <f t="shared" ca="1" si="27"/>
        <v>#N/A</v>
      </c>
      <c r="O269" s="2">
        <v>255</v>
      </c>
      <c r="P269" s="15" t="e">
        <f t="shared" ca="1" si="24"/>
        <v>#N/A</v>
      </c>
      <c r="Q269" s="25" t="str">
        <f t="shared" si="25"/>
        <v/>
      </c>
      <c r="R269" s="13" t="e">
        <f t="shared" ca="1" si="23"/>
        <v>#N/A</v>
      </c>
      <c r="S269" s="45"/>
    </row>
    <row r="270" spans="3:19" ht="13.5">
      <c r="C270" s="2">
        <v>256</v>
      </c>
      <c r="D270" s="110" t="str">
        <f>IF(D269&gt;=鶏シート!$G$20+30,"",D269+1)</f>
        <v/>
      </c>
      <c r="E270" s="103" t="e">
        <f ca="1">鶏気温!A262</f>
        <v>#N/A</v>
      </c>
      <c r="F270" s="104" t="e">
        <f ca="1">IF(鶏シート!$G$13="独自地温",鶏気温!A262,(E270*$AD$34+$AE$34))</f>
        <v>#N/A</v>
      </c>
      <c r="G270" s="39"/>
      <c r="H270" s="9"/>
      <c r="I270" s="3" t="e">
        <f t="shared" ref="I270:I333" ca="1" si="28">EXP($B$3*(E270-25)/(1.987*(273+E270)*298))</f>
        <v>#N/A</v>
      </c>
      <c r="J270" s="3" t="e">
        <f t="shared" ca="1" si="26"/>
        <v>#N/A</v>
      </c>
      <c r="L270" s="4" t="e">
        <f t="shared" ref="L270:L333" ca="1" si="29">EXP($B$4*(E270-25)/(1.987*(273+E270)*298))</f>
        <v>#N/A</v>
      </c>
      <c r="M270" s="3" t="e">
        <f t="shared" ca="1" si="27"/>
        <v>#N/A</v>
      </c>
      <c r="O270" s="2">
        <v>256</v>
      </c>
      <c r="P270" s="15" t="e">
        <f t="shared" ca="1" si="24"/>
        <v>#N/A</v>
      </c>
      <c r="Q270" s="25" t="str">
        <f t="shared" si="25"/>
        <v/>
      </c>
      <c r="R270" s="13" t="e">
        <f t="shared" ref="R270:R333" ca="1" si="30">$H$5/1000*$P270</f>
        <v>#N/A</v>
      </c>
      <c r="S270" s="45"/>
    </row>
    <row r="271" spans="3:19" ht="13.5">
      <c r="C271" s="2">
        <v>257</v>
      </c>
      <c r="D271" s="110" t="str">
        <f>IF(D270&gt;=鶏シート!$G$20+30,"",D270+1)</f>
        <v/>
      </c>
      <c r="E271" s="103" t="e">
        <f ca="1">鶏気温!A263</f>
        <v>#N/A</v>
      </c>
      <c r="F271" s="104" t="e">
        <f ca="1">IF(鶏シート!$G$13="独自地温",鶏気温!A263,(E271*$AD$34+$AE$34))</f>
        <v>#N/A</v>
      </c>
      <c r="G271" s="39"/>
      <c r="H271" s="9"/>
      <c r="I271" s="3" t="e">
        <f t="shared" ca="1" si="28"/>
        <v>#N/A</v>
      </c>
      <c r="J271" s="3" t="e">
        <f t="shared" ca="1" si="26"/>
        <v>#N/A</v>
      </c>
      <c r="L271" s="4" t="e">
        <f t="shared" ca="1" si="29"/>
        <v>#N/A</v>
      </c>
      <c r="M271" s="3" t="e">
        <f t="shared" ca="1" si="27"/>
        <v>#N/A</v>
      </c>
      <c r="O271" s="2">
        <v>257</v>
      </c>
      <c r="P271" s="15" t="e">
        <f t="shared" ref="P271:P334" ca="1" si="31">$B$5*(1-EXP(-$B$7*J271))+$B$6*(1-EXP(-$B$8*M271))+$P$6</f>
        <v>#N/A</v>
      </c>
      <c r="Q271" s="25" t="str">
        <f t="shared" ref="Q271:Q334" si="32">D271</f>
        <v/>
      </c>
      <c r="R271" s="13" t="e">
        <f t="shared" ca="1" si="30"/>
        <v>#N/A</v>
      </c>
      <c r="S271" s="45"/>
    </row>
    <row r="272" spans="3:19" ht="13.5">
      <c r="C272" s="2">
        <v>258</v>
      </c>
      <c r="D272" s="110" t="str">
        <f>IF(D271&gt;=鶏シート!$G$20+30,"",D271+1)</f>
        <v/>
      </c>
      <c r="E272" s="103" t="e">
        <f ca="1">鶏気温!A264</f>
        <v>#N/A</v>
      </c>
      <c r="F272" s="104" t="e">
        <f ca="1">IF(鶏シート!$G$13="独自地温",鶏気温!A264,(E272*$AD$34+$AE$34))</f>
        <v>#N/A</v>
      </c>
      <c r="G272" s="39"/>
      <c r="H272" s="9"/>
      <c r="I272" s="3" t="e">
        <f t="shared" ca="1" si="28"/>
        <v>#N/A</v>
      </c>
      <c r="J272" s="3" t="e">
        <f t="shared" ref="J272:J335" ca="1" si="33">J271+I271</f>
        <v>#N/A</v>
      </c>
      <c r="L272" s="4" t="e">
        <f t="shared" ca="1" si="29"/>
        <v>#N/A</v>
      </c>
      <c r="M272" s="3" t="e">
        <f t="shared" ref="M272:M335" ca="1" si="34">M271+L271</f>
        <v>#N/A</v>
      </c>
      <c r="O272" s="2">
        <v>258</v>
      </c>
      <c r="P272" s="15" t="e">
        <f t="shared" ca="1" si="31"/>
        <v>#N/A</v>
      </c>
      <c r="Q272" s="25" t="str">
        <f t="shared" si="32"/>
        <v/>
      </c>
      <c r="R272" s="13" t="e">
        <f t="shared" ca="1" si="30"/>
        <v>#N/A</v>
      </c>
      <c r="S272" s="45"/>
    </row>
    <row r="273" spans="3:19" ht="13.5">
      <c r="C273" s="2">
        <v>259</v>
      </c>
      <c r="D273" s="110" t="str">
        <f>IF(D272&gt;=鶏シート!$G$20+30,"",D272+1)</f>
        <v/>
      </c>
      <c r="E273" s="103" t="e">
        <f ca="1">鶏気温!A265</f>
        <v>#N/A</v>
      </c>
      <c r="F273" s="104" t="e">
        <f ca="1">IF(鶏シート!$G$13="独自地温",鶏気温!A265,(E273*$AD$34+$AE$34))</f>
        <v>#N/A</v>
      </c>
      <c r="G273" s="39"/>
      <c r="H273" s="9"/>
      <c r="I273" s="3" t="e">
        <f t="shared" ca="1" si="28"/>
        <v>#N/A</v>
      </c>
      <c r="J273" s="3" t="e">
        <f t="shared" ca="1" si="33"/>
        <v>#N/A</v>
      </c>
      <c r="L273" s="4" t="e">
        <f t="shared" ca="1" si="29"/>
        <v>#N/A</v>
      </c>
      <c r="M273" s="3" t="e">
        <f t="shared" ca="1" si="34"/>
        <v>#N/A</v>
      </c>
      <c r="O273" s="2">
        <v>259</v>
      </c>
      <c r="P273" s="15" t="e">
        <f t="shared" ca="1" si="31"/>
        <v>#N/A</v>
      </c>
      <c r="Q273" s="25" t="str">
        <f t="shared" si="32"/>
        <v/>
      </c>
      <c r="R273" s="13" t="e">
        <f t="shared" ca="1" si="30"/>
        <v>#N/A</v>
      </c>
      <c r="S273" s="45"/>
    </row>
    <row r="274" spans="3:19" ht="13.5">
      <c r="C274" s="2">
        <v>260</v>
      </c>
      <c r="D274" s="110" t="str">
        <f>IF(D273&gt;=鶏シート!$G$20+30,"",D273+1)</f>
        <v/>
      </c>
      <c r="E274" s="103" t="e">
        <f ca="1">鶏気温!A266</f>
        <v>#N/A</v>
      </c>
      <c r="F274" s="104" t="e">
        <f ca="1">IF(鶏シート!$G$13="独自地温",鶏気温!A266,(E274*$AD$34+$AE$34))</f>
        <v>#N/A</v>
      </c>
      <c r="G274" s="39"/>
      <c r="H274" s="9"/>
      <c r="I274" s="3" t="e">
        <f t="shared" ca="1" si="28"/>
        <v>#N/A</v>
      </c>
      <c r="J274" s="3" t="e">
        <f t="shared" ca="1" si="33"/>
        <v>#N/A</v>
      </c>
      <c r="L274" s="4" t="e">
        <f t="shared" ca="1" si="29"/>
        <v>#N/A</v>
      </c>
      <c r="M274" s="3" t="e">
        <f t="shared" ca="1" si="34"/>
        <v>#N/A</v>
      </c>
      <c r="O274" s="2">
        <v>260</v>
      </c>
      <c r="P274" s="15" t="e">
        <f t="shared" ca="1" si="31"/>
        <v>#N/A</v>
      </c>
      <c r="Q274" s="25" t="str">
        <f t="shared" si="32"/>
        <v/>
      </c>
      <c r="R274" s="13" t="e">
        <f t="shared" ca="1" si="30"/>
        <v>#N/A</v>
      </c>
      <c r="S274" s="45"/>
    </row>
    <row r="275" spans="3:19" ht="13.5">
      <c r="C275" s="2">
        <v>261</v>
      </c>
      <c r="D275" s="110" t="str">
        <f>IF(D274&gt;=鶏シート!$G$20+30,"",D274+1)</f>
        <v/>
      </c>
      <c r="E275" s="103" t="e">
        <f ca="1">鶏気温!A267</f>
        <v>#N/A</v>
      </c>
      <c r="F275" s="104" t="e">
        <f ca="1">IF(鶏シート!$G$13="独自地温",鶏気温!A267,(E275*$AD$34+$AE$34))</f>
        <v>#N/A</v>
      </c>
      <c r="G275" s="39"/>
      <c r="H275" s="9"/>
      <c r="I275" s="3" t="e">
        <f t="shared" ca="1" si="28"/>
        <v>#N/A</v>
      </c>
      <c r="J275" s="3" t="e">
        <f t="shared" ca="1" si="33"/>
        <v>#N/A</v>
      </c>
      <c r="L275" s="4" t="e">
        <f t="shared" ca="1" si="29"/>
        <v>#N/A</v>
      </c>
      <c r="M275" s="3" t="e">
        <f t="shared" ca="1" si="34"/>
        <v>#N/A</v>
      </c>
      <c r="O275" s="2">
        <v>261</v>
      </c>
      <c r="P275" s="15" t="e">
        <f t="shared" ca="1" si="31"/>
        <v>#N/A</v>
      </c>
      <c r="Q275" s="25" t="str">
        <f t="shared" si="32"/>
        <v/>
      </c>
      <c r="R275" s="13" t="e">
        <f t="shared" ca="1" si="30"/>
        <v>#N/A</v>
      </c>
      <c r="S275" s="45"/>
    </row>
    <row r="276" spans="3:19" ht="13.5">
      <c r="C276" s="2">
        <v>262</v>
      </c>
      <c r="D276" s="110" t="str">
        <f>IF(D275&gt;=鶏シート!$G$20+30,"",D275+1)</f>
        <v/>
      </c>
      <c r="E276" s="103" t="e">
        <f ca="1">鶏気温!A268</f>
        <v>#N/A</v>
      </c>
      <c r="F276" s="104" t="e">
        <f ca="1">IF(鶏シート!$G$13="独自地温",鶏気温!A268,(E276*$AD$34+$AE$34))</f>
        <v>#N/A</v>
      </c>
      <c r="G276" s="39"/>
      <c r="H276" s="9"/>
      <c r="I276" s="3" t="e">
        <f t="shared" ca="1" si="28"/>
        <v>#N/A</v>
      </c>
      <c r="J276" s="3" t="e">
        <f t="shared" ca="1" si="33"/>
        <v>#N/A</v>
      </c>
      <c r="L276" s="4" t="e">
        <f t="shared" ca="1" si="29"/>
        <v>#N/A</v>
      </c>
      <c r="M276" s="3" t="e">
        <f t="shared" ca="1" si="34"/>
        <v>#N/A</v>
      </c>
      <c r="O276" s="2">
        <v>262</v>
      </c>
      <c r="P276" s="15" t="e">
        <f t="shared" ca="1" si="31"/>
        <v>#N/A</v>
      </c>
      <c r="Q276" s="25" t="str">
        <f t="shared" si="32"/>
        <v/>
      </c>
      <c r="R276" s="13" t="e">
        <f t="shared" ca="1" si="30"/>
        <v>#N/A</v>
      </c>
      <c r="S276" s="45"/>
    </row>
    <row r="277" spans="3:19" ht="13.5">
      <c r="C277" s="2">
        <v>263</v>
      </c>
      <c r="D277" s="110" t="str">
        <f>IF(D276&gt;=鶏シート!$G$20+30,"",D276+1)</f>
        <v/>
      </c>
      <c r="E277" s="103" t="e">
        <f ca="1">鶏気温!A269</f>
        <v>#N/A</v>
      </c>
      <c r="F277" s="104" t="e">
        <f ca="1">IF(鶏シート!$G$13="独自地温",鶏気温!A269,(E277*$AD$34+$AE$34))</f>
        <v>#N/A</v>
      </c>
      <c r="G277" s="39"/>
      <c r="H277" s="9"/>
      <c r="I277" s="3" t="e">
        <f t="shared" ca="1" si="28"/>
        <v>#N/A</v>
      </c>
      <c r="J277" s="3" t="e">
        <f t="shared" ca="1" si="33"/>
        <v>#N/A</v>
      </c>
      <c r="L277" s="4" t="e">
        <f t="shared" ca="1" si="29"/>
        <v>#N/A</v>
      </c>
      <c r="M277" s="3" t="e">
        <f t="shared" ca="1" si="34"/>
        <v>#N/A</v>
      </c>
      <c r="O277" s="2">
        <v>263</v>
      </c>
      <c r="P277" s="15" t="e">
        <f t="shared" ca="1" si="31"/>
        <v>#N/A</v>
      </c>
      <c r="Q277" s="25" t="str">
        <f t="shared" si="32"/>
        <v/>
      </c>
      <c r="R277" s="13" t="e">
        <f t="shared" ca="1" si="30"/>
        <v>#N/A</v>
      </c>
      <c r="S277" s="45"/>
    </row>
    <row r="278" spans="3:19" ht="13.5">
      <c r="C278" s="2">
        <v>264</v>
      </c>
      <c r="D278" s="110" t="str">
        <f>IF(D277&gt;=鶏シート!$G$20+30,"",D277+1)</f>
        <v/>
      </c>
      <c r="E278" s="103" t="e">
        <f ca="1">鶏気温!A270</f>
        <v>#N/A</v>
      </c>
      <c r="F278" s="104" t="e">
        <f ca="1">IF(鶏シート!$G$13="独自地温",鶏気温!A270,(E278*$AD$34+$AE$34))</f>
        <v>#N/A</v>
      </c>
      <c r="G278" s="39"/>
      <c r="H278" s="9"/>
      <c r="I278" s="3" t="e">
        <f t="shared" ca="1" si="28"/>
        <v>#N/A</v>
      </c>
      <c r="J278" s="3" t="e">
        <f t="shared" ca="1" si="33"/>
        <v>#N/A</v>
      </c>
      <c r="L278" s="4" t="e">
        <f t="shared" ca="1" si="29"/>
        <v>#N/A</v>
      </c>
      <c r="M278" s="3" t="e">
        <f t="shared" ca="1" si="34"/>
        <v>#N/A</v>
      </c>
      <c r="O278" s="2">
        <v>264</v>
      </c>
      <c r="P278" s="15" t="e">
        <f t="shared" ca="1" si="31"/>
        <v>#N/A</v>
      </c>
      <c r="Q278" s="25" t="str">
        <f t="shared" si="32"/>
        <v/>
      </c>
      <c r="R278" s="13" t="e">
        <f t="shared" ca="1" si="30"/>
        <v>#N/A</v>
      </c>
      <c r="S278" s="45"/>
    </row>
    <row r="279" spans="3:19" ht="13.5">
      <c r="C279" s="2">
        <v>265</v>
      </c>
      <c r="D279" s="110" t="str">
        <f>IF(D278&gt;=鶏シート!$G$20+30,"",D278+1)</f>
        <v/>
      </c>
      <c r="E279" s="103" t="e">
        <f ca="1">鶏気温!A271</f>
        <v>#N/A</v>
      </c>
      <c r="F279" s="104" t="e">
        <f ca="1">IF(鶏シート!$G$13="独自地温",鶏気温!A271,(E279*$AD$34+$AE$34))</f>
        <v>#N/A</v>
      </c>
      <c r="G279" s="39"/>
      <c r="H279" s="9"/>
      <c r="I279" s="3" t="e">
        <f t="shared" ca="1" si="28"/>
        <v>#N/A</v>
      </c>
      <c r="J279" s="3" t="e">
        <f t="shared" ca="1" si="33"/>
        <v>#N/A</v>
      </c>
      <c r="L279" s="4" t="e">
        <f t="shared" ca="1" si="29"/>
        <v>#N/A</v>
      </c>
      <c r="M279" s="3" t="e">
        <f t="shared" ca="1" si="34"/>
        <v>#N/A</v>
      </c>
      <c r="O279" s="2">
        <v>265</v>
      </c>
      <c r="P279" s="15" t="e">
        <f t="shared" ca="1" si="31"/>
        <v>#N/A</v>
      </c>
      <c r="Q279" s="25" t="str">
        <f t="shared" si="32"/>
        <v/>
      </c>
      <c r="R279" s="13" t="e">
        <f t="shared" ca="1" si="30"/>
        <v>#N/A</v>
      </c>
      <c r="S279" s="45"/>
    </row>
    <row r="280" spans="3:19" ht="13.5">
      <c r="C280" s="2">
        <v>266</v>
      </c>
      <c r="D280" s="110" t="str">
        <f>IF(D279&gt;=鶏シート!$G$20+30,"",D279+1)</f>
        <v/>
      </c>
      <c r="E280" s="103" t="e">
        <f ca="1">鶏気温!A272</f>
        <v>#N/A</v>
      </c>
      <c r="F280" s="104" t="e">
        <f ca="1">IF(鶏シート!$G$13="独自地温",鶏気温!A272,(E280*$AD$34+$AE$34))</f>
        <v>#N/A</v>
      </c>
      <c r="G280" s="39"/>
      <c r="H280" s="9"/>
      <c r="I280" s="3" t="e">
        <f t="shared" ca="1" si="28"/>
        <v>#N/A</v>
      </c>
      <c r="J280" s="3" t="e">
        <f t="shared" ca="1" si="33"/>
        <v>#N/A</v>
      </c>
      <c r="L280" s="4" t="e">
        <f t="shared" ca="1" si="29"/>
        <v>#N/A</v>
      </c>
      <c r="M280" s="3" t="e">
        <f t="shared" ca="1" si="34"/>
        <v>#N/A</v>
      </c>
      <c r="O280" s="2">
        <v>266</v>
      </c>
      <c r="P280" s="15" t="e">
        <f t="shared" ca="1" si="31"/>
        <v>#N/A</v>
      </c>
      <c r="Q280" s="25" t="str">
        <f t="shared" si="32"/>
        <v/>
      </c>
      <c r="R280" s="13" t="e">
        <f t="shared" ca="1" si="30"/>
        <v>#N/A</v>
      </c>
      <c r="S280" s="45"/>
    </row>
    <row r="281" spans="3:19" ht="13.5">
      <c r="C281" s="2">
        <v>267</v>
      </c>
      <c r="D281" s="110" t="str">
        <f>IF(D280&gt;=鶏シート!$G$20+30,"",D280+1)</f>
        <v/>
      </c>
      <c r="E281" s="103" t="e">
        <f ca="1">鶏気温!A273</f>
        <v>#N/A</v>
      </c>
      <c r="F281" s="104" t="e">
        <f ca="1">IF(鶏シート!$G$13="独自地温",鶏気温!A273,(E281*$AD$34+$AE$34))</f>
        <v>#N/A</v>
      </c>
      <c r="G281" s="39"/>
      <c r="H281" s="9"/>
      <c r="I281" s="3" t="e">
        <f t="shared" ca="1" si="28"/>
        <v>#N/A</v>
      </c>
      <c r="J281" s="3" t="e">
        <f t="shared" ca="1" si="33"/>
        <v>#N/A</v>
      </c>
      <c r="L281" s="4" t="e">
        <f t="shared" ca="1" si="29"/>
        <v>#N/A</v>
      </c>
      <c r="M281" s="3" t="e">
        <f t="shared" ca="1" si="34"/>
        <v>#N/A</v>
      </c>
      <c r="O281" s="2">
        <v>267</v>
      </c>
      <c r="P281" s="15" t="e">
        <f t="shared" ca="1" si="31"/>
        <v>#N/A</v>
      </c>
      <c r="Q281" s="25" t="str">
        <f t="shared" si="32"/>
        <v/>
      </c>
      <c r="R281" s="13" t="e">
        <f t="shared" ca="1" si="30"/>
        <v>#N/A</v>
      </c>
      <c r="S281" s="45"/>
    </row>
    <row r="282" spans="3:19" ht="13.5">
      <c r="C282" s="2">
        <v>268</v>
      </c>
      <c r="D282" s="110" t="str">
        <f>IF(D281&gt;=鶏シート!$G$20+30,"",D281+1)</f>
        <v/>
      </c>
      <c r="E282" s="103" t="e">
        <f ca="1">鶏気温!A274</f>
        <v>#N/A</v>
      </c>
      <c r="F282" s="104" t="e">
        <f ca="1">IF(鶏シート!$G$13="独自地温",鶏気温!A274,(E282*$AD$34+$AE$34))</f>
        <v>#N/A</v>
      </c>
      <c r="G282" s="39"/>
      <c r="H282" s="9"/>
      <c r="I282" s="3" t="e">
        <f t="shared" ca="1" si="28"/>
        <v>#N/A</v>
      </c>
      <c r="J282" s="3" t="e">
        <f t="shared" ca="1" si="33"/>
        <v>#N/A</v>
      </c>
      <c r="L282" s="4" t="e">
        <f t="shared" ca="1" si="29"/>
        <v>#N/A</v>
      </c>
      <c r="M282" s="3" t="e">
        <f t="shared" ca="1" si="34"/>
        <v>#N/A</v>
      </c>
      <c r="O282" s="2">
        <v>268</v>
      </c>
      <c r="P282" s="15" t="e">
        <f t="shared" ca="1" si="31"/>
        <v>#N/A</v>
      </c>
      <c r="Q282" s="25" t="str">
        <f t="shared" si="32"/>
        <v/>
      </c>
      <c r="R282" s="13" t="e">
        <f t="shared" ca="1" si="30"/>
        <v>#N/A</v>
      </c>
      <c r="S282" s="45"/>
    </row>
    <row r="283" spans="3:19" ht="13.5">
      <c r="C283" s="2">
        <v>269</v>
      </c>
      <c r="D283" s="110" t="str">
        <f>IF(D282&gt;=鶏シート!$G$20+30,"",D282+1)</f>
        <v/>
      </c>
      <c r="E283" s="103" t="e">
        <f ca="1">鶏気温!A275</f>
        <v>#N/A</v>
      </c>
      <c r="F283" s="104" t="e">
        <f ca="1">IF(鶏シート!$G$13="独自地温",鶏気温!A275,(E283*$AD$34+$AE$34))</f>
        <v>#N/A</v>
      </c>
      <c r="G283" s="39"/>
      <c r="H283" s="9"/>
      <c r="I283" s="3" t="e">
        <f t="shared" ca="1" si="28"/>
        <v>#N/A</v>
      </c>
      <c r="J283" s="3" t="e">
        <f t="shared" ca="1" si="33"/>
        <v>#N/A</v>
      </c>
      <c r="L283" s="4" t="e">
        <f t="shared" ca="1" si="29"/>
        <v>#N/A</v>
      </c>
      <c r="M283" s="3" t="e">
        <f t="shared" ca="1" si="34"/>
        <v>#N/A</v>
      </c>
      <c r="O283" s="2">
        <v>269</v>
      </c>
      <c r="P283" s="15" t="e">
        <f t="shared" ca="1" si="31"/>
        <v>#N/A</v>
      </c>
      <c r="Q283" s="25" t="str">
        <f t="shared" si="32"/>
        <v/>
      </c>
      <c r="R283" s="13" t="e">
        <f t="shared" ca="1" si="30"/>
        <v>#N/A</v>
      </c>
      <c r="S283" s="45"/>
    </row>
    <row r="284" spans="3:19" ht="13.5">
      <c r="C284" s="2">
        <v>270</v>
      </c>
      <c r="D284" s="110" t="str">
        <f>IF(D283&gt;=鶏シート!$G$20+30,"",D283+1)</f>
        <v/>
      </c>
      <c r="E284" s="103" t="e">
        <f ca="1">鶏気温!A276</f>
        <v>#N/A</v>
      </c>
      <c r="F284" s="104" t="e">
        <f ca="1">IF(鶏シート!$G$13="独自地温",鶏気温!A276,(E284*$AD$34+$AE$34))</f>
        <v>#N/A</v>
      </c>
      <c r="G284" s="39"/>
      <c r="H284" s="9"/>
      <c r="I284" s="3" t="e">
        <f t="shared" ca="1" si="28"/>
        <v>#N/A</v>
      </c>
      <c r="J284" s="3" t="e">
        <f t="shared" ca="1" si="33"/>
        <v>#N/A</v>
      </c>
      <c r="L284" s="4" t="e">
        <f t="shared" ca="1" si="29"/>
        <v>#N/A</v>
      </c>
      <c r="M284" s="3" t="e">
        <f t="shared" ca="1" si="34"/>
        <v>#N/A</v>
      </c>
      <c r="O284" s="2">
        <v>270</v>
      </c>
      <c r="P284" s="15" t="e">
        <f t="shared" ca="1" si="31"/>
        <v>#N/A</v>
      </c>
      <c r="Q284" s="25" t="str">
        <f t="shared" si="32"/>
        <v/>
      </c>
      <c r="R284" s="13" t="e">
        <f t="shared" ca="1" si="30"/>
        <v>#N/A</v>
      </c>
      <c r="S284" s="45"/>
    </row>
    <row r="285" spans="3:19" ht="13.5">
      <c r="C285" s="2">
        <v>271</v>
      </c>
      <c r="D285" s="110" t="str">
        <f>IF(D284&gt;=鶏シート!$G$20+30,"",D284+1)</f>
        <v/>
      </c>
      <c r="E285" s="103" t="e">
        <f ca="1">鶏気温!A277</f>
        <v>#N/A</v>
      </c>
      <c r="F285" s="104" t="e">
        <f ca="1">IF(鶏シート!$G$13="独自地温",鶏気温!A277,(E285*$AD$34+$AE$34))</f>
        <v>#N/A</v>
      </c>
      <c r="G285" s="39"/>
      <c r="H285" s="9"/>
      <c r="I285" s="3" t="e">
        <f t="shared" ca="1" si="28"/>
        <v>#N/A</v>
      </c>
      <c r="J285" s="3" t="e">
        <f t="shared" ca="1" si="33"/>
        <v>#N/A</v>
      </c>
      <c r="L285" s="4" t="e">
        <f t="shared" ca="1" si="29"/>
        <v>#N/A</v>
      </c>
      <c r="M285" s="3" t="e">
        <f t="shared" ca="1" si="34"/>
        <v>#N/A</v>
      </c>
      <c r="O285" s="2">
        <v>271</v>
      </c>
      <c r="P285" s="15" t="e">
        <f t="shared" ca="1" si="31"/>
        <v>#N/A</v>
      </c>
      <c r="Q285" s="25" t="str">
        <f t="shared" si="32"/>
        <v/>
      </c>
      <c r="R285" s="13" t="e">
        <f t="shared" ca="1" si="30"/>
        <v>#N/A</v>
      </c>
      <c r="S285" s="45"/>
    </row>
    <row r="286" spans="3:19" ht="13.5">
      <c r="C286" s="2">
        <v>272</v>
      </c>
      <c r="D286" s="110" t="str">
        <f>IF(D285&gt;=鶏シート!$G$20+30,"",D285+1)</f>
        <v/>
      </c>
      <c r="E286" s="103" t="e">
        <f ca="1">鶏気温!A278</f>
        <v>#N/A</v>
      </c>
      <c r="F286" s="104" t="e">
        <f ca="1">IF(鶏シート!$G$13="独自地温",鶏気温!A278,(E286*$AD$34+$AE$34))</f>
        <v>#N/A</v>
      </c>
      <c r="G286" s="39"/>
      <c r="H286" s="9"/>
      <c r="I286" s="3" t="e">
        <f t="shared" ca="1" si="28"/>
        <v>#N/A</v>
      </c>
      <c r="J286" s="3" t="e">
        <f t="shared" ca="1" si="33"/>
        <v>#N/A</v>
      </c>
      <c r="L286" s="4" t="e">
        <f t="shared" ca="1" si="29"/>
        <v>#N/A</v>
      </c>
      <c r="M286" s="3" t="e">
        <f t="shared" ca="1" si="34"/>
        <v>#N/A</v>
      </c>
      <c r="O286" s="2">
        <v>272</v>
      </c>
      <c r="P286" s="15" t="e">
        <f t="shared" ca="1" si="31"/>
        <v>#N/A</v>
      </c>
      <c r="Q286" s="25" t="str">
        <f t="shared" si="32"/>
        <v/>
      </c>
      <c r="R286" s="13" t="e">
        <f t="shared" ca="1" si="30"/>
        <v>#N/A</v>
      </c>
      <c r="S286" s="45"/>
    </row>
    <row r="287" spans="3:19" ht="13.5">
      <c r="C287" s="2">
        <v>273</v>
      </c>
      <c r="D287" s="110" t="str">
        <f>IF(D286&gt;=鶏シート!$G$20+30,"",D286+1)</f>
        <v/>
      </c>
      <c r="E287" s="103" t="e">
        <f ca="1">鶏気温!A279</f>
        <v>#N/A</v>
      </c>
      <c r="F287" s="104" t="e">
        <f ca="1">IF(鶏シート!$G$13="独自地温",鶏気温!A279,(E287*$AD$34+$AE$34))</f>
        <v>#N/A</v>
      </c>
      <c r="G287" s="39"/>
      <c r="H287" s="9"/>
      <c r="I287" s="3" t="e">
        <f t="shared" ca="1" si="28"/>
        <v>#N/A</v>
      </c>
      <c r="J287" s="3" t="e">
        <f t="shared" ca="1" si="33"/>
        <v>#N/A</v>
      </c>
      <c r="L287" s="4" t="e">
        <f t="shared" ca="1" si="29"/>
        <v>#N/A</v>
      </c>
      <c r="M287" s="3" t="e">
        <f t="shared" ca="1" si="34"/>
        <v>#N/A</v>
      </c>
      <c r="O287" s="2">
        <v>273</v>
      </c>
      <c r="P287" s="15" t="e">
        <f t="shared" ca="1" si="31"/>
        <v>#N/A</v>
      </c>
      <c r="Q287" s="25" t="str">
        <f t="shared" si="32"/>
        <v/>
      </c>
      <c r="R287" s="13" t="e">
        <f t="shared" ca="1" si="30"/>
        <v>#N/A</v>
      </c>
      <c r="S287" s="45"/>
    </row>
    <row r="288" spans="3:19" ht="13.5">
      <c r="C288" s="2">
        <v>274</v>
      </c>
      <c r="D288" s="110" t="str">
        <f>IF(D287&gt;=鶏シート!$G$20+30,"",D287+1)</f>
        <v/>
      </c>
      <c r="E288" s="103" t="e">
        <f ca="1">鶏気温!A280</f>
        <v>#N/A</v>
      </c>
      <c r="F288" s="104" t="e">
        <f ca="1">IF(鶏シート!$G$13="独自地温",鶏気温!A280,(E288*$AD$34+$AE$34))</f>
        <v>#N/A</v>
      </c>
      <c r="G288" s="39"/>
      <c r="I288" s="3" t="e">
        <f t="shared" ca="1" si="28"/>
        <v>#N/A</v>
      </c>
      <c r="J288" s="3" t="e">
        <f t="shared" ca="1" si="33"/>
        <v>#N/A</v>
      </c>
      <c r="L288" s="4" t="e">
        <f t="shared" ca="1" si="29"/>
        <v>#N/A</v>
      </c>
      <c r="M288" s="3" t="e">
        <f t="shared" ca="1" si="34"/>
        <v>#N/A</v>
      </c>
      <c r="O288" s="2">
        <v>274</v>
      </c>
      <c r="P288" s="15" t="e">
        <f t="shared" ca="1" si="31"/>
        <v>#N/A</v>
      </c>
      <c r="Q288" s="25" t="str">
        <f t="shared" si="32"/>
        <v/>
      </c>
      <c r="R288" s="13" t="e">
        <f t="shared" ca="1" si="30"/>
        <v>#N/A</v>
      </c>
      <c r="S288" s="45"/>
    </row>
    <row r="289" spans="3:19" ht="13.5">
      <c r="C289" s="2">
        <v>275</v>
      </c>
      <c r="D289" s="110" t="str">
        <f>IF(D288&gt;=鶏シート!$G$20+30,"",D288+1)</f>
        <v/>
      </c>
      <c r="E289" s="103" t="e">
        <f ca="1">鶏気温!A281</f>
        <v>#N/A</v>
      </c>
      <c r="F289" s="104" t="e">
        <f ca="1">IF(鶏シート!$G$13="独自地温",鶏気温!A281,(E289*$AD$34+$AE$34))</f>
        <v>#N/A</v>
      </c>
      <c r="G289" s="39"/>
      <c r="I289" s="3" t="e">
        <f t="shared" ca="1" si="28"/>
        <v>#N/A</v>
      </c>
      <c r="J289" s="3" t="e">
        <f t="shared" ca="1" si="33"/>
        <v>#N/A</v>
      </c>
      <c r="L289" s="4" t="e">
        <f t="shared" ca="1" si="29"/>
        <v>#N/A</v>
      </c>
      <c r="M289" s="3" t="e">
        <f t="shared" ca="1" si="34"/>
        <v>#N/A</v>
      </c>
      <c r="O289" s="2">
        <v>275</v>
      </c>
      <c r="P289" s="15" t="e">
        <f t="shared" ca="1" si="31"/>
        <v>#N/A</v>
      </c>
      <c r="Q289" s="25" t="str">
        <f t="shared" si="32"/>
        <v/>
      </c>
      <c r="R289" s="13" t="e">
        <f t="shared" ca="1" si="30"/>
        <v>#N/A</v>
      </c>
      <c r="S289" s="45"/>
    </row>
    <row r="290" spans="3:19" ht="13.5">
      <c r="C290" s="2">
        <v>276</v>
      </c>
      <c r="D290" s="110" t="str">
        <f>IF(D289&gt;=鶏シート!$G$20+30,"",D289+1)</f>
        <v/>
      </c>
      <c r="E290" s="103" t="e">
        <f ca="1">鶏気温!A282</f>
        <v>#N/A</v>
      </c>
      <c r="F290" s="104" t="e">
        <f ca="1">IF(鶏シート!$G$13="独自地温",鶏気温!A282,(E290*$AD$34+$AE$34))</f>
        <v>#N/A</v>
      </c>
      <c r="G290" s="39"/>
      <c r="I290" s="3" t="e">
        <f t="shared" ca="1" si="28"/>
        <v>#N/A</v>
      </c>
      <c r="J290" s="3" t="e">
        <f t="shared" ca="1" si="33"/>
        <v>#N/A</v>
      </c>
      <c r="L290" s="4" t="e">
        <f t="shared" ca="1" si="29"/>
        <v>#N/A</v>
      </c>
      <c r="M290" s="3" t="e">
        <f t="shared" ca="1" si="34"/>
        <v>#N/A</v>
      </c>
      <c r="O290" s="2">
        <v>276</v>
      </c>
      <c r="P290" s="15" t="e">
        <f t="shared" ca="1" si="31"/>
        <v>#N/A</v>
      </c>
      <c r="Q290" s="25" t="str">
        <f t="shared" si="32"/>
        <v/>
      </c>
      <c r="R290" s="13" t="e">
        <f t="shared" ca="1" si="30"/>
        <v>#N/A</v>
      </c>
      <c r="S290" s="45"/>
    </row>
    <row r="291" spans="3:19" ht="13.5">
      <c r="C291" s="2">
        <v>277</v>
      </c>
      <c r="D291" s="110" t="str">
        <f>IF(D290&gt;=鶏シート!$G$20+30,"",D290+1)</f>
        <v/>
      </c>
      <c r="E291" s="103" t="e">
        <f ca="1">鶏気温!A283</f>
        <v>#N/A</v>
      </c>
      <c r="F291" s="104" t="e">
        <f ca="1">IF(鶏シート!$G$13="独自地温",鶏気温!A283,(E291*$AD$34+$AE$34))</f>
        <v>#N/A</v>
      </c>
      <c r="G291" s="39"/>
      <c r="I291" s="3" t="e">
        <f t="shared" ca="1" si="28"/>
        <v>#N/A</v>
      </c>
      <c r="J291" s="3" t="e">
        <f t="shared" ca="1" si="33"/>
        <v>#N/A</v>
      </c>
      <c r="L291" s="4" t="e">
        <f t="shared" ca="1" si="29"/>
        <v>#N/A</v>
      </c>
      <c r="M291" s="3" t="e">
        <f t="shared" ca="1" si="34"/>
        <v>#N/A</v>
      </c>
      <c r="O291" s="2">
        <v>277</v>
      </c>
      <c r="P291" s="15" t="e">
        <f t="shared" ca="1" si="31"/>
        <v>#N/A</v>
      </c>
      <c r="Q291" s="25" t="str">
        <f t="shared" si="32"/>
        <v/>
      </c>
      <c r="R291" s="13" t="e">
        <f t="shared" ca="1" si="30"/>
        <v>#N/A</v>
      </c>
      <c r="S291" s="45"/>
    </row>
    <row r="292" spans="3:19" ht="13.5">
      <c r="C292" s="2">
        <v>278</v>
      </c>
      <c r="D292" s="110" t="str">
        <f>IF(D291&gt;=鶏シート!$G$20+30,"",D291+1)</f>
        <v/>
      </c>
      <c r="E292" s="103" t="e">
        <f ca="1">鶏気温!A284</f>
        <v>#N/A</v>
      </c>
      <c r="F292" s="104" t="e">
        <f ca="1">IF(鶏シート!$G$13="独自地温",鶏気温!A284,(E292*$AD$34+$AE$34))</f>
        <v>#N/A</v>
      </c>
      <c r="G292" s="39"/>
      <c r="I292" s="3" t="e">
        <f t="shared" ca="1" si="28"/>
        <v>#N/A</v>
      </c>
      <c r="J292" s="3" t="e">
        <f t="shared" ca="1" si="33"/>
        <v>#N/A</v>
      </c>
      <c r="L292" s="4" t="e">
        <f t="shared" ca="1" si="29"/>
        <v>#N/A</v>
      </c>
      <c r="M292" s="3" t="e">
        <f t="shared" ca="1" si="34"/>
        <v>#N/A</v>
      </c>
      <c r="O292" s="2">
        <v>278</v>
      </c>
      <c r="P292" s="15" t="e">
        <f t="shared" ca="1" si="31"/>
        <v>#N/A</v>
      </c>
      <c r="Q292" s="25" t="str">
        <f t="shared" si="32"/>
        <v/>
      </c>
      <c r="R292" s="13" t="e">
        <f t="shared" ca="1" si="30"/>
        <v>#N/A</v>
      </c>
      <c r="S292" s="45"/>
    </row>
    <row r="293" spans="3:19" ht="13.5">
      <c r="C293" s="2">
        <v>279</v>
      </c>
      <c r="D293" s="110" t="str">
        <f>IF(D292&gt;=鶏シート!$G$20+30,"",D292+1)</f>
        <v/>
      </c>
      <c r="E293" s="103" t="e">
        <f ca="1">鶏気温!A285</f>
        <v>#N/A</v>
      </c>
      <c r="F293" s="104" t="e">
        <f ca="1">IF(鶏シート!$G$13="独自地温",鶏気温!A285,(E293*$AD$34+$AE$34))</f>
        <v>#N/A</v>
      </c>
      <c r="G293" s="39"/>
      <c r="I293" s="3" t="e">
        <f t="shared" ca="1" si="28"/>
        <v>#N/A</v>
      </c>
      <c r="J293" s="3" t="e">
        <f t="shared" ca="1" si="33"/>
        <v>#N/A</v>
      </c>
      <c r="L293" s="4" t="e">
        <f t="shared" ca="1" si="29"/>
        <v>#N/A</v>
      </c>
      <c r="M293" s="3" t="e">
        <f t="shared" ca="1" si="34"/>
        <v>#N/A</v>
      </c>
      <c r="O293" s="2">
        <v>279</v>
      </c>
      <c r="P293" s="15" t="e">
        <f t="shared" ca="1" si="31"/>
        <v>#N/A</v>
      </c>
      <c r="Q293" s="25" t="str">
        <f t="shared" si="32"/>
        <v/>
      </c>
      <c r="R293" s="13" t="e">
        <f t="shared" ca="1" si="30"/>
        <v>#N/A</v>
      </c>
      <c r="S293" s="45"/>
    </row>
    <row r="294" spans="3:19" ht="13.5">
      <c r="C294" s="2">
        <v>280</v>
      </c>
      <c r="D294" s="110" t="str">
        <f>IF(D293&gt;=鶏シート!$G$20+30,"",D293+1)</f>
        <v/>
      </c>
      <c r="E294" s="103" t="e">
        <f ca="1">鶏気温!A286</f>
        <v>#N/A</v>
      </c>
      <c r="F294" s="104" t="e">
        <f ca="1">IF(鶏シート!$G$13="独自地温",鶏気温!A286,(E294*$AD$34+$AE$34))</f>
        <v>#N/A</v>
      </c>
      <c r="G294" s="39"/>
      <c r="I294" s="3" t="e">
        <f t="shared" ca="1" si="28"/>
        <v>#N/A</v>
      </c>
      <c r="J294" s="3" t="e">
        <f t="shared" ca="1" si="33"/>
        <v>#N/A</v>
      </c>
      <c r="L294" s="4" t="e">
        <f t="shared" ca="1" si="29"/>
        <v>#N/A</v>
      </c>
      <c r="M294" s="3" t="e">
        <f t="shared" ca="1" si="34"/>
        <v>#N/A</v>
      </c>
      <c r="O294" s="2">
        <v>280</v>
      </c>
      <c r="P294" s="15" t="e">
        <f t="shared" ca="1" si="31"/>
        <v>#N/A</v>
      </c>
      <c r="Q294" s="25" t="str">
        <f t="shared" si="32"/>
        <v/>
      </c>
      <c r="R294" s="13" t="e">
        <f t="shared" ca="1" si="30"/>
        <v>#N/A</v>
      </c>
      <c r="S294" s="45"/>
    </row>
    <row r="295" spans="3:19" ht="13.5">
      <c r="C295" s="2">
        <v>281</v>
      </c>
      <c r="D295" s="110" t="str">
        <f>IF(D294&gt;=鶏シート!$G$20+30,"",D294+1)</f>
        <v/>
      </c>
      <c r="E295" s="103" t="e">
        <f ca="1">鶏気温!A287</f>
        <v>#N/A</v>
      </c>
      <c r="F295" s="104" t="e">
        <f ca="1">IF(鶏シート!$G$13="独自地温",鶏気温!A287,(E295*$AD$34+$AE$34))</f>
        <v>#N/A</v>
      </c>
      <c r="G295" s="39"/>
      <c r="I295" s="3" t="e">
        <f t="shared" ca="1" si="28"/>
        <v>#N/A</v>
      </c>
      <c r="J295" s="3" t="e">
        <f t="shared" ca="1" si="33"/>
        <v>#N/A</v>
      </c>
      <c r="L295" s="4" t="e">
        <f t="shared" ca="1" si="29"/>
        <v>#N/A</v>
      </c>
      <c r="M295" s="3" t="e">
        <f t="shared" ca="1" si="34"/>
        <v>#N/A</v>
      </c>
      <c r="O295" s="2">
        <v>281</v>
      </c>
      <c r="P295" s="15" t="e">
        <f t="shared" ca="1" si="31"/>
        <v>#N/A</v>
      </c>
      <c r="Q295" s="25" t="str">
        <f t="shared" si="32"/>
        <v/>
      </c>
      <c r="R295" s="13" t="e">
        <f t="shared" ca="1" si="30"/>
        <v>#N/A</v>
      </c>
      <c r="S295" s="45"/>
    </row>
    <row r="296" spans="3:19" ht="13.5">
      <c r="C296" s="2">
        <v>282</v>
      </c>
      <c r="D296" s="110" t="str">
        <f>IF(D295&gt;=鶏シート!$G$20+30,"",D295+1)</f>
        <v/>
      </c>
      <c r="E296" s="103" t="e">
        <f ca="1">鶏気温!A288</f>
        <v>#N/A</v>
      </c>
      <c r="F296" s="104" t="e">
        <f ca="1">IF(鶏シート!$G$13="独自地温",鶏気温!A288,(E296*$AD$34+$AE$34))</f>
        <v>#N/A</v>
      </c>
      <c r="G296" s="39"/>
      <c r="I296" s="3" t="e">
        <f t="shared" ca="1" si="28"/>
        <v>#N/A</v>
      </c>
      <c r="J296" s="3" t="e">
        <f t="shared" ca="1" si="33"/>
        <v>#N/A</v>
      </c>
      <c r="L296" s="4" t="e">
        <f t="shared" ca="1" si="29"/>
        <v>#N/A</v>
      </c>
      <c r="M296" s="3" t="e">
        <f t="shared" ca="1" si="34"/>
        <v>#N/A</v>
      </c>
      <c r="O296" s="2">
        <v>282</v>
      </c>
      <c r="P296" s="15" t="e">
        <f t="shared" ca="1" si="31"/>
        <v>#N/A</v>
      </c>
      <c r="Q296" s="25" t="str">
        <f t="shared" si="32"/>
        <v/>
      </c>
      <c r="R296" s="13" t="e">
        <f t="shared" ca="1" si="30"/>
        <v>#N/A</v>
      </c>
      <c r="S296" s="45"/>
    </row>
    <row r="297" spans="3:19" ht="13.5">
      <c r="C297" s="2">
        <v>283</v>
      </c>
      <c r="D297" s="110" t="str">
        <f>IF(D296&gt;=鶏シート!$G$20+30,"",D296+1)</f>
        <v/>
      </c>
      <c r="E297" s="103" t="e">
        <f ca="1">鶏気温!A289</f>
        <v>#N/A</v>
      </c>
      <c r="F297" s="104" t="e">
        <f ca="1">IF(鶏シート!$G$13="独自地温",鶏気温!A289,(E297*$AD$34+$AE$34))</f>
        <v>#N/A</v>
      </c>
      <c r="G297" s="39"/>
      <c r="I297" s="3" t="e">
        <f t="shared" ca="1" si="28"/>
        <v>#N/A</v>
      </c>
      <c r="J297" s="3" t="e">
        <f t="shared" ca="1" si="33"/>
        <v>#N/A</v>
      </c>
      <c r="L297" s="4" t="e">
        <f t="shared" ca="1" si="29"/>
        <v>#N/A</v>
      </c>
      <c r="M297" s="3" t="e">
        <f t="shared" ca="1" si="34"/>
        <v>#N/A</v>
      </c>
      <c r="O297" s="2">
        <v>283</v>
      </c>
      <c r="P297" s="15" t="e">
        <f t="shared" ca="1" si="31"/>
        <v>#N/A</v>
      </c>
      <c r="Q297" s="25" t="str">
        <f t="shared" si="32"/>
        <v/>
      </c>
      <c r="R297" s="13" t="e">
        <f t="shared" ca="1" si="30"/>
        <v>#N/A</v>
      </c>
      <c r="S297" s="45"/>
    </row>
    <row r="298" spans="3:19" ht="13.5">
      <c r="C298" s="2">
        <v>284</v>
      </c>
      <c r="D298" s="110" t="str">
        <f>IF(D297&gt;=鶏シート!$G$20+30,"",D297+1)</f>
        <v/>
      </c>
      <c r="E298" s="103" t="e">
        <f ca="1">鶏気温!A290</f>
        <v>#N/A</v>
      </c>
      <c r="F298" s="104" t="e">
        <f ca="1">IF(鶏シート!$G$13="独自地温",鶏気温!A290,(E298*$AD$34+$AE$34))</f>
        <v>#N/A</v>
      </c>
      <c r="G298" s="39"/>
      <c r="I298" s="3" t="e">
        <f t="shared" ca="1" si="28"/>
        <v>#N/A</v>
      </c>
      <c r="J298" s="3" t="e">
        <f t="shared" ca="1" si="33"/>
        <v>#N/A</v>
      </c>
      <c r="L298" s="4" t="e">
        <f t="shared" ca="1" si="29"/>
        <v>#N/A</v>
      </c>
      <c r="M298" s="3" t="e">
        <f t="shared" ca="1" si="34"/>
        <v>#N/A</v>
      </c>
      <c r="O298" s="2">
        <v>284</v>
      </c>
      <c r="P298" s="15" t="e">
        <f t="shared" ca="1" si="31"/>
        <v>#N/A</v>
      </c>
      <c r="Q298" s="25" t="str">
        <f t="shared" si="32"/>
        <v/>
      </c>
      <c r="R298" s="13" t="e">
        <f t="shared" ca="1" si="30"/>
        <v>#N/A</v>
      </c>
      <c r="S298" s="45"/>
    </row>
    <row r="299" spans="3:19" ht="13.5">
      <c r="C299" s="2">
        <v>285</v>
      </c>
      <c r="D299" s="110" t="str">
        <f>IF(D298&gt;=鶏シート!$G$20+30,"",D298+1)</f>
        <v/>
      </c>
      <c r="E299" s="103" t="e">
        <f ca="1">鶏気温!A291</f>
        <v>#N/A</v>
      </c>
      <c r="F299" s="104" t="e">
        <f ca="1">IF(鶏シート!$G$13="独自地温",鶏気温!A291,(E299*$AD$34+$AE$34))</f>
        <v>#N/A</v>
      </c>
      <c r="G299" s="39"/>
      <c r="I299" s="3" t="e">
        <f t="shared" ca="1" si="28"/>
        <v>#N/A</v>
      </c>
      <c r="J299" s="3" t="e">
        <f t="shared" ca="1" si="33"/>
        <v>#N/A</v>
      </c>
      <c r="L299" s="4" t="e">
        <f t="shared" ca="1" si="29"/>
        <v>#N/A</v>
      </c>
      <c r="M299" s="3" t="e">
        <f t="shared" ca="1" si="34"/>
        <v>#N/A</v>
      </c>
      <c r="O299" s="2">
        <v>285</v>
      </c>
      <c r="P299" s="15" t="e">
        <f t="shared" ca="1" si="31"/>
        <v>#N/A</v>
      </c>
      <c r="Q299" s="25" t="str">
        <f t="shared" si="32"/>
        <v/>
      </c>
      <c r="R299" s="13" t="e">
        <f t="shared" ca="1" si="30"/>
        <v>#N/A</v>
      </c>
      <c r="S299" s="45"/>
    </row>
    <row r="300" spans="3:19" ht="13.5">
      <c r="C300" s="2">
        <v>286</v>
      </c>
      <c r="D300" s="110" t="str">
        <f>IF(D299&gt;=鶏シート!$G$20+30,"",D299+1)</f>
        <v/>
      </c>
      <c r="E300" s="103" t="e">
        <f ca="1">鶏気温!A292</f>
        <v>#N/A</v>
      </c>
      <c r="F300" s="104" t="e">
        <f ca="1">IF(鶏シート!$G$13="独自地温",鶏気温!A292,(E300*$AD$34+$AE$34))</f>
        <v>#N/A</v>
      </c>
      <c r="G300" s="39"/>
      <c r="I300" s="3" t="e">
        <f t="shared" ca="1" si="28"/>
        <v>#N/A</v>
      </c>
      <c r="J300" s="3" t="e">
        <f t="shared" ca="1" si="33"/>
        <v>#N/A</v>
      </c>
      <c r="L300" s="4" t="e">
        <f t="shared" ca="1" si="29"/>
        <v>#N/A</v>
      </c>
      <c r="M300" s="3" t="e">
        <f t="shared" ca="1" si="34"/>
        <v>#N/A</v>
      </c>
      <c r="O300" s="2">
        <v>286</v>
      </c>
      <c r="P300" s="15" t="e">
        <f t="shared" ca="1" si="31"/>
        <v>#N/A</v>
      </c>
      <c r="Q300" s="25" t="str">
        <f t="shared" si="32"/>
        <v/>
      </c>
      <c r="R300" s="13" t="e">
        <f t="shared" ca="1" si="30"/>
        <v>#N/A</v>
      </c>
      <c r="S300" s="45"/>
    </row>
    <row r="301" spans="3:19" ht="13.5">
      <c r="C301" s="2">
        <v>287</v>
      </c>
      <c r="D301" s="110" t="str">
        <f>IF(D300&gt;=鶏シート!$G$20+30,"",D300+1)</f>
        <v/>
      </c>
      <c r="E301" s="103" t="e">
        <f ca="1">鶏気温!A293</f>
        <v>#N/A</v>
      </c>
      <c r="F301" s="104" t="e">
        <f ca="1">IF(鶏シート!$G$13="独自地温",鶏気温!A293,(E301*$AD$34+$AE$34))</f>
        <v>#N/A</v>
      </c>
      <c r="G301" s="39"/>
      <c r="I301" s="3" t="e">
        <f t="shared" ca="1" si="28"/>
        <v>#N/A</v>
      </c>
      <c r="J301" s="3" t="e">
        <f t="shared" ca="1" si="33"/>
        <v>#N/A</v>
      </c>
      <c r="L301" s="4" t="e">
        <f t="shared" ca="1" si="29"/>
        <v>#N/A</v>
      </c>
      <c r="M301" s="3" t="e">
        <f t="shared" ca="1" si="34"/>
        <v>#N/A</v>
      </c>
      <c r="O301" s="2">
        <v>287</v>
      </c>
      <c r="P301" s="15" t="e">
        <f t="shared" ca="1" si="31"/>
        <v>#N/A</v>
      </c>
      <c r="Q301" s="25" t="str">
        <f t="shared" si="32"/>
        <v/>
      </c>
      <c r="R301" s="13" t="e">
        <f t="shared" ca="1" si="30"/>
        <v>#N/A</v>
      </c>
      <c r="S301" s="45"/>
    </row>
    <row r="302" spans="3:19" ht="13.5">
      <c r="C302" s="2">
        <v>288</v>
      </c>
      <c r="D302" s="110" t="str">
        <f>IF(D301&gt;=鶏シート!$G$20+30,"",D301+1)</f>
        <v/>
      </c>
      <c r="E302" s="103" t="e">
        <f ca="1">鶏気温!A294</f>
        <v>#N/A</v>
      </c>
      <c r="F302" s="104" t="e">
        <f ca="1">IF(鶏シート!$G$13="独自地温",鶏気温!A294,(E302*$AD$34+$AE$34))</f>
        <v>#N/A</v>
      </c>
      <c r="G302" s="39"/>
      <c r="I302" s="3" t="e">
        <f t="shared" ca="1" si="28"/>
        <v>#N/A</v>
      </c>
      <c r="J302" s="3" t="e">
        <f t="shared" ca="1" si="33"/>
        <v>#N/A</v>
      </c>
      <c r="L302" s="4" t="e">
        <f t="shared" ca="1" si="29"/>
        <v>#N/A</v>
      </c>
      <c r="M302" s="3" t="e">
        <f t="shared" ca="1" si="34"/>
        <v>#N/A</v>
      </c>
      <c r="O302" s="2">
        <v>288</v>
      </c>
      <c r="P302" s="15" t="e">
        <f t="shared" ca="1" si="31"/>
        <v>#N/A</v>
      </c>
      <c r="Q302" s="25" t="str">
        <f t="shared" si="32"/>
        <v/>
      </c>
      <c r="R302" s="13" t="e">
        <f t="shared" ca="1" si="30"/>
        <v>#N/A</v>
      </c>
      <c r="S302" s="45"/>
    </row>
    <row r="303" spans="3:19" ht="13.5">
      <c r="C303" s="2">
        <v>289</v>
      </c>
      <c r="D303" s="110" t="str">
        <f>IF(D302&gt;=鶏シート!$G$20+30,"",D302+1)</f>
        <v/>
      </c>
      <c r="E303" s="103" t="e">
        <f ca="1">鶏気温!A295</f>
        <v>#N/A</v>
      </c>
      <c r="F303" s="104" t="e">
        <f ca="1">IF(鶏シート!$G$13="独自地温",鶏気温!A295,(E303*$AD$34+$AE$34))</f>
        <v>#N/A</v>
      </c>
      <c r="G303" s="39"/>
      <c r="I303" s="3" t="e">
        <f t="shared" ca="1" si="28"/>
        <v>#N/A</v>
      </c>
      <c r="J303" s="3" t="e">
        <f t="shared" ca="1" si="33"/>
        <v>#N/A</v>
      </c>
      <c r="L303" s="4" t="e">
        <f t="shared" ca="1" si="29"/>
        <v>#N/A</v>
      </c>
      <c r="M303" s="3" t="e">
        <f t="shared" ca="1" si="34"/>
        <v>#N/A</v>
      </c>
      <c r="O303" s="2">
        <v>289</v>
      </c>
      <c r="P303" s="15" t="e">
        <f t="shared" ca="1" si="31"/>
        <v>#N/A</v>
      </c>
      <c r="Q303" s="25" t="str">
        <f t="shared" si="32"/>
        <v/>
      </c>
      <c r="R303" s="13" t="e">
        <f t="shared" ca="1" si="30"/>
        <v>#N/A</v>
      </c>
      <c r="S303" s="45"/>
    </row>
    <row r="304" spans="3:19" ht="13.5">
      <c r="C304" s="2">
        <v>290</v>
      </c>
      <c r="D304" s="110" t="str">
        <f>IF(D303&gt;=鶏シート!$G$20+30,"",D303+1)</f>
        <v/>
      </c>
      <c r="E304" s="103" t="e">
        <f ca="1">鶏気温!A296</f>
        <v>#N/A</v>
      </c>
      <c r="F304" s="104" t="e">
        <f ca="1">IF(鶏シート!$G$13="独自地温",鶏気温!A296,(E304*$AD$34+$AE$34))</f>
        <v>#N/A</v>
      </c>
      <c r="G304" s="39"/>
      <c r="I304" s="3" t="e">
        <f t="shared" ca="1" si="28"/>
        <v>#N/A</v>
      </c>
      <c r="J304" s="3" t="e">
        <f t="shared" ca="1" si="33"/>
        <v>#N/A</v>
      </c>
      <c r="L304" s="4" t="e">
        <f t="shared" ca="1" si="29"/>
        <v>#N/A</v>
      </c>
      <c r="M304" s="3" t="e">
        <f t="shared" ca="1" si="34"/>
        <v>#N/A</v>
      </c>
      <c r="O304" s="2">
        <v>290</v>
      </c>
      <c r="P304" s="15" t="e">
        <f t="shared" ca="1" si="31"/>
        <v>#N/A</v>
      </c>
      <c r="Q304" s="25" t="str">
        <f t="shared" si="32"/>
        <v/>
      </c>
      <c r="R304" s="13" t="e">
        <f t="shared" ca="1" si="30"/>
        <v>#N/A</v>
      </c>
      <c r="S304" s="45"/>
    </row>
    <row r="305" spans="3:19" ht="13.5">
      <c r="C305" s="2">
        <v>291</v>
      </c>
      <c r="D305" s="110" t="str">
        <f>IF(D304&gt;=鶏シート!$G$20+30,"",D304+1)</f>
        <v/>
      </c>
      <c r="E305" s="103" t="e">
        <f ca="1">鶏気温!A297</f>
        <v>#N/A</v>
      </c>
      <c r="F305" s="104" t="e">
        <f ca="1">IF(鶏シート!$G$13="独自地温",鶏気温!A297,(E305*$AD$34+$AE$34))</f>
        <v>#N/A</v>
      </c>
      <c r="G305" s="39"/>
      <c r="I305" s="3" t="e">
        <f t="shared" ca="1" si="28"/>
        <v>#N/A</v>
      </c>
      <c r="J305" s="3" t="e">
        <f t="shared" ca="1" si="33"/>
        <v>#N/A</v>
      </c>
      <c r="L305" s="4" t="e">
        <f t="shared" ca="1" si="29"/>
        <v>#N/A</v>
      </c>
      <c r="M305" s="3" t="e">
        <f t="shared" ca="1" si="34"/>
        <v>#N/A</v>
      </c>
      <c r="O305" s="2">
        <v>291</v>
      </c>
      <c r="P305" s="15" t="e">
        <f t="shared" ca="1" si="31"/>
        <v>#N/A</v>
      </c>
      <c r="Q305" s="25" t="str">
        <f t="shared" si="32"/>
        <v/>
      </c>
      <c r="R305" s="13" t="e">
        <f t="shared" ca="1" si="30"/>
        <v>#N/A</v>
      </c>
      <c r="S305" s="45"/>
    </row>
    <row r="306" spans="3:19" ht="13.5">
      <c r="C306" s="2">
        <v>292</v>
      </c>
      <c r="D306" s="110" t="str">
        <f>IF(D305&gt;=鶏シート!$G$20+30,"",D305+1)</f>
        <v/>
      </c>
      <c r="E306" s="103" t="e">
        <f ca="1">鶏気温!A298</f>
        <v>#N/A</v>
      </c>
      <c r="F306" s="104" t="e">
        <f ca="1">IF(鶏シート!$G$13="独自地温",鶏気温!A298,(E306*$AD$34+$AE$34))</f>
        <v>#N/A</v>
      </c>
      <c r="G306" s="39"/>
      <c r="I306" s="3" t="e">
        <f t="shared" ca="1" si="28"/>
        <v>#N/A</v>
      </c>
      <c r="J306" s="3" t="e">
        <f t="shared" ca="1" si="33"/>
        <v>#N/A</v>
      </c>
      <c r="L306" s="4" t="e">
        <f t="shared" ca="1" si="29"/>
        <v>#N/A</v>
      </c>
      <c r="M306" s="3" t="e">
        <f t="shared" ca="1" si="34"/>
        <v>#N/A</v>
      </c>
      <c r="O306" s="2">
        <v>292</v>
      </c>
      <c r="P306" s="15" t="e">
        <f t="shared" ca="1" si="31"/>
        <v>#N/A</v>
      </c>
      <c r="Q306" s="25" t="str">
        <f t="shared" si="32"/>
        <v/>
      </c>
      <c r="R306" s="13" t="e">
        <f t="shared" ca="1" si="30"/>
        <v>#N/A</v>
      </c>
      <c r="S306" s="45"/>
    </row>
    <row r="307" spans="3:19" ht="13.5">
      <c r="C307" s="2">
        <v>293</v>
      </c>
      <c r="D307" s="110" t="str">
        <f>IF(D306&gt;=鶏シート!$G$20+30,"",D306+1)</f>
        <v/>
      </c>
      <c r="E307" s="103" t="e">
        <f ca="1">鶏気温!A299</f>
        <v>#N/A</v>
      </c>
      <c r="F307" s="104" t="e">
        <f ca="1">IF(鶏シート!$G$13="独自地温",鶏気温!A299,(E307*$AD$34+$AE$34))</f>
        <v>#N/A</v>
      </c>
      <c r="G307" s="39"/>
      <c r="I307" s="3" t="e">
        <f t="shared" ca="1" si="28"/>
        <v>#N/A</v>
      </c>
      <c r="J307" s="3" t="e">
        <f t="shared" ca="1" si="33"/>
        <v>#N/A</v>
      </c>
      <c r="L307" s="4" t="e">
        <f t="shared" ca="1" si="29"/>
        <v>#N/A</v>
      </c>
      <c r="M307" s="3" t="e">
        <f t="shared" ca="1" si="34"/>
        <v>#N/A</v>
      </c>
      <c r="O307" s="2">
        <v>293</v>
      </c>
      <c r="P307" s="15" t="e">
        <f t="shared" ca="1" si="31"/>
        <v>#N/A</v>
      </c>
      <c r="Q307" s="25" t="str">
        <f t="shared" si="32"/>
        <v/>
      </c>
      <c r="R307" s="13" t="e">
        <f t="shared" ca="1" si="30"/>
        <v>#N/A</v>
      </c>
      <c r="S307" s="45"/>
    </row>
    <row r="308" spans="3:19" ht="13.5">
      <c r="C308" s="2">
        <v>294</v>
      </c>
      <c r="D308" s="110" t="str">
        <f>IF(D307&gt;=鶏シート!$G$20+30,"",D307+1)</f>
        <v/>
      </c>
      <c r="E308" s="103" t="e">
        <f ca="1">鶏気温!A300</f>
        <v>#N/A</v>
      </c>
      <c r="F308" s="104" t="e">
        <f ca="1">IF(鶏シート!$G$13="独自地温",鶏気温!A300,(E308*$AD$34+$AE$34))</f>
        <v>#N/A</v>
      </c>
      <c r="G308" s="39"/>
      <c r="I308" s="3" t="e">
        <f t="shared" ca="1" si="28"/>
        <v>#N/A</v>
      </c>
      <c r="J308" s="3" t="e">
        <f t="shared" ca="1" si="33"/>
        <v>#N/A</v>
      </c>
      <c r="L308" s="4" t="e">
        <f t="shared" ca="1" si="29"/>
        <v>#N/A</v>
      </c>
      <c r="M308" s="3" t="e">
        <f t="shared" ca="1" si="34"/>
        <v>#N/A</v>
      </c>
      <c r="O308" s="2">
        <v>294</v>
      </c>
      <c r="P308" s="15" t="e">
        <f t="shared" ca="1" si="31"/>
        <v>#N/A</v>
      </c>
      <c r="Q308" s="25" t="str">
        <f t="shared" si="32"/>
        <v/>
      </c>
      <c r="R308" s="13" t="e">
        <f t="shared" ca="1" si="30"/>
        <v>#N/A</v>
      </c>
      <c r="S308" s="45"/>
    </row>
    <row r="309" spans="3:19" ht="13.5">
      <c r="C309" s="2">
        <v>295</v>
      </c>
      <c r="D309" s="110" t="str">
        <f>IF(D308&gt;=鶏シート!$G$20+30,"",D308+1)</f>
        <v/>
      </c>
      <c r="E309" s="103" t="e">
        <f ca="1">鶏気温!A301</f>
        <v>#N/A</v>
      </c>
      <c r="F309" s="104" t="e">
        <f ca="1">IF(鶏シート!$G$13="独自地温",鶏気温!A301,(E309*$AD$34+$AE$34))</f>
        <v>#N/A</v>
      </c>
      <c r="G309" s="39"/>
      <c r="I309" s="3" t="e">
        <f t="shared" ca="1" si="28"/>
        <v>#N/A</v>
      </c>
      <c r="J309" s="3" t="e">
        <f t="shared" ca="1" si="33"/>
        <v>#N/A</v>
      </c>
      <c r="L309" s="4" t="e">
        <f t="shared" ca="1" si="29"/>
        <v>#N/A</v>
      </c>
      <c r="M309" s="3" t="e">
        <f t="shared" ca="1" si="34"/>
        <v>#N/A</v>
      </c>
      <c r="O309" s="2">
        <v>295</v>
      </c>
      <c r="P309" s="15" t="e">
        <f t="shared" ca="1" si="31"/>
        <v>#N/A</v>
      </c>
      <c r="Q309" s="25" t="str">
        <f t="shared" si="32"/>
        <v/>
      </c>
      <c r="R309" s="13" t="e">
        <f t="shared" ca="1" si="30"/>
        <v>#N/A</v>
      </c>
      <c r="S309" s="45"/>
    </row>
    <row r="310" spans="3:19" ht="13.5">
      <c r="C310" s="2">
        <v>296</v>
      </c>
      <c r="D310" s="110" t="str">
        <f>IF(D309&gt;=鶏シート!$G$20+30,"",D309+1)</f>
        <v/>
      </c>
      <c r="E310" s="103" t="e">
        <f ca="1">鶏気温!A302</f>
        <v>#N/A</v>
      </c>
      <c r="F310" s="104" t="e">
        <f ca="1">IF(鶏シート!$G$13="独自地温",鶏気温!A302,(E310*$AD$34+$AE$34))</f>
        <v>#N/A</v>
      </c>
      <c r="G310" s="39"/>
      <c r="I310" s="3" t="e">
        <f t="shared" ca="1" si="28"/>
        <v>#N/A</v>
      </c>
      <c r="J310" s="3" t="e">
        <f t="shared" ca="1" si="33"/>
        <v>#N/A</v>
      </c>
      <c r="L310" s="4" t="e">
        <f t="shared" ca="1" si="29"/>
        <v>#N/A</v>
      </c>
      <c r="M310" s="3" t="e">
        <f t="shared" ca="1" si="34"/>
        <v>#N/A</v>
      </c>
      <c r="O310" s="2">
        <v>296</v>
      </c>
      <c r="P310" s="15" t="e">
        <f t="shared" ca="1" si="31"/>
        <v>#N/A</v>
      </c>
      <c r="Q310" s="25" t="str">
        <f t="shared" si="32"/>
        <v/>
      </c>
      <c r="R310" s="13" t="e">
        <f t="shared" ca="1" si="30"/>
        <v>#N/A</v>
      </c>
      <c r="S310" s="45"/>
    </row>
    <row r="311" spans="3:19" ht="13.5">
      <c r="C311" s="2">
        <v>297</v>
      </c>
      <c r="D311" s="110" t="str">
        <f>IF(D310&gt;=鶏シート!$G$20+30,"",D310+1)</f>
        <v/>
      </c>
      <c r="E311" s="103" t="e">
        <f ca="1">鶏気温!A303</f>
        <v>#N/A</v>
      </c>
      <c r="F311" s="104" t="e">
        <f ca="1">IF(鶏シート!$G$13="独自地温",鶏気温!A303,(E311*$AD$34+$AE$34))</f>
        <v>#N/A</v>
      </c>
      <c r="G311" s="39"/>
      <c r="I311" s="3" t="e">
        <f t="shared" ca="1" si="28"/>
        <v>#N/A</v>
      </c>
      <c r="J311" s="3" t="e">
        <f t="shared" ca="1" si="33"/>
        <v>#N/A</v>
      </c>
      <c r="L311" s="4" t="e">
        <f t="shared" ca="1" si="29"/>
        <v>#N/A</v>
      </c>
      <c r="M311" s="3" t="e">
        <f t="shared" ca="1" si="34"/>
        <v>#N/A</v>
      </c>
      <c r="O311" s="2">
        <v>297</v>
      </c>
      <c r="P311" s="15" t="e">
        <f t="shared" ca="1" si="31"/>
        <v>#N/A</v>
      </c>
      <c r="Q311" s="25" t="str">
        <f t="shared" si="32"/>
        <v/>
      </c>
      <c r="R311" s="13" t="e">
        <f t="shared" ca="1" si="30"/>
        <v>#N/A</v>
      </c>
      <c r="S311" s="45"/>
    </row>
    <row r="312" spans="3:19" ht="13.5">
      <c r="C312" s="2">
        <v>298</v>
      </c>
      <c r="D312" s="110" t="str">
        <f>IF(D311&gt;=鶏シート!$G$20+30,"",D311+1)</f>
        <v/>
      </c>
      <c r="E312" s="103" t="e">
        <f ca="1">鶏気温!A304</f>
        <v>#N/A</v>
      </c>
      <c r="F312" s="104" t="e">
        <f ca="1">IF(鶏シート!$G$13="独自地温",鶏気温!A304,(E312*$AD$34+$AE$34))</f>
        <v>#N/A</v>
      </c>
      <c r="G312" s="39"/>
      <c r="I312" s="3" t="e">
        <f t="shared" ca="1" si="28"/>
        <v>#N/A</v>
      </c>
      <c r="J312" s="3" t="e">
        <f t="shared" ca="1" si="33"/>
        <v>#N/A</v>
      </c>
      <c r="L312" s="4" t="e">
        <f t="shared" ca="1" si="29"/>
        <v>#N/A</v>
      </c>
      <c r="M312" s="3" t="e">
        <f t="shared" ca="1" si="34"/>
        <v>#N/A</v>
      </c>
      <c r="O312" s="2">
        <v>298</v>
      </c>
      <c r="P312" s="15" t="e">
        <f t="shared" ca="1" si="31"/>
        <v>#N/A</v>
      </c>
      <c r="Q312" s="25" t="str">
        <f t="shared" si="32"/>
        <v/>
      </c>
      <c r="R312" s="13" t="e">
        <f t="shared" ca="1" si="30"/>
        <v>#N/A</v>
      </c>
      <c r="S312" s="45"/>
    </row>
    <row r="313" spans="3:19" ht="13.5">
      <c r="C313" s="2">
        <v>299</v>
      </c>
      <c r="D313" s="110" t="str">
        <f>IF(D312&gt;=鶏シート!$G$20+30,"",D312+1)</f>
        <v/>
      </c>
      <c r="E313" s="103" t="e">
        <f ca="1">鶏気温!A305</f>
        <v>#N/A</v>
      </c>
      <c r="F313" s="104" t="e">
        <f ca="1">IF(鶏シート!$G$13="独自地温",鶏気温!A305,(E313*$AD$34+$AE$34))</f>
        <v>#N/A</v>
      </c>
      <c r="G313" s="39"/>
      <c r="I313" s="3" t="e">
        <f t="shared" ca="1" si="28"/>
        <v>#N/A</v>
      </c>
      <c r="J313" s="3" t="e">
        <f t="shared" ca="1" si="33"/>
        <v>#N/A</v>
      </c>
      <c r="L313" s="4" t="e">
        <f t="shared" ca="1" si="29"/>
        <v>#N/A</v>
      </c>
      <c r="M313" s="3" t="e">
        <f t="shared" ca="1" si="34"/>
        <v>#N/A</v>
      </c>
      <c r="O313" s="2">
        <v>299</v>
      </c>
      <c r="P313" s="15" t="e">
        <f t="shared" ca="1" si="31"/>
        <v>#N/A</v>
      </c>
      <c r="Q313" s="25" t="str">
        <f t="shared" si="32"/>
        <v/>
      </c>
      <c r="R313" s="13" t="e">
        <f t="shared" ca="1" si="30"/>
        <v>#N/A</v>
      </c>
      <c r="S313" s="45"/>
    </row>
    <row r="314" spans="3:19" ht="13.5">
      <c r="C314" s="2">
        <v>300</v>
      </c>
      <c r="D314" s="110" t="str">
        <f>IF(D313&gt;=鶏シート!$G$20+30,"",D313+1)</f>
        <v/>
      </c>
      <c r="E314" s="103" t="e">
        <f ca="1">鶏気温!A306</f>
        <v>#N/A</v>
      </c>
      <c r="F314" s="104" t="e">
        <f ca="1">IF(鶏シート!$G$13="独自地温",鶏気温!A306,(E314*$AD$34+$AE$34))</f>
        <v>#N/A</v>
      </c>
      <c r="G314" s="39"/>
      <c r="I314" s="3" t="e">
        <f t="shared" ca="1" si="28"/>
        <v>#N/A</v>
      </c>
      <c r="J314" s="3" t="e">
        <f t="shared" ca="1" si="33"/>
        <v>#N/A</v>
      </c>
      <c r="L314" s="4" t="e">
        <f t="shared" ca="1" si="29"/>
        <v>#N/A</v>
      </c>
      <c r="M314" s="3" t="e">
        <f t="shared" ca="1" si="34"/>
        <v>#N/A</v>
      </c>
      <c r="O314" s="2">
        <v>300</v>
      </c>
      <c r="P314" s="15" t="e">
        <f t="shared" ca="1" si="31"/>
        <v>#N/A</v>
      </c>
      <c r="Q314" s="25" t="str">
        <f t="shared" si="32"/>
        <v/>
      </c>
      <c r="R314" s="13" t="e">
        <f t="shared" ca="1" si="30"/>
        <v>#N/A</v>
      </c>
      <c r="S314" s="45"/>
    </row>
    <row r="315" spans="3:19" ht="13.5">
      <c r="C315" s="2">
        <v>301</v>
      </c>
      <c r="D315" s="110" t="str">
        <f>IF(D314&gt;=鶏シート!$G$20+30,"",D314+1)</f>
        <v/>
      </c>
      <c r="E315" s="103" t="e">
        <f ca="1">鶏気温!A307</f>
        <v>#N/A</v>
      </c>
      <c r="F315" s="104" t="e">
        <f ca="1">IF(鶏シート!$G$13="独自地温",鶏気温!A307,(E315*$AD$34+$AE$34))</f>
        <v>#N/A</v>
      </c>
      <c r="G315" s="39"/>
      <c r="I315" s="3" t="e">
        <f t="shared" ca="1" si="28"/>
        <v>#N/A</v>
      </c>
      <c r="J315" s="3" t="e">
        <f t="shared" ca="1" si="33"/>
        <v>#N/A</v>
      </c>
      <c r="L315" s="4" t="e">
        <f t="shared" ca="1" si="29"/>
        <v>#N/A</v>
      </c>
      <c r="M315" s="3" t="e">
        <f t="shared" ca="1" si="34"/>
        <v>#N/A</v>
      </c>
      <c r="O315" s="2">
        <v>301</v>
      </c>
      <c r="P315" s="15" t="e">
        <f t="shared" ca="1" si="31"/>
        <v>#N/A</v>
      </c>
      <c r="Q315" s="25" t="str">
        <f t="shared" si="32"/>
        <v/>
      </c>
      <c r="R315" s="13" t="e">
        <f t="shared" ca="1" si="30"/>
        <v>#N/A</v>
      </c>
      <c r="S315" s="45"/>
    </row>
    <row r="316" spans="3:19" ht="13.5">
      <c r="C316" s="2">
        <v>302</v>
      </c>
      <c r="D316" s="110" t="str">
        <f>IF(D315&gt;=鶏シート!$G$20+30,"",D315+1)</f>
        <v/>
      </c>
      <c r="E316" s="103" t="e">
        <f ca="1">鶏気温!A308</f>
        <v>#N/A</v>
      </c>
      <c r="F316" s="104" t="e">
        <f ca="1">IF(鶏シート!$G$13="独自地温",鶏気温!A308,(E316*$AD$34+$AE$34))</f>
        <v>#N/A</v>
      </c>
      <c r="G316" s="39"/>
      <c r="I316" s="3" t="e">
        <f t="shared" ca="1" si="28"/>
        <v>#N/A</v>
      </c>
      <c r="J316" s="3" t="e">
        <f t="shared" ca="1" si="33"/>
        <v>#N/A</v>
      </c>
      <c r="L316" s="4" t="e">
        <f t="shared" ca="1" si="29"/>
        <v>#N/A</v>
      </c>
      <c r="M316" s="3" t="e">
        <f t="shared" ca="1" si="34"/>
        <v>#N/A</v>
      </c>
      <c r="O316" s="2">
        <v>302</v>
      </c>
      <c r="P316" s="15" t="e">
        <f t="shared" ca="1" si="31"/>
        <v>#N/A</v>
      </c>
      <c r="Q316" s="25" t="str">
        <f t="shared" si="32"/>
        <v/>
      </c>
      <c r="R316" s="13" t="e">
        <f t="shared" ca="1" si="30"/>
        <v>#N/A</v>
      </c>
      <c r="S316" s="45"/>
    </row>
    <row r="317" spans="3:19" ht="13.5">
      <c r="C317" s="2">
        <v>303</v>
      </c>
      <c r="D317" s="110" t="str">
        <f>IF(D316&gt;=鶏シート!$G$20+30,"",D316+1)</f>
        <v/>
      </c>
      <c r="E317" s="103" t="e">
        <f ca="1">鶏気温!A309</f>
        <v>#N/A</v>
      </c>
      <c r="F317" s="104" t="e">
        <f ca="1">IF(鶏シート!$G$13="独自地温",鶏気温!A309,(E317*$AD$34+$AE$34))</f>
        <v>#N/A</v>
      </c>
      <c r="G317" s="39"/>
      <c r="I317" s="3" t="e">
        <f t="shared" ca="1" si="28"/>
        <v>#N/A</v>
      </c>
      <c r="J317" s="3" t="e">
        <f t="shared" ca="1" si="33"/>
        <v>#N/A</v>
      </c>
      <c r="L317" s="4" t="e">
        <f t="shared" ca="1" si="29"/>
        <v>#N/A</v>
      </c>
      <c r="M317" s="3" t="e">
        <f t="shared" ca="1" si="34"/>
        <v>#N/A</v>
      </c>
      <c r="O317" s="2">
        <v>303</v>
      </c>
      <c r="P317" s="15" t="e">
        <f t="shared" ca="1" si="31"/>
        <v>#N/A</v>
      </c>
      <c r="Q317" s="25" t="str">
        <f t="shared" si="32"/>
        <v/>
      </c>
      <c r="R317" s="13" t="e">
        <f t="shared" ca="1" si="30"/>
        <v>#N/A</v>
      </c>
      <c r="S317" s="45"/>
    </row>
    <row r="318" spans="3:19" ht="13.5">
      <c r="C318" s="2">
        <v>304</v>
      </c>
      <c r="D318" s="110" t="str">
        <f>IF(D317&gt;=鶏シート!$G$20+30,"",D317+1)</f>
        <v/>
      </c>
      <c r="E318" s="103" t="e">
        <f ca="1">鶏気温!A310</f>
        <v>#N/A</v>
      </c>
      <c r="F318" s="104" t="e">
        <f ca="1">IF(鶏シート!$G$13="独自地温",鶏気温!A310,(E318*$AD$34+$AE$34))</f>
        <v>#N/A</v>
      </c>
      <c r="G318" s="39"/>
      <c r="I318" s="3" t="e">
        <f t="shared" ca="1" si="28"/>
        <v>#N/A</v>
      </c>
      <c r="J318" s="3" t="e">
        <f t="shared" ca="1" si="33"/>
        <v>#N/A</v>
      </c>
      <c r="L318" s="4" t="e">
        <f t="shared" ca="1" si="29"/>
        <v>#N/A</v>
      </c>
      <c r="M318" s="3" t="e">
        <f t="shared" ca="1" si="34"/>
        <v>#N/A</v>
      </c>
      <c r="O318" s="2">
        <v>304</v>
      </c>
      <c r="P318" s="15" t="e">
        <f t="shared" ca="1" si="31"/>
        <v>#N/A</v>
      </c>
      <c r="Q318" s="25" t="str">
        <f t="shared" si="32"/>
        <v/>
      </c>
      <c r="R318" s="13" t="e">
        <f t="shared" ca="1" si="30"/>
        <v>#N/A</v>
      </c>
      <c r="S318" s="45"/>
    </row>
    <row r="319" spans="3:19" ht="13.5">
      <c r="C319" s="2">
        <v>305</v>
      </c>
      <c r="D319" s="110" t="str">
        <f>IF(D318&gt;=鶏シート!$G$20+30,"",D318+1)</f>
        <v/>
      </c>
      <c r="E319" s="103" t="e">
        <f ca="1">鶏気温!A311</f>
        <v>#N/A</v>
      </c>
      <c r="F319" s="104" t="e">
        <f ca="1">IF(鶏シート!$G$13="独自地温",鶏気温!A311,(E319*$AD$34+$AE$34))</f>
        <v>#N/A</v>
      </c>
      <c r="G319" s="39"/>
      <c r="I319" s="3" t="e">
        <f t="shared" ca="1" si="28"/>
        <v>#N/A</v>
      </c>
      <c r="J319" s="3" t="e">
        <f t="shared" ca="1" si="33"/>
        <v>#N/A</v>
      </c>
      <c r="L319" s="4" t="e">
        <f t="shared" ca="1" si="29"/>
        <v>#N/A</v>
      </c>
      <c r="M319" s="3" t="e">
        <f t="shared" ca="1" si="34"/>
        <v>#N/A</v>
      </c>
      <c r="O319" s="2">
        <v>305</v>
      </c>
      <c r="P319" s="15" t="e">
        <f t="shared" ca="1" si="31"/>
        <v>#N/A</v>
      </c>
      <c r="Q319" s="25" t="str">
        <f t="shared" si="32"/>
        <v/>
      </c>
      <c r="R319" s="13" t="e">
        <f t="shared" ca="1" si="30"/>
        <v>#N/A</v>
      </c>
      <c r="S319" s="45"/>
    </row>
    <row r="320" spans="3:19" ht="13.5">
      <c r="C320" s="2">
        <v>306</v>
      </c>
      <c r="D320" s="110" t="str">
        <f>IF(D319&gt;=鶏シート!$G$20+30,"",D319+1)</f>
        <v/>
      </c>
      <c r="E320" s="103" t="e">
        <f ca="1">鶏気温!A312</f>
        <v>#N/A</v>
      </c>
      <c r="F320" s="104" t="e">
        <f ca="1">IF(鶏シート!$G$13="独自地温",鶏気温!A312,(E320*$AD$34+$AE$34))</f>
        <v>#N/A</v>
      </c>
      <c r="G320" s="39"/>
      <c r="I320" s="3" t="e">
        <f t="shared" ca="1" si="28"/>
        <v>#N/A</v>
      </c>
      <c r="J320" s="3" t="e">
        <f t="shared" ca="1" si="33"/>
        <v>#N/A</v>
      </c>
      <c r="L320" s="4" t="e">
        <f t="shared" ca="1" si="29"/>
        <v>#N/A</v>
      </c>
      <c r="M320" s="3" t="e">
        <f t="shared" ca="1" si="34"/>
        <v>#N/A</v>
      </c>
      <c r="O320" s="2">
        <v>306</v>
      </c>
      <c r="P320" s="15" t="e">
        <f t="shared" ca="1" si="31"/>
        <v>#N/A</v>
      </c>
      <c r="Q320" s="25" t="str">
        <f t="shared" si="32"/>
        <v/>
      </c>
      <c r="R320" s="13" t="e">
        <f t="shared" ca="1" si="30"/>
        <v>#N/A</v>
      </c>
      <c r="S320" s="45"/>
    </row>
    <row r="321" spans="3:19" ht="13.5">
      <c r="C321" s="2">
        <v>307</v>
      </c>
      <c r="D321" s="110" t="str">
        <f>IF(D320&gt;=鶏シート!$G$20+30,"",D320+1)</f>
        <v/>
      </c>
      <c r="E321" s="103" t="e">
        <f ca="1">鶏気温!A313</f>
        <v>#N/A</v>
      </c>
      <c r="F321" s="104" t="e">
        <f ca="1">IF(鶏シート!$G$13="独自地温",鶏気温!A313,(E321*$AD$34+$AE$34))</f>
        <v>#N/A</v>
      </c>
      <c r="G321" s="39"/>
      <c r="I321" s="3" t="e">
        <f t="shared" ca="1" si="28"/>
        <v>#N/A</v>
      </c>
      <c r="J321" s="3" t="e">
        <f t="shared" ca="1" si="33"/>
        <v>#N/A</v>
      </c>
      <c r="L321" s="4" t="e">
        <f t="shared" ca="1" si="29"/>
        <v>#N/A</v>
      </c>
      <c r="M321" s="3" t="e">
        <f t="shared" ca="1" si="34"/>
        <v>#N/A</v>
      </c>
      <c r="O321" s="2">
        <v>307</v>
      </c>
      <c r="P321" s="15" t="e">
        <f t="shared" ca="1" si="31"/>
        <v>#N/A</v>
      </c>
      <c r="Q321" s="25" t="str">
        <f t="shared" si="32"/>
        <v/>
      </c>
      <c r="R321" s="13" t="e">
        <f t="shared" ca="1" si="30"/>
        <v>#N/A</v>
      </c>
      <c r="S321" s="45"/>
    </row>
    <row r="322" spans="3:19" ht="13.5">
      <c r="C322" s="2">
        <v>308</v>
      </c>
      <c r="D322" s="110" t="str">
        <f>IF(D321&gt;=鶏シート!$G$20+30,"",D321+1)</f>
        <v/>
      </c>
      <c r="E322" s="103" t="e">
        <f ca="1">鶏気温!A314</f>
        <v>#N/A</v>
      </c>
      <c r="F322" s="104" t="e">
        <f ca="1">IF(鶏シート!$G$13="独自地温",鶏気温!A314,(E322*$AD$34+$AE$34))</f>
        <v>#N/A</v>
      </c>
      <c r="G322" s="39"/>
      <c r="I322" s="3" t="e">
        <f t="shared" ca="1" si="28"/>
        <v>#N/A</v>
      </c>
      <c r="J322" s="3" t="e">
        <f t="shared" ca="1" si="33"/>
        <v>#N/A</v>
      </c>
      <c r="L322" s="4" t="e">
        <f t="shared" ca="1" si="29"/>
        <v>#N/A</v>
      </c>
      <c r="M322" s="3" t="e">
        <f t="shared" ca="1" si="34"/>
        <v>#N/A</v>
      </c>
      <c r="O322" s="2">
        <v>308</v>
      </c>
      <c r="P322" s="15" t="e">
        <f t="shared" ca="1" si="31"/>
        <v>#N/A</v>
      </c>
      <c r="Q322" s="25" t="str">
        <f t="shared" si="32"/>
        <v/>
      </c>
      <c r="R322" s="13" t="e">
        <f t="shared" ca="1" si="30"/>
        <v>#N/A</v>
      </c>
      <c r="S322" s="45"/>
    </row>
    <row r="323" spans="3:19" ht="13.5">
      <c r="C323" s="2">
        <v>309</v>
      </c>
      <c r="D323" s="110" t="str">
        <f>IF(D322&gt;=鶏シート!$G$20+30,"",D322+1)</f>
        <v/>
      </c>
      <c r="E323" s="103" t="e">
        <f ca="1">鶏気温!A315</f>
        <v>#N/A</v>
      </c>
      <c r="F323" s="104" t="e">
        <f ca="1">IF(鶏シート!$G$13="独自地温",鶏気温!A315,(E323*$AD$34+$AE$34))</f>
        <v>#N/A</v>
      </c>
      <c r="G323" s="39"/>
      <c r="I323" s="3" t="e">
        <f t="shared" ca="1" si="28"/>
        <v>#N/A</v>
      </c>
      <c r="J323" s="3" t="e">
        <f t="shared" ca="1" si="33"/>
        <v>#N/A</v>
      </c>
      <c r="L323" s="4" t="e">
        <f t="shared" ca="1" si="29"/>
        <v>#N/A</v>
      </c>
      <c r="M323" s="3" t="e">
        <f t="shared" ca="1" si="34"/>
        <v>#N/A</v>
      </c>
      <c r="O323" s="2">
        <v>309</v>
      </c>
      <c r="P323" s="15" t="e">
        <f t="shared" ca="1" si="31"/>
        <v>#N/A</v>
      </c>
      <c r="Q323" s="25" t="str">
        <f t="shared" si="32"/>
        <v/>
      </c>
      <c r="R323" s="13" t="e">
        <f t="shared" ca="1" si="30"/>
        <v>#N/A</v>
      </c>
      <c r="S323" s="45"/>
    </row>
    <row r="324" spans="3:19" ht="13.5">
      <c r="C324" s="2">
        <v>310</v>
      </c>
      <c r="D324" s="110" t="str">
        <f>IF(D323&gt;=鶏シート!$G$20+30,"",D323+1)</f>
        <v/>
      </c>
      <c r="E324" s="103" t="e">
        <f ca="1">鶏気温!A316</f>
        <v>#N/A</v>
      </c>
      <c r="F324" s="104" t="e">
        <f ca="1">IF(鶏シート!$G$13="独自地温",鶏気温!A316,(E324*$AD$34+$AE$34))</f>
        <v>#N/A</v>
      </c>
      <c r="G324" s="39"/>
      <c r="I324" s="3" t="e">
        <f t="shared" ca="1" si="28"/>
        <v>#N/A</v>
      </c>
      <c r="J324" s="3" t="e">
        <f t="shared" ca="1" si="33"/>
        <v>#N/A</v>
      </c>
      <c r="L324" s="4" t="e">
        <f t="shared" ca="1" si="29"/>
        <v>#N/A</v>
      </c>
      <c r="M324" s="3" t="e">
        <f t="shared" ca="1" si="34"/>
        <v>#N/A</v>
      </c>
      <c r="O324" s="2">
        <v>310</v>
      </c>
      <c r="P324" s="15" t="e">
        <f t="shared" ca="1" si="31"/>
        <v>#N/A</v>
      </c>
      <c r="Q324" s="25" t="str">
        <f t="shared" si="32"/>
        <v/>
      </c>
      <c r="R324" s="13" t="e">
        <f t="shared" ca="1" si="30"/>
        <v>#N/A</v>
      </c>
      <c r="S324" s="45"/>
    </row>
    <row r="325" spans="3:19" ht="13.5">
      <c r="C325" s="2">
        <v>311</v>
      </c>
      <c r="D325" s="110" t="str">
        <f>IF(D324&gt;=鶏シート!$G$20+30,"",D324+1)</f>
        <v/>
      </c>
      <c r="E325" s="103" t="e">
        <f ca="1">鶏気温!A317</f>
        <v>#N/A</v>
      </c>
      <c r="F325" s="104" t="e">
        <f ca="1">IF(鶏シート!$G$13="独自地温",鶏気温!A317,(E325*$AD$34+$AE$34))</f>
        <v>#N/A</v>
      </c>
      <c r="G325" s="39"/>
      <c r="I325" s="3" t="e">
        <f t="shared" ca="1" si="28"/>
        <v>#N/A</v>
      </c>
      <c r="J325" s="3" t="e">
        <f t="shared" ca="1" si="33"/>
        <v>#N/A</v>
      </c>
      <c r="L325" s="4" t="e">
        <f t="shared" ca="1" si="29"/>
        <v>#N/A</v>
      </c>
      <c r="M325" s="3" t="e">
        <f t="shared" ca="1" si="34"/>
        <v>#N/A</v>
      </c>
      <c r="O325" s="2">
        <v>311</v>
      </c>
      <c r="P325" s="15" t="e">
        <f t="shared" ca="1" si="31"/>
        <v>#N/A</v>
      </c>
      <c r="Q325" s="25" t="str">
        <f t="shared" si="32"/>
        <v/>
      </c>
      <c r="R325" s="13" t="e">
        <f t="shared" ca="1" si="30"/>
        <v>#N/A</v>
      </c>
      <c r="S325" s="45"/>
    </row>
    <row r="326" spans="3:19" ht="13.5">
      <c r="C326" s="2">
        <v>312</v>
      </c>
      <c r="D326" s="110" t="str">
        <f>IF(D325&gt;=鶏シート!$G$20+30,"",D325+1)</f>
        <v/>
      </c>
      <c r="E326" s="103" t="e">
        <f ca="1">鶏気温!A318</f>
        <v>#N/A</v>
      </c>
      <c r="F326" s="104" t="e">
        <f ca="1">IF(鶏シート!$G$13="独自地温",鶏気温!A318,(E326*$AD$34+$AE$34))</f>
        <v>#N/A</v>
      </c>
      <c r="G326" s="39"/>
      <c r="I326" s="3" t="e">
        <f t="shared" ca="1" si="28"/>
        <v>#N/A</v>
      </c>
      <c r="J326" s="3" t="e">
        <f t="shared" ca="1" si="33"/>
        <v>#N/A</v>
      </c>
      <c r="L326" s="4" t="e">
        <f t="shared" ca="1" si="29"/>
        <v>#N/A</v>
      </c>
      <c r="M326" s="3" t="e">
        <f t="shared" ca="1" si="34"/>
        <v>#N/A</v>
      </c>
      <c r="O326" s="2">
        <v>312</v>
      </c>
      <c r="P326" s="15" t="e">
        <f t="shared" ca="1" si="31"/>
        <v>#N/A</v>
      </c>
      <c r="Q326" s="25" t="str">
        <f t="shared" si="32"/>
        <v/>
      </c>
      <c r="R326" s="13" t="e">
        <f t="shared" ca="1" si="30"/>
        <v>#N/A</v>
      </c>
      <c r="S326" s="45"/>
    </row>
    <row r="327" spans="3:19" ht="13.5">
      <c r="C327" s="2">
        <v>313</v>
      </c>
      <c r="D327" s="110" t="str">
        <f>IF(D326&gt;=鶏シート!$G$20+30,"",D326+1)</f>
        <v/>
      </c>
      <c r="E327" s="103" t="e">
        <f ca="1">鶏気温!A319</f>
        <v>#N/A</v>
      </c>
      <c r="F327" s="104" t="e">
        <f ca="1">IF(鶏シート!$G$13="独自地温",鶏気温!A319,(E327*$AD$34+$AE$34))</f>
        <v>#N/A</v>
      </c>
      <c r="G327" s="39"/>
      <c r="I327" s="3" t="e">
        <f t="shared" ca="1" si="28"/>
        <v>#N/A</v>
      </c>
      <c r="J327" s="3" t="e">
        <f t="shared" ca="1" si="33"/>
        <v>#N/A</v>
      </c>
      <c r="L327" s="4" t="e">
        <f t="shared" ca="1" si="29"/>
        <v>#N/A</v>
      </c>
      <c r="M327" s="3" t="e">
        <f t="shared" ca="1" si="34"/>
        <v>#N/A</v>
      </c>
      <c r="O327" s="2">
        <v>313</v>
      </c>
      <c r="P327" s="15" t="e">
        <f t="shared" ca="1" si="31"/>
        <v>#N/A</v>
      </c>
      <c r="Q327" s="25" t="str">
        <f t="shared" si="32"/>
        <v/>
      </c>
      <c r="R327" s="13" t="e">
        <f t="shared" ca="1" si="30"/>
        <v>#N/A</v>
      </c>
      <c r="S327" s="45"/>
    </row>
    <row r="328" spans="3:19" ht="13.5">
      <c r="C328" s="2">
        <v>314</v>
      </c>
      <c r="D328" s="110" t="str">
        <f>IF(D327&gt;=鶏シート!$G$20+30,"",D327+1)</f>
        <v/>
      </c>
      <c r="E328" s="103" t="e">
        <f ca="1">鶏気温!A320</f>
        <v>#N/A</v>
      </c>
      <c r="F328" s="104" t="e">
        <f ca="1">IF(鶏シート!$G$13="独自地温",鶏気温!A320,(E328*$AD$34+$AE$34))</f>
        <v>#N/A</v>
      </c>
      <c r="G328" s="39"/>
      <c r="I328" s="3" t="e">
        <f t="shared" ca="1" si="28"/>
        <v>#N/A</v>
      </c>
      <c r="J328" s="3" t="e">
        <f t="shared" ca="1" si="33"/>
        <v>#N/A</v>
      </c>
      <c r="L328" s="4" t="e">
        <f t="shared" ca="1" si="29"/>
        <v>#N/A</v>
      </c>
      <c r="M328" s="3" t="e">
        <f t="shared" ca="1" si="34"/>
        <v>#N/A</v>
      </c>
      <c r="O328" s="2">
        <v>314</v>
      </c>
      <c r="P328" s="15" t="e">
        <f t="shared" ca="1" si="31"/>
        <v>#N/A</v>
      </c>
      <c r="Q328" s="25" t="str">
        <f t="shared" si="32"/>
        <v/>
      </c>
      <c r="R328" s="13" t="e">
        <f t="shared" ca="1" si="30"/>
        <v>#N/A</v>
      </c>
      <c r="S328" s="45"/>
    </row>
    <row r="329" spans="3:19" ht="13.5">
      <c r="C329" s="2">
        <v>315</v>
      </c>
      <c r="D329" s="110" t="str">
        <f>IF(D328&gt;=鶏シート!$G$20+30,"",D328+1)</f>
        <v/>
      </c>
      <c r="E329" s="103" t="e">
        <f ca="1">鶏気温!A321</f>
        <v>#N/A</v>
      </c>
      <c r="F329" s="104" t="e">
        <f ca="1">IF(鶏シート!$G$13="独自地温",鶏気温!A321,(E329*$AD$34+$AE$34))</f>
        <v>#N/A</v>
      </c>
      <c r="G329" s="39"/>
      <c r="I329" s="3" t="e">
        <f t="shared" ca="1" si="28"/>
        <v>#N/A</v>
      </c>
      <c r="J329" s="3" t="e">
        <f t="shared" ca="1" si="33"/>
        <v>#N/A</v>
      </c>
      <c r="L329" s="4" t="e">
        <f t="shared" ca="1" si="29"/>
        <v>#N/A</v>
      </c>
      <c r="M329" s="3" t="e">
        <f t="shared" ca="1" si="34"/>
        <v>#N/A</v>
      </c>
      <c r="O329" s="2">
        <v>315</v>
      </c>
      <c r="P329" s="15" t="e">
        <f t="shared" ca="1" si="31"/>
        <v>#N/A</v>
      </c>
      <c r="Q329" s="25" t="str">
        <f t="shared" si="32"/>
        <v/>
      </c>
      <c r="R329" s="13" t="e">
        <f t="shared" ca="1" si="30"/>
        <v>#N/A</v>
      </c>
      <c r="S329" s="45"/>
    </row>
    <row r="330" spans="3:19" ht="13.5">
      <c r="C330" s="2">
        <v>316</v>
      </c>
      <c r="D330" s="110" t="str">
        <f>IF(D329&gt;=鶏シート!$G$20+30,"",D329+1)</f>
        <v/>
      </c>
      <c r="E330" s="103" t="e">
        <f ca="1">鶏気温!A322</f>
        <v>#N/A</v>
      </c>
      <c r="F330" s="104" t="e">
        <f ca="1">IF(鶏シート!$G$13="独自地温",鶏気温!A322,(E330*$AD$34+$AE$34))</f>
        <v>#N/A</v>
      </c>
      <c r="G330" s="39"/>
      <c r="I330" s="3" t="e">
        <f t="shared" ca="1" si="28"/>
        <v>#N/A</v>
      </c>
      <c r="J330" s="3" t="e">
        <f t="shared" ca="1" si="33"/>
        <v>#N/A</v>
      </c>
      <c r="L330" s="4" t="e">
        <f t="shared" ca="1" si="29"/>
        <v>#N/A</v>
      </c>
      <c r="M330" s="3" t="e">
        <f t="shared" ca="1" si="34"/>
        <v>#N/A</v>
      </c>
      <c r="O330" s="2">
        <v>316</v>
      </c>
      <c r="P330" s="15" t="e">
        <f t="shared" ca="1" si="31"/>
        <v>#N/A</v>
      </c>
      <c r="Q330" s="25" t="str">
        <f t="shared" si="32"/>
        <v/>
      </c>
      <c r="R330" s="13" t="e">
        <f t="shared" ca="1" si="30"/>
        <v>#N/A</v>
      </c>
      <c r="S330" s="45"/>
    </row>
    <row r="331" spans="3:19" ht="13.5">
      <c r="C331" s="2">
        <v>317</v>
      </c>
      <c r="D331" s="110" t="str">
        <f>IF(D330&gt;=鶏シート!$G$20+30,"",D330+1)</f>
        <v/>
      </c>
      <c r="E331" s="103" t="e">
        <f ca="1">鶏気温!A323</f>
        <v>#N/A</v>
      </c>
      <c r="F331" s="104" t="e">
        <f ca="1">IF(鶏シート!$G$13="独自地温",鶏気温!A323,(E331*$AD$34+$AE$34))</f>
        <v>#N/A</v>
      </c>
      <c r="G331" s="39"/>
      <c r="I331" s="3" t="e">
        <f t="shared" ca="1" si="28"/>
        <v>#N/A</v>
      </c>
      <c r="J331" s="3" t="e">
        <f t="shared" ca="1" si="33"/>
        <v>#N/A</v>
      </c>
      <c r="L331" s="4" t="e">
        <f t="shared" ca="1" si="29"/>
        <v>#N/A</v>
      </c>
      <c r="M331" s="3" t="e">
        <f t="shared" ca="1" si="34"/>
        <v>#N/A</v>
      </c>
      <c r="O331" s="2">
        <v>317</v>
      </c>
      <c r="P331" s="15" t="e">
        <f t="shared" ca="1" si="31"/>
        <v>#N/A</v>
      </c>
      <c r="Q331" s="25" t="str">
        <f t="shared" si="32"/>
        <v/>
      </c>
      <c r="R331" s="13" t="e">
        <f t="shared" ca="1" si="30"/>
        <v>#N/A</v>
      </c>
      <c r="S331" s="45"/>
    </row>
    <row r="332" spans="3:19" ht="13.5">
      <c r="C332" s="2">
        <v>318</v>
      </c>
      <c r="D332" s="110" t="str">
        <f>IF(D331&gt;=鶏シート!$G$20+30,"",D331+1)</f>
        <v/>
      </c>
      <c r="E332" s="103" t="e">
        <f ca="1">鶏気温!A324</f>
        <v>#N/A</v>
      </c>
      <c r="F332" s="104" t="e">
        <f ca="1">IF(鶏シート!$G$13="独自地温",鶏気温!A324,(E332*$AD$34+$AE$34))</f>
        <v>#N/A</v>
      </c>
      <c r="G332" s="39"/>
      <c r="I332" s="3" t="e">
        <f t="shared" ca="1" si="28"/>
        <v>#N/A</v>
      </c>
      <c r="J332" s="3" t="e">
        <f t="shared" ca="1" si="33"/>
        <v>#N/A</v>
      </c>
      <c r="L332" s="4" t="e">
        <f t="shared" ca="1" si="29"/>
        <v>#N/A</v>
      </c>
      <c r="M332" s="3" t="e">
        <f t="shared" ca="1" si="34"/>
        <v>#N/A</v>
      </c>
      <c r="O332" s="2">
        <v>318</v>
      </c>
      <c r="P332" s="15" t="e">
        <f t="shared" ca="1" si="31"/>
        <v>#N/A</v>
      </c>
      <c r="Q332" s="25" t="str">
        <f t="shared" si="32"/>
        <v/>
      </c>
      <c r="R332" s="13" t="e">
        <f t="shared" ca="1" si="30"/>
        <v>#N/A</v>
      </c>
      <c r="S332" s="45"/>
    </row>
    <row r="333" spans="3:19" ht="13.5">
      <c r="C333" s="2">
        <v>319</v>
      </c>
      <c r="D333" s="110" t="str">
        <f>IF(D332&gt;=鶏シート!$G$20+30,"",D332+1)</f>
        <v/>
      </c>
      <c r="E333" s="103" t="e">
        <f ca="1">鶏気温!A325</f>
        <v>#N/A</v>
      </c>
      <c r="F333" s="104" t="e">
        <f ca="1">IF(鶏シート!$G$13="独自地温",鶏気温!A325,(E333*$AD$34+$AE$34))</f>
        <v>#N/A</v>
      </c>
      <c r="G333" s="39"/>
      <c r="I333" s="3" t="e">
        <f t="shared" ca="1" si="28"/>
        <v>#N/A</v>
      </c>
      <c r="J333" s="3" t="e">
        <f t="shared" ca="1" si="33"/>
        <v>#N/A</v>
      </c>
      <c r="L333" s="4" t="e">
        <f t="shared" ca="1" si="29"/>
        <v>#N/A</v>
      </c>
      <c r="M333" s="3" t="e">
        <f t="shared" ca="1" si="34"/>
        <v>#N/A</v>
      </c>
      <c r="O333" s="2">
        <v>319</v>
      </c>
      <c r="P333" s="15" t="e">
        <f t="shared" ca="1" si="31"/>
        <v>#N/A</v>
      </c>
      <c r="Q333" s="25" t="str">
        <f t="shared" si="32"/>
        <v/>
      </c>
      <c r="R333" s="13" t="e">
        <f t="shared" ca="1" si="30"/>
        <v>#N/A</v>
      </c>
      <c r="S333" s="45"/>
    </row>
    <row r="334" spans="3:19" ht="13.5">
      <c r="C334" s="2">
        <v>320</v>
      </c>
      <c r="D334" s="110" t="str">
        <f>IF(D333&gt;=鶏シート!$G$20+30,"",D333+1)</f>
        <v/>
      </c>
      <c r="E334" s="103" t="e">
        <f ca="1">鶏気温!A326</f>
        <v>#N/A</v>
      </c>
      <c r="F334" s="104" t="e">
        <f ca="1">IF(鶏シート!$G$13="独自地温",鶏気温!A326,(E334*$AD$34+$AE$34))</f>
        <v>#N/A</v>
      </c>
      <c r="G334" s="39"/>
      <c r="I334" s="3" t="e">
        <f t="shared" ref="I334:I397" ca="1" si="35">EXP($B$3*(E334-25)/(1.987*(273+E334)*298))</f>
        <v>#N/A</v>
      </c>
      <c r="J334" s="3" t="e">
        <f t="shared" ca="1" si="33"/>
        <v>#N/A</v>
      </c>
      <c r="L334" s="4" t="e">
        <f t="shared" ref="L334:L397" ca="1" si="36">EXP($B$4*(E334-25)/(1.987*(273+E334)*298))</f>
        <v>#N/A</v>
      </c>
      <c r="M334" s="3" t="e">
        <f t="shared" ca="1" si="34"/>
        <v>#N/A</v>
      </c>
      <c r="O334" s="2">
        <v>320</v>
      </c>
      <c r="P334" s="15" t="e">
        <f t="shared" ca="1" si="31"/>
        <v>#N/A</v>
      </c>
      <c r="Q334" s="25" t="str">
        <f t="shared" si="32"/>
        <v/>
      </c>
      <c r="R334" s="13" t="e">
        <f t="shared" ref="R334:R397" ca="1" si="37">$H$5/1000*$P334</f>
        <v>#N/A</v>
      </c>
      <c r="S334" s="45"/>
    </row>
    <row r="335" spans="3:19" ht="13.5">
      <c r="C335" s="2">
        <v>321</v>
      </c>
      <c r="D335" s="110" t="str">
        <f>IF(D334&gt;=鶏シート!$G$20+30,"",D334+1)</f>
        <v/>
      </c>
      <c r="E335" s="103" t="e">
        <f ca="1">鶏気温!A327</f>
        <v>#N/A</v>
      </c>
      <c r="F335" s="104" t="e">
        <f ca="1">IF(鶏シート!$G$13="独自地温",鶏気温!A327,(E335*$AD$34+$AE$34))</f>
        <v>#N/A</v>
      </c>
      <c r="G335" s="39"/>
      <c r="I335" s="3" t="e">
        <f t="shared" ca="1" si="35"/>
        <v>#N/A</v>
      </c>
      <c r="J335" s="3" t="e">
        <f t="shared" ca="1" si="33"/>
        <v>#N/A</v>
      </c>
      <c r="L335" s="4" t="e">
        <f t="shared" ca="1" si="36"/>
        <v>#N/A</v>
      </c>
      <c r="M335" s="3" t="e">
        <f t="shared" ca="1" si="34"/>
        <v>#N/A</v>
      </c>
      <c r="O335" s="2">
        <v>321</v>
      </c>
      <c r="P335" s="15" t="e">
        <f t="shared" ref="P335:P398" ca="1" si="38">$B$5*(1-EXP(-$B$7*J335))+$B$6*(1-EXP(-$B$8*M335))+$P$6</f>
        <v>#N/A</v>
      </c>
      <c r="Q335" s="25" t="str">
        <f t="shared" ref="Q335:Q398" si="39">D335</f>
        <v/>
      </c>
      <c r="R335" s="13" t="e">
        <f t="shared" ca="1" si="37"/>
        <v>#N/A</v>
      </c>
      <c r="S335" s="45"/>
    </row>
    <row r="336" spans="3:19" ht="13.5">
      <c r="C336" s="2">
        <v>322</v>
      </c>
      <c r="D336" s="110" t="str">
        <f>IF(D335&gt;=鶏シート!$G$20+30,"",D335+1)</f>
        <v/>
      </c>
      <c r="E336" s="103" t="e">
        <f ca="1">鶏気温!A328</f>
        <v>#N/A</v>
      </c>
      <c r="F336" s="104" t="e">
        <f ca="1">IF(鶏シート!$G$13="独自地温",鶏気温!A328,(E336*$AD$34+$AE$34))</f>
        <v>#N/A</v>
      </c>
      <c r="G336" s="39"/>
      <c r="I336" s="3" t="e">
        <f t="shared" ca="1" si="35"/>
        <v>#N/A</v>
      </c>
      <c r="J336" s="3" t="e">
        <f t="shared" ref="J336:J399" ca="1" si="40">J335+I335</f>
        <v>#N/A</v>
      </c>
      <c r="L336" s="4" t="e">
        <f t="shared" ca="1" si="36"/>
        <v>#N/A</v>
      </c>
      <c r="M336" s="3" t="e">
        <f t="shared" ref="M336:M399" ca="1" si="41">M335+L335</f>
        <v>#N/A</v>
      </c>
      <c r="O336" s="2">
        <v>322</v>
      </c>
      <c r="P336" s="15" t="e">
        <f t="shared" ca="1" si="38"/>
        <v>#N/A</v>
      </c>
      <c r="Q336" s="25" t="str">
        <f t="shared" si="39"/>
        <v/>
      </c>
      <c r="R336" s="13" t="e">
        <f t="shared" ca="1" si="37"/>
        <v>#N/A</v>
      </c>
      <c r="S336" s="45"/>
    </row>
    <row r="337" spans="3:23" ht="13.5">
      <c r="C337" s="2">
        <v>323</v>
      </c>
      <c r="D337" s="110" t="str">
        <f>IF(D336&gt;=鶏シート!$G$20+30,"",D336+1)</f>
        <v/>
      </c>
      <c r="E337" s="103" t="e">
        <f ca="1">鶏気温!A329</f>
        <v>#N/A</v>
      </c>
      <c r="F337" s="104" t="e">
        <f ca="1">IF(鶏シート!$G$13="独自地温",鶏気温!A329,(E337*$AD$34+$AE$34))</f>
        <v>#N/A</v>
      </c>
      <c r="G337" s="39"/>
      <c r="I337" s="3" t="e">
        <f t="shared" ca="1" si="35"/>
        <v>#N/A</v>
      </c>
      <c r="J337" s="3" t="e">
        <f t="shared" ca="1" si="40"/>
        <v>#N/A</v>
      </c>
      <c r="L337" s="4" t="e">
        <f t="shared" ca="1" si="36"/>
        <v>#N/A</v>
      </c>
      <c r="M337" s="3" t="e">
        <f t="shared" ca="1" si="41"/>
        <v>#N/A</v>
      </c>
      <c r="O337" s="2">
        <v>323</v>
      </c>
      <c r="P337" s="15" t="e">
        <f t="shared" ca="1" si="38"/>
        <v>#N/A</v>
      </c>
      <c r="Q337" s="25" t="str">
        <f t="shared" si="39"/>
        <v/>
      </c>
      <c r="R337" s="13" t="e">
        <f t="shared" ca="1" si="37"/>
        <v>#N/A</v>
      </c>
      <c r="S337" s="45"/>
    </row>
    <row r="338" spans="3:23" ht="13.5">
      <c r="C338" s="2">
        <v>324</v>
      </c>
      <c r="D338" s="110" t="str">
        <f>IF(D337&gt;=鶏シート!$G$20+30,"",D337+1)</f>
        <v/>
      </c>
      <c r="E338" s="103" t="e">
        <f ca="1">鶏気温!A330</f>
        <v>#N/A</v>
      </c>
      <c r="F338" s="104" t="e">
        <f ca="1">IF(鶏シート!$G$13="独自地温",鶏気温!A330,(E338*$AD$34+$AE$34))</f>
        <v>#N/A</v>
      </c>
      <c r="G338" s="39"/>
      <c r="I338" s="3" t="e">
        <f t="shared" ca="1" si="35"/>
        <v>#N/A</v>
      </c>
      <c r="J338" s="3" t="e">
        <f t="shared" ca="1" si="40"/>
        <v>#N/A</v>
      </c>
      <c r="L338" s="4" t="e">
        <f t="shared" ca="1" si="36"/>
        <v>#N/A</v>
      </c>
      <c r="M338" s="3" t="e">
        <f t="shared" ca="1" si="41"/>
        <v>#N/A</v>
      </c>
      <c r="O338" s="2">
        <v>324</v>
      </c>
      <c r="P338" s="15" t="e">
        <f t="shared" ca="1" si="38"/>
        <v>#N/A</v>
      </c>
      <c r="Q338" s="25" t="str">
        <f t="shared" si="39"/>
        <v/>
      </c>
      <c r="R338" s="13" t="e">
        <f t="shared" ca="1" si="37"/>
        <v>#N/A</v>
      </c>
      <c r="S338" s="45"/>
    </row>
    <row r="339" spans="3:23" ht="13.5">
      <c r="C339" s="2">
        <v>325</v>
      </c>
      <c r="D339" s="110" t="str">
        <f>IF(D338&gt;=鶏シート!$G$20+30,"",D338+1)</f>
        <v/>
      </c>
      <c r="E339" s="103" t="e">
        <f ca="1">鶏気温!A331</f>
        <v>#N/A</v>
      </c>
      <c r="F339" s="104" t="e">
        <f ca="1">IF(鶏シート!$G$13="独自地温",鶏気温!A331,(E339*$AD$34+$AE$34))</f>
        <v>#N/A</v>
      </c>
      <c r="G339" s="39"/>
      <c r="I339" s="3" t="e">
        <f t="shared" ca="1" si="35"/>
        <v>#N/A</v>
      </c>
      <c r="J339" s="3" t="e">
        <f t="shared" ca="1" si="40"/>
        <v>#N/A</v>
      </c>
      <c r="L339" s="4" t="e">
        <f t="shared" ca="1" si="36"/>
        <v>#N/A</v>
      </c>
      <c r="M339" s="3" t="e">
        <f t="shared" ca="1" si="41"/>
        <v>#N/A</v>
      </c>
      <c r="O339" s="2">
        <v>325</v>
      </c>
      <c r="P339" s="15" t="e">
        <f t="shared" ca="1" si="38"/>
        <v>#N/A</v>
      </c>
      <c r="Q339" s="25" t="str">
        <f t="shared" si="39"/>
        <v/>
      </c>
      <c r="R339" s="13" t="e">
        <f t="shared" ca="1" si="37"/>
        <v>#N/A</v>
      </c>
      <c r="S339" s="45"/>
    </row>
    <row r="340" spans="3:23" ht="13.5">
      <c r="C340" s="2">
        <v>326</v>
      </c>
      <c r="D340" s="110" t="str">
        <f>IF(D339&gt;=鶏シート!$G$20+30,"",D339+1)</f>
        <v/>
      </c>
      <c r="E340" s="103" t="e">
        <f ca="1">鶏気温!A332</f>
        <v>#N/A</v>
      </c>
      <c r="F340" s="104" t="e">
        <f ca="1">IF(鶏シート!$G$13="独自地温",鶏気温!A332,(E340*$AD$34+$AE$34))</f>
        <v>#N/A</v>
      </c>
      <c r="G340" s="39"/>
      <c r="I340" s="3" t="e">
        <f t="shared" ca="1" si="35"/>
        <v>#N/A</v>
      </c>
      <c r="J340" s="3" t="e">
        <f t="shared" ca="1" si="40"/>
        <v>#N/A</v>
      </c>
      <c r="L340" s="4" t="e">
        <f t="shared" ca="1" si="36"/>
        <v>#N/A</v>
      </c>
      <c r="M340" s="3" t="e">
        <f t="shared" ca="1" si="41"/>
        <v>#N/A</v>
      </c>
      <c r="O340" s="2">
        <v>326</v>
      </c>
      <c r="P340" s="15" t="e">
        <f t="shared" ca="1" si="38"/>
        <v>#N/A</v>
      </c>
      <c r="Q340" s="25" t="str">
        <f t="shared" si="39"/>
        <v/>
      </c>
      <c r="R340" s="13" t="e">
        <f t="shared" ca="1" si="37"/>
        <v>#N/A</v>
      </c>
      <c r="S340" s="45"/>
    </row>
    <row r="341" spans="3:23" ht="13.5">
      <c r="C341" s="2">
        <v>327</v>
      </c>
      <c r="D341" s="110" t="str">
        <f>IF(D340&gt;=鶏シート!$G$20+30,"",D340+1)</f>
        <v/>
      </c>
      <c r="E341" s="103" t="e">
        <f ca="1">鶏気温!A333</f>
        <v>#N/A</v>
      </c>
      <c r="F341" s="104" t="e">
        <f ca="1">IF(鶏シート!$G$13="独自地温",鶏気温!A333,(E341*$AD$34+$AE$34))</f>
        <v>#N/A</v>
      </c>
      <c r="G341" s="39"/>
      <c r="I341" s="3" t="e">
        <f t="shared" ca="1" si="35"/>
        <v>#N/A</v>
      </c>
      <c r="J341" s="3" t="e">
        <f t="shared" ca="1" si="40"/>
        <v>#N/A</v>
      </c>
      <c r="L341" s="4" t="e">
        <f t="shared" ca="1" si="36"/>
        <v>#N/A</v>
      </c>
      <c r="M341" s="3" t="e">
        <f t="shared" ca="1" si="41"/>
        <v>#N/A</v>
      </c>
      <c r="O341" s="2">
        <v>327</v>
      </c>
      <c r="P341" s="15" t="e">
        <f t="shared" ca="1" si="38"/>
        <v>#N/A</v>
      </c>
      <c r="Q341" s="25" t="str">
        <f t="shared" si="39"/>
        <v/>
      </c>
      <c r="R341" s="13" t="e">
        <f t="shared" ca="1" si="37"/>
        <v>#N/A</v>
      </c>
      <c r="S341" s="45"/>
      <c r="W341" s="42"/>
    </row>
    <row r="342" spans="3:23" ht="13.5">
      <c r="C342" s="2">
        <v>328</v>
      </c>
      <c r="D342" s="110" t="str">
        <f>IF(D341&gt;=鶏シート!$G$20+30,"",D341+1)</f>
        <v/>
      </c>
      <c r="E342" s="103" t="e">
        <f ca="1">鶏気温!A334</f>
        <v>#N/A</v>
      </c>
      <c r="F342" s="104" t="e">
        <f ca="1">IF(鶏シート!$G$13="独自地温",鶏気温!A334,(E342*$AD$34+$AE$34))</f>
        <v>#N/A</v>
      </c>
      <c r="G342" s="39"/>
      <c r="I342" s="3" t="e">
        <f t="shared" ca="1" si="35"/>
        <v>#N/A</v>
      </c>
      <c r="J342" s="3" t="e">
        <f t="shared" ca="1" si="40"/>
        <v>#N/A</v>
      </c>
      <c r="L342" s="4" t="e">
        <f t="shared" ca="1" si="36"/>
        <v>#N/A</v>
      </c>
      <c r="M342" s="3" t="e">
        <f t="shared" ca="1" si="41"/>
        <v>#N/A</v>
      </c>
      <c r="O342" s="2">
        <v>328</v>
      </c>
      <c r="P342" s="15" t="e">
        <f t="shared" ca="1" si="38"/>
        <v>#N/A</v>
      </c>
      <c r="Q342" s="25" t="str">
        <f t="shared" si="39"/>
        <v/>
      </c>
      <c r="R342" s="13" t="e">
        <f t="shared" ca="1" si="37"/>
        <v>#N/A</v>
      </c>
      <c r="S342" s="45"/>
      <c r="W342" s="53"/>
    </row>
    <row r="343" spans="3:23" ht="13.5">
      <c r="C343" s="2">
        <v>329</v>
      </c>
      <c r="D343" s="110" t="str">
        <f>IF(D342&gt;=鶏シート!$G$20+30,"",D342+1)</f>
        <v/>
      </c>
      <c r="E343" s="103" t="e">
        <f ca="1">鶏気温!A335</f>
        <v>#N/A</v>
      </c>
      <c r="F343" s="104" t="e">
        <f ca="1">IF(鶏シート!$G$13="独自地温",鶏気温!A335,(E343*$AD$34+$AE$34))</f>
        <v>#N/A</v>
      </c>
      <c r="G343" s="39"/>
      <c r="I343" s="3" t="e">
        <f t="shared" ca="1" si="35"/>
        <v>#N/A</v>
      </c>
      <c r="J343" s="3" t="e">
        <f t="shared" ca="1" si="40"/>
        <v>#N/A</v>
      </c>
      <c r="L343" s="4" t="e">
        <f t="shared" ca="1" si="36"/>
        <v>#N/A</v>
      </c>
      <c r="M343" s="3" t="e">
        <f t="shared" ca="1" si="41"/>
        <v>#N/A</v>
      </c>
      <c r="O343" s="2">
        <v>329</v>
      </c>
      <c r="P343" s="15" t="e">
        <f t="shared" ca="1" si="38"/>
        <v>#N/A</v>
      </c>
      <c r="Q343" s="25" t="str">
        <f t="shared" si="39"/>
        <v/>
      </c>
      <c r="R343" s="13" t="e">
        <f t="shared" ca="1" si="37"/>
        <v>#N/A</v>
      </c>
      <c r="S343" s="45"/>
    </row>
    <row r="344" spans="3:23" ht="13.5">
      <c r="C344" s="2">
        <v>330</v>
      </c>
      <c r="D344" s="110" t="str">
        <f>IF(D343&gt;=鶏シート!$G$20+30,"",D343+1)</f>
        <v/>
      </c>
      <c r="E344" s="103" t="e">
        <f ca="1">鶏気温!A336</f>
        <v>#N/A</v>
      </c>
      <c r="F344" s="104" t="e">
        <f ca="1">IF(鶏シート!$G$13="独自地温",鶏気温!A336,(E344*$AD$34+$AE$34))</f>
        <v>#N/A</v>
      </c>
      <c r="G344" s="39"/>
      <c r="I344" s="3" t="e">
        <f t="shared" ca="1" si="35"/>
        <v>#N/A</v>
      </c>
      <c r="J344" s="3" t="e">
        <f t="shared" ca="1" si="40"/>
        <v>#N/A</v>
      </c>
      <c r="L344" s="4" t="e">
        <f t="shared" ca="1" si="36"/>
        <v>#N/A</v>
      </c>
      <c r="M344" s="3" t="e">
        <f t="shared" ca="1" si="41"/>
        <v>#N/A</v>
      </c>
      <c r="O344" s="2">
        <v>330</v>
      </c>
      <c r="P344" s="15" t="e">
        <f t="shared" ca="1" si="38"/>
        <v>#N/A</v>
      </c>
      <c r="Q344" s="25" t="str">
        <f t="shared" si="39"/>
        <v/>
      </c>
      <c r="R344" s="13" t="e">
        <f t="shared" ca="1" si="37"/>
        <v>#N/A</v>
      </c>
      <c r="S344" s="45"/>
    </row>
    <row r="345" spans="3:23" ht="13.5">
      <c r="C345" s="2">
        <v>331</v>
      </c>
      <c r="D345" s="110" t="str">
        <f>IF(D344&gt;=鶏シート!$G$20+30,"",D344+1)</f>
        <v/>
      </c>
      <c r="E345" s="103" t="e">
        <f ca="1">鶏気温!A337</f>
        <v>#N/A</v>
      </c>
      <c r="F345" s="104" t="e">
        <f ca="1">IF(鶏シート!$G$13="独自地温",鶏気温!A337,(E345*$AD$34+$AE$34))</f>
        <v>#N/A</v>
      </c>
      <c r="G345" s="39"/>
      <c r="I345" s="3" t="e">
        <f t="shared" ca="1" si="35"/>
        <v>#N/A</v>
      </c>
      <c r="J345" s="3" t="e">
        <f t="shared" ca="1" si="40"/>
        <v>#N/A</v>
      </c>
      <c r="L345" s="4" t="e">
        <f t="shared" ca="1" si="36"/>
        <v>#N/A</v>
      </c>
      <c r="M345" s="3" t="e">
        <f t="shared" ca="1" si="41"/>
        <v>#N/A</v>
      </c>
      <c r="O345" s="2">
        <v>331</v>
      </c>
      <c r="P345" s="15" t="e">
        <f t="shared" ca="1" si="38"/>
        <v>#N/A</v>
      </c>
      <c r="Q345" s="25" t="str">
        <f t="shared" si="39"/>
        <v/>
      </c>
      <c r="R345" s="13" t="e">
        <f t="shared" ca="1" si="37"/>
        <v>#N/A</v>
      </c>
      <c r="S345" s="45"/>
    </row>
    <row r="346" spans="3:23" ht="13.5">
      <c r="C346" s="2">
        <v>332</v>
      </c>
      <c r="D346" s="110" t="str">
        <f>IF(D345&gt;=鶏シート!$G$20+30,"",D345+1)</f>
        <v/>
      </c>
      <c r="E346" s="103" t="e">
        <f ca="1">鶏気温!A338</f>
        <v>#N/A</v>
      </c>
      <c r="F346" s="104" t="e">
        <f ca="1">IF(鶏シート!$G$13="独自地温",鶏気温!A338,(E346*$AD$34+$AE$34))</f>
        <v>#N/A</v>
      </c>
      <c r="G346" s="39"/>
      <c r="I346" s="3" t="e">
        <f t="shared" ca="1" si="35"/>
        <v>#N/A</v>
      </c>
      <c r="J346" s="3" t="e">
        <f t="shared" ca="1" si="40"/>
        <v>#N/A</v>
      </c>
      <c r="L346" s="4" t="e">
        <f t="shared" ca="1" si="36"/>
        <v>#N/A</v>
      </c>
      <c r="M346" s="3" t="e">
        <f t="shared" ca="1" si="41"/>
        <v>#N/A</v>
      </c>
      <c r="O346" s="2">
        <v>332</v>
      </c>
      <c r="P346" s="15" t="e">
        <f t="shared" ca="1" si="38"/>
        <v>#N/A</v>
      </c>
      <c r="Q346" s="25" t="str">
        <f t="shared" si="39"/>
        <v/>
      </c>
      <c r="R346" s="13" t="e">
        <f t="shared" ca="1" si="37"/>
        <v>#N/A</v>
      </c>
      <c r="S346" s="45"/>
    </row>
    <row r="347" spans="3:23" ht="13.5">
      <c r="C347" s="2">
        <v>333</v>
      </c>
      <c r="D347" s="110" t="str">
        <f>IF(D346&gt;=鶏シート!$G$20+30,"",D346+1)</f>
        <v/>
      </c>
      <c r="E347" s="103" t="e">
        <f ca="1">鶏気温!A339</f>
        <v>#N/A</v>
      </c>
      <c r="F347" s="104" t="e">
        <f ca="1">IF(鶏シート!$G$13="独自地温",鶏気温!A339,(E347*$AD$34+$AE$34))</f>
        <v>#N/A</v>
      </c>
      <c r="G347" s="39"/>
      <c r="I347" s="3" t="e">
        <f t="shared" ca="1" si="35"/>
        <v>#N/A</v>
      </c>
      <c r="J347" s="3" t="e">
        <f t="shared" ca="1" si="40"/>
        <v>#N/A</v>
      </c>
      <c r="L347" s="4" t="e">
        <f t="shared" ca="1" si="36"/>
        <v>#N/A</v>
      </c>
      <c r="M347" s="3" t="e">
        <f t="shared" ca="1" si="41"/>
        <v>#N/A</v>
      </c>
      <c r="O347" s="2">
        <v>333</v>
      </c>
      <c r="P347" s="15" t="e">
        <f t="shared" ca="1" si="38"/>
        <v>#N/A</v>
      </c>
      <c r="Q347" s="25" t="str">
        <f t="shared" si="39"/>
        <v/>
      </c>
      <c r="R347" s="13" t="e">
        <f t="shared" ca="1" si="37"/>
        <v>#N/A</v>
      </c>
      <c r="S347" s="45"/>
    </row>
    <row r="348" spans="3:23" ht="13.5">
      <c r="C348" s="2">
        <v>334</v>
      </c>
      <c r="D348" s="110" t="str">
        <f>IF(D347&gt;=鶏シート!$G$20+30,"",D347+1)</f>
        <v/>
      </c>
      <c r="E348" s="103" t="e">
        <f ca="1">鶏気温!A340</f>
        <v>#N/A</v>
      </c>
      <c r="F348" s="104" t="e">
        <f ca="1">IF(鶏シート!$G$13="独自地温",鶏気温!A340,(E348*$AD$34+$AE$34))</f>
        <v>#N/A</v>
      </c>
      <c r="G348" s="39"/>
      <c r="I348" s="3" t="e">
        <f t="shared" ca="1" si="35"/>
        <v>#N/A</v>
      </c>
      <c r="J348" s="3" t="e">
        <f t="shared" ca="1" si="40"/>
        <v>#N/A</v>
      </c>
      <c r="L348" s="4" t="e">
        <f t="shared" ca="1" si="36"/>
        <v>#N/A</v>
      </c>
      <c r="M348" s="3" t="e">
        <f t="shared" ca="1" si="41"/>
        <v>#N/A</v>
      </c>
      <c r="O348" s="2">
        <v>334</v>
      </c>
      <c r="P348" s="15" t="e">
        <f t="shared" ca="1" si="38"/>
        <v>#N/A</v>
      </c>
      <c r="Q348" s="25" t="str">
        <f t="shared" si="39"/>
        <v/>
      </c>
      <c r="R348" s="13" t="e">
        <f t="shared" ca="1" si="37"/>
        <v>#N/A</v>
      </c>
      <c r="S348" s="45"/>
    </row>
    <row r="349" spans="3:23" ht="13.5">
      <c r="C349" s="2">
        <v>335</v>
      </c>
      <c r="D349" s="110" t="str">
        <f>IF(D348&gt;=鶏シート!$G$20+30,"",D348+1)</f>
        <v/>
      </c>
      <c r="E349" s="103" t="e">
        <f ca="1">鶏気温!A341</f>
        <v>#N/A</v>
      </c>
      <c r="F349" s="104" t="e">
        <f ca="1">IF(鶏シート!$G$13="独自地温",鶏気温!A341,(E349*$AD$34+$AE$34))</f>
        <v>#N/A</v>
      </c>
      <c r="G349" s="39"/>
      <c r="I349" s="3" t="e">
        <f t="shared" ca="1" si="35"/>
        <v>#N/A</v>
      </c>
      <c r="J349" s="3" t="e">
        <f t="shared" ca="1" si="40"/>
        <v>#N/A</v>
      </c>
      <c r="L349" s="4" t="e">
        <f t="shared" ca="1" si="36"/>
        <v>#N/A</v>
      </c>
      <c r="M349" s="3" t="e">
        <f t="shared" ca="1" si="41"/>
        <v>#N/A</v>
      </c>
      <c r="O349" s="2">
        <v>335</v>
      </c>
      <c r="P349" s="15" t="e">
        <f t="shared" ca="1" si="38"/>
        <v>#N/A</v>
      </c>
      <c r="Q349" s="25" t="str">
        <f t="shared" si="39"/>
        <v/>
      </c>
      <c r="R349" s="13" t="e">
        <f t="shared" ca="1" si="37"/>
        <v>#N/A</v>
      </c>
      <c r="S349" s="45"/>
    </row>
    <row r="350" spans="3:23" ht="13.5">
      <c r="C350" s="2">
        <v>336</v>
      </c>
      <c r="D350" s="110" t="str">
        <f>IF(D349&gt;=鶏シート!$G$20+30,"",D349+1)</f>
        <v/>
      </c>
      <c r="E350" s="103" t="e">
        <f ca="1">鶏気温!A342</f>
        <v>#N/A</v>
      </c>
      <c r="F350" s="104" t="e">
        <f ca="1">IF(鶏シート!$G$13="独自地温",鶏気温!A342,(E350*$AD$34+$AE$34))</f>
        <v>#N/A</v>
      </c>
      <c r="G350" s="39"/>
      <c r="I350" s="3" t="e">
        <f t="shared" ca="1" si="35"/>
        <v>#N/A</v>
      </c>
      <c r="J350" s="3" t="e">
        <f t="shared" ca="1" si="40"/>
        <v>#N/A</v>
      </c>
      <c r="L350" s="4" t="e">
        <f t="shared" ca="1" si="36"/>
        <v>#N/A</v>
      </c>
      <c r="M350" s="3" t="e">
        <f t="shared" ca="1" si="41"/>
        <v>#N/A</v>
      </c>
      <c r="O350" s="2">
        <v>336</v>
      </c>
      <c r="P350" s="15" t="e">
        <f t="shared" ca="1" si="38"/>
        <v>#N/A</v>
      </c>
      <c r="Q350" s="25" t="str">
        <f t="shared" si="39"/>
        <v/>
      </c>
      <c r="R350" s="13" t="e">
        <f t="shared" ca="1" si="37"/>
        <v>#N/A</v>
      </c>
      <c r="S350" s="45"/>
    </row>
    <row r="351" spans="3:23" ht="13.5">
      <c r="C351" s="2">
        <v>337</v>
      </c>
      <c r="D351" s="110" t="str">
        <f>IF(D350&gt;=鶏シート!$G$20+30,"",D350+1)</f>
        <v/>
      </c>
      <c r="E351" s="103" t="e">
        <f ca="1">鶏気温!A343</f>
        <v>#N/A</v>
      </c>
      <c r="F351" s="104" t="e">
        <f ca="1">IF(鶏シート!$G$13="独自地温",鶏気温!A343,(E351*$AD$34+$AE$34))</f>
        <v>#N/A</v>
      </c>
      <c r="G351" s="39"/>
      <c r="I351" s="3" t="e">
        <f t="shared" ca="1" si="35"/>
        <v>#N/A</v>
      </c>
      <c r="J351" s="3" t="e">
        <f t="shared" ca="1" si="40"/>
        <v>#N/A</v>
      </c>
      <c r="L351" s="4" t="e">
        <f t="shared" ca="1" si="36"/>
        <v>#N/A</v>
      </c>
      <c r="M351" s="3" t="e">
        <f t="shared" ca="1" si="41"/>
        <v>#N/A</v>
      </c>
      <c r="O351" s="2">
        <v>337</v>
      </c>
      <c r="P351" s="15" t="e">
        <f t="shared" ca="1" si="38"/>
        <v>#N/A</v>
      </c>
      <c r="Q351" s="25" t="str">
        <f t="shared" si="39"/>
        <v/>
      </c>
      <c r="R351" s="13" t="e">
        <f t="shared" ca="1" si="37"/>
        <v>#N/A</v>
      </c>
      <c r="S351" s="45"/>
    </row>
    <row r="352" spans="3:23" ht="13.5">
      <c r="C352" s="2">
        <v>338</v>
      </c>
      <c r="D352" s="110" t="str">
        <f>IF(D351&gt;=鶏シート!$G$20+30,"",D351+1)</f>
        <v/>
      </c>
      <c r="E352" s="103" t="e">
        <f ca="1">鶏気温!A344</f>
        <v>#N/A</v>
      </c>
      <c r="F352" s="104" t="e">
        <f ca="1">IF(鶏シート!$G$13="独自地温",鶏気温!A344,(E352*$AD$34+$AE$34))</f>
        <v>#N/A</v>
      </c>
      <c r="G352" s="39"/>
      <c r="I352" s="3" t="e">
        <f t="shared" ca="1" si="35"/>
        <v>#N/A</v>
      </c>
      <c r="J352" s="3" t="e">
        <f t="shared" ca="1" si="40"/>
        <v>#N/A</v>
      </c>
      <c r="L352" s="4" t="e">
        <f t="shared" ca="1" si="36"/>
        <v>#N/A</v>
      </c>
      <c r="M352" s="3" t="e">
        <f t="shared" ca="1" si="41"/>
        <v>#N/A</v>
      </c>
      <c r="O352" s="2">
        <v>338</v>
      </c>
      <c r="P352" s="15" t="e">
        <f t="shared" ca="1" si="38"/>
        <v>#N/A</v>
      </c>
      <c r="Q352" s="25" t="str">
        <f t="shared" si="39"/>
        <v/>
      </c>
      <c r="R352" s="13" t="e">
        <f t="shared" ca="1" si="37"/>
        <v>#N/A</v>
      </c>
      <c r="S352" s="45"/>
    </row>
    <row r="353" spans="3:19" ht="13.5">
      <c r="C353" s="2">
        <v>339</v>
      </c>
      <c r="D353" s="110" t="str">
        <f>IF(D352&gt;=鶏シート!$G$20+30,"",D352+1)</f>
        <v/>
      </c>
      <c r="E353" s="103" t="e">
        <f ca="1">鶏気温!A345</f>
        <v>#N/A</v>
      </c>
      <c r="F353" s="104" t="e">
        <f ca="1">IF(鶏シート!$G$13="独自地温",鶏気温!A345,(E353*$AD$34+$AE$34))</f>
        <v>#N/A</v>
      </c>
      <c r="G353" s="39"/>
      <c r="I353" s="3" t="e">
        <f t="shared" ca="1" si="35"/>
        <v>#N/A</v>
      </c>
      <c r="J353" s="3" t="e">
        <f t="shared" ca="1" si="40"/>
        <v>#N/A</v>
      </c>
      <c r="L353" s="4" t="e">
        <f t="shared" ca="1" si="36"/>
        <v>#N/A</v>
      </c>
      <c r="M353" s="3" t="e">
        <f t="shared" ca="1" si="41"/>
        <v>#N/A</v>
      </c>
      <c r="O353" s="2">
        <v>339</v>
      </c>
      <c r="P353" s="15" t="e">
        <f t="shared" ca="1" si="38"/>
        <v>#N/A</v>
      </c>
      <c r="Q353" s="25" t="str">
        <f t="shared" si="39"/>
        <v/>
      </c>
      <c r="R353" s="13" t="e">
        <f t="shared" ca="1" si="37"/>
        <v>#N/A</v>
      </c>
      <c r="S353" s="45"/>
    </row>
    <row r="354" spans="3:19" ht="13.5">
      <c r="C354" s="2">
        <v>340</v>
      </c>
      <c r="D354" s="110" t="str">
        <f>IF(D353&gt;=鶏シート!$G$20+30,"",D353+1)</f>
        <v/>
      </c>
      <c r="E354" s="103" t="e">
        <f ca="1">鶏気温!A346</f>
        <v>#N/A</v>
      </c>
      <c r="F354" s="104" t="e">
        <f ca="1">IF(鶏シート!$G$13="独自地温",鶏気温!A346,(E354*$AD$34+$AE$34))</f>
        <v>#N/A</v>
      </c>
      <c r="G354" s="39"/>
      <c r="I354" s="3" t="e">
        <f t="shared" ca="1" si="35"/>
        <v>#N/A</v>
      </c>
      <c r="J354" s="3" t="e">
        <f t="shared" ca="1" si="40"/>
        <v>#N/A</v>
      </c>
      <c r="L354" s="4" t="e">
        <f t="shared" ca="1" si="36"/>
        <v>#N/A</v>
      </c>
      <c r="M354" s="3" t="e">
        <f t="shared" ca="1" si="41"/>
        <v>#N/A</v>
      </c>
      <c r="O354" s="2">
        <v>340</v>
      </c>
      <c r="P354" s="15" t="e">
        <f t="shared" ca="1" si="38"/>
        <v>#N/A</v>
      </c>
      <c r="Q354" s="25" t="str">
        <f t="shared" si="39"/>
        <v/>
      </c>
      <c r="R354" s="13" t="e">
        <f t="shared" ca="1" si="37"/>
        <v>#N/A</v>
      </c>
      <c r="S354" s="45"/>
    </row>
    <row r="355" spans="3:19" ht="13.5">
      <c r="C355" s="2">
        <v>341</v>
      </c>
      <c r="D355" s="110" t="str">
        <f>IF(D354&gt;=鶏シート!$G$20+30,"",D354+1)</f>
        <v/>
      </c>
      <c r="E355" s="103" t="e">
        <f ca="1">鶏気温!A347</f>
        <v>#N/A</v>
      </c>
      <c r="F355" s="104" t="e">
        <f ca="1">IF(鶏シート!$G$13="独自地温",鶏気温!A347,(E355*$AD$34+$AE$34))</f>
        <v>#N/A</v>
      </c>
      <c r="G355" s="39"/>
      <c r="I355" s="3" t="e">
        <f t="shared" ca="1" si="35"/>
        <v>#N/A</v>
      </c>
      <c r="J355" s="3" t="e">
        <f t="shared" ca="1" si="40"/>
        <v>#N/A</v>
      </c>
      <c r="L355" s="4" t="e">
        <f t="shared" ca="1" si="36"/>
        <v>#N/A</v>
      </c>
      <c r="M355" s="3" t="e">
        <f t="shared" ca="1" si="41"/>
        <v>#N/A</v>
      </c>
      <c r="O355" s="2">
        <v>341</v>
      </c>
      <c r="P355" s="15" t="e">
        <f t="shared" ca="1" si="38"/>
        <v>#N/A</v>
      </c>
      <c r="Q355" s="25" t="str">
        <f t="shared" si="39"/>
        <v/>
      </c>
      <c r="R355" s="13" t="e">
        <f t="shared" ca="1" si="37"/>
        <v>#N/A</v>
      </c>
      <c r="S355" s="45"/>
    </row>
    <row r="356" spans="3:19" ht="13.5">
      <c r="C356" s="2">
        <v>342</v>
      </c>
      <c r="D356" s="110" t="str">
        <f>IF(D355&gt;=鶏シート!$G$20+30,"",D355+1)</f>
        <v/>
      </c>
      <c r="E356" s="103" t="e">
        <f ca="1">鶏気温!A348</f>
        <v>#N/A</v>
      </c>
      <c r="F356" s="104" t="e">
        <f ca="1">IF(鶏シート!$G$13="独自地温",鶏気温!A348,(E356*$AD$34+$AE$34))</f>
        <v>#N/A</v>
      </c>
      <c r="G356" s="39"/>
      <c r="I356" s="3" t="e">
        <f t="shared" ca="1" si="35"/>
        <v>#N/A</v>
      </c>
      <c r="J356" s="3" t="e">
        <f t="shared" ca="1" si="40"/>
        <v>#N/A</v>
      </c>
      <c r="L356" s="4" t="e">
        <f t="shared" ca="1" si="36"/>
        <v>#N/A</v>
      </c>
      <c r="M356" s="3" t="e">
        <f t="shared" ca="1" si="41"/>
        <v>#N/A</v>
      </c>
      <c r="O356" s="2">
        <v>342</v>
      </c>
      <c r="P356" s="15" t="e">
        <f t="shared" ca="1" si="38"/>
        <v>#N/A</v>
      </c>
      <c r="Q356" s="25" t="str">
        <f t="shared" si="39"/>
        <v/>
      </c>
      <c r="R356" s="13" t="e">
        <f t="shared" ca="1" si="37"/>
        <v>#N/A</v>
      </c>
      <c r="S356" s="45"/>
    </row>
    <row r="357" spans="3:19" ht="13.5">
      <c r="C357" s="2">
        <v>343</v>
      </c>
      <c r="D357" s="110" t="str">
        <f>IF(D356&gt;=鶏シート!$G$20+30,"",D356+1)</f>
        <v/>
      </c>
      <c r="E357" s="103" t="e">
        <f ca="1">鶏気温!A349</f>
        <v>#N/A</v>
      </c>
      <c r="F357" s="104" t="e">
        <f ca="1">IF(鶏シート!$G$13="独自地温",鶏気温!A349,(E357*$AD$34+$AE$34))</f>
        <v>#N/A</v>
      </c>
      <c r="G357" s="39"/>
      <c r="I357" s="3" t="e">
        <f t="shared" ca="1" si="35"/>
        <v>#N/A</v>
      </c>
      <c r="J357" s="3" t="e">
        <f t="shared" ca="1" si="40"/>
        <v>#N/A</v>
      </c>
      <c r="L357" s="4" t="e">
        <f t="shared" ca="1" si="36"/>
        <v>#N/A</v>
      </c>
      <c r="M357" s="3" t="e">
        <f t="shared" ca="1" si="41"/>
        <v>#N/A</v>
      </c>
      <c r="O357" s="2">
        <v>343</v>
      </c>
      <c r="P357" s="15" t="e">
        <f t="shared" ca="1" si="38"/>
        <v>#N/A</v>
      </c>
      <c r="Q357" s="25" t="str">
        <f t="shared" si="39"/>
        <v/>
      </c>
      <c r="R357" s="13" t="e">
        <f t="shared" ca="1" si="37"/>
        <v>#N/A</v>
      </c>
      <c r="S357" s="45"/>
    </row>
    <row r="358" spans="3:19" ht="13.5">
      <c r="C358" s="2">
        <v>344</v>
      </c>
      <c r="D358" s="110" t="str">
        <f>IF(D357&gt;=鶏シート!$G$20+30,"",D357+1)</f>
        <v/>
      </c>
      <c r="E358" s="103" t="e">
        <f ca="1">鶏気温!A350</f>
        <v>#N/A</v>
      </c>
      <c r="F358" s="104" t="e">
        <f ca="1">IF(鶏シート!$G$13="独自地温",鶏気温!A350,(E358*$AD$34+$AE$34))</f>
        <v>#N/A</v>
      </c>
      <c r="G358" s="39"/>
      <c r="I358" s="3" t="e">
        <f t="shared" ca="1" si="35"/>
        <v>#N/A</v>
      </c>
      <c r="J358" s="3" t="e">
        <f t="shared" ca="1" si="40"/>
        <v>#N/A</v>
      </c>
      <c r="L358" s="4" t="e">
        <f t="shared" ca="1" si="36"/>
        <v>#N/A</v>
      </c>
      <c r="M358" s="3" t="e">
        <f t="shared" ca="1" si="41"/>
        <v>#N/A</v>
      </c>
      <c r="O358" s="2">
        <v>344</v>
      </c>
      <c r="P358" s="15" t="e">
        <f t="shared" ca="1" si="38"/>
        <v>#N/A</v>
      </c>
      <c r="Q358" s="25" t="str">
        <f t="shared" si="39"/>
        <v/>
      </c>
      <c r="R358" s="13" t="e">
        <f t="shared" ca="1" si="37"/>
        <v>#N/A</v>
      </c>
      <c r="S358" s="45"/>
    </row>
    <row r="359" spans="3:19" ht="13.5">
      <c r="C359" s="2">
        <v>345</v>
      </c>
      <c r="D359" s="110" t="str">
        <f>IF(D358&gt;=鶏シート!$G$20+30,"",D358+1)</f>
        <v/>
      </c>
      <c r="E359" s="103" t="e">
        <f ca="1">鶏気温!A351</f>
        <v>#N/A</v>
      </c>
      <c r="F359" s="104" t="e">
        <f ca="1">IF(鶏シート!$G$13="独自地温",鶏気温!A351,(E359*$AD$34+$AE$34))</f>
        <v>#N/A</v>
      </c>
      <c r="G359" s="39"/>
      <c r="I359" s="3" t="e">
        <f t="shared" ca="1" si="35"/>
        <v>#N/A</v>
      </c>
      <c r="J359" s="3" t="e">
        <f t="shared" ca="1" si="40"/>
        <v>#N/A</v>
      </c>
      <c r="L359" s="4" t="e">
        <f t="shared" ca="1" si="36"/>
        <v>#N/A</v>
      </c>
      <c r="M359" s="3" t="e">
        <f t="shared" ca="1" si="41"/>
        <v>#N/A</v>
      </c>
      <c r="O359" s="2">
        <v>345</v>
      </c>
      <c r="P359" s="15" t="e">
        <f t="shared" ca="1" si="38"/>
        <v>#N/A</v>
      </c>
      <c r="Q359" s="25" t="str">
        <f t="shared" si="39"/>
        <v/>
      </c>
      <c r="R359" s="13" t="e">
        <f t="shared" ca="1" si="37"/>
        <v>#N/A</v>
      </c>
      <c r="S359" s="45"/>
    </row>
    <row r="360" spans="3:19" ht="13.5">
      <c r="C360" s="2">
        <v>346</v>
      </c>
      <c r="D360" s="110" t="str">
        <f>IF(D359&gt;=鶏シート!$G$20+30,"",D359+1)</f>
        <v/>
      </c>
      <c r="E360" s="103" t="e">
        <f ca="1">鶏気温!A352</f>
        <v>#N/A</v>
      </c>
      <c r="F360" s="104" t="e">
        <f ca="1">IF(鶏シート!$G$13="独自地温",鶏気温!A352,(E360*$AD$34+$AE$34))</f>
        <v>#N/A</v>
      </c>
      <c r="G360" s="39"/>
      <c r="I360" s="3" t="e">
        <f t="shared" ca="1" si="35"/>
        <v>#N/A</v>
      </c>
      <c r="J360" s="3" t="e">
        <f t="shared" ca="1" si="40"/>
        <v>#N/A</v>
      </c>
      <c r="L360" s="4" t="e">
        <f t="shared" ca="1" si="36"/>
        <v>#N/A</v>
      </c>
      <c r="M360" s="3" t="e">
        <f t="shared" ca="1" si="41"/>
        <v>#N/A</v>
      </c>
      <c r="O360" s="2">
        <v>346</v>
      </c>
      <c r="P360" s="15" t="e">
        <f t="shared" ca="1" si="38"/>
        <v>#N/A</v>
      </c>
      <c r="Q360" s="25" t="str">
        <f t="shared" si="39"/>
        <v/>
      </c>
      <c r="R360" s="13" t="e">
        <f t="shared" ca="1" si="37"/>
        <v>#N/A</v>
      </c>
      <c r="S360" s="45"/>
    </row>
    <row r="361" spans="3:19" ht="13.5">
      <c r="C361" s="2">
        <v>347</v>
      </c>
      <c r="D361" s="110" t="str">
        <f>IF(D360&gt;=鶏シート!$G$20+30,"",D360+1)</f>
        <v/>
      </c>
      <c r="E361" s="103" t="e">
        <f ca="1">鶏気温!A353</f>
        <v>#N/A</v>
      </c>
      <c r="F361" s="104" t="e">
        <f ca="1">IF(鶏シート!$G$13="独自地温",鶏気温!A353,(E361*$AD$34+$AE$34))</f>
        <v>#N/A</v>
      </c>
      <c r="G361" s="39"/>
      <c r="I361" s="3" t="e">
        <f t="shared" ca="1" si="35"/>
        <v>#N/A</v>
      </c>
      <c r="J361" s="3" t="e">
        <f t="shared" ca="1" si="40"/>
        <v>#N/A</v>
      </c>
      <c r="L361" s="4" t="e">
        <f t="shared" ca="1" si="36"/>
        <v>#N/A</v>
      </c>
      <c r="M361" s="3" t="e">
        <f t="shared" ca="1" si="41"/>
        <v>#N/A</v>
      </c>
      <c r="O361" s="2">
        <v>347</v>
      </c>
      <c r="P361" s="15" t="e">
        <f t="shared" ca="1" si="38"/>
        <v>#N/A</v>
      </c>
      <c r="Q361" s="25" t="str">
        <f t="shared" si="39"/>
        <v/>
      </c>
      <c r="R361" s="13" t="e">
        <f t="shared" ca="1" si="37"/>
        <v>#N/A</v>
      </c>
      <c r="S361" s="45"/>
    </row>
    <row r="362" spans="3:19" ht="13.5">
      <c r="C362" s="2">
        <v>348</v>
      </c>
      <c r="D362" s="110" t="str">
        <f>IF(D361&gt;=鶏シート!$G$20+30,"",D361+1)</f>
        <v/>
      </c>
      <c r="E362" s="103" t="e">
        <f ca="1">鶏気温!A354</f>
        <v>#N/A</v>
      </c>
      <c r="F362" s="104" t="e">
        <f ca="1">IF(鶏シート!$G$13="独自地温",鶏気温!A354,(E362*$AD$34+$AE$34))</f>
        <v>#N/A</v>
      </c>
      <c r="G362" s="39"/>
      <c r="I362" s="3" t="e">
        <f t="shared" ca="1" si="35"/>
        <v>#N/A</v>
      </c>
      <c r="J362" s="3" t="e">
        <f t="shared" ca="1" si="40"/>
        <v>#N/A</v>
      </c>
      <c r="L362" s="4" t="e">
        <f t="shared" ca="1" si="36"/>
        <v>#N/A</v>
      </c>
      <c r="M362" s="3" t="e">
        <f t="shared" ca="1" si="41"/>
        <v>#N/A</v>
      </c>
      <c r="O362" s="2">
        <v>348</v>
      </c>
      <c r="P362" s="15" t="e">
        <f t="shared" ca="1" si="38"/>
        <v>#N/A</v>
      </c>
      <c r="Q362" s="25" t="str">
        <f t="shared" si="39"/>
        <v/>
      </c>
      <c r="R362" s="13" t="e">
        <f t="shared" ca="1" si="37"/>
        <v>#N/A</v>
      </c>
      <c r="S362" s="45"/>
    </row>
    <row r="363" spans="3:19" ht="13.5">
      <c r="C363" s="2">
        <v>349</v>
      </c>
      <c r="D363" s="110" t="str">
        <f>IF(D362&gt;=鶏シート!$G$20+30,"",D362+1)</f>
        <v/>
      </c>
      <c r="E363" s="103" t="e">
        <f ca="1">鶏気温!A355</f>
        <v>#N/A</v>
      </c>
      <c r="F363" s="104" t="e">
        <f ca="1">IF(鶏シート!$G$13="独自地温",鶏気温!A355,(E363*$AD$34+$AE$34))</f>
        <v>#N/A</v>
      </c>
      <c r="G363" s="39"/>
      <c r="I363" s="3" t="e">
        <f t="shared" ca="1" si="35"/>
        <v>#N/A</v>
      </c>
      <c r="J363" s="3" t="e">
        <f t="shared" ca="1" si="40"/>
        <v>#N/A</v>
      </c>
      <c r="L363" s="4" t="e">
        <f t="shared" ca="1" si="36"/>
        <v>#N/A</v>
      </c>
      <c r="M363" s="3" t="e">
        <f t="shared" ca="1" si="41"/>
        <v>#N/A</v>
      </c>
      <c r="O363" s="2">
        <v>349</v>
      </c>
      <c r="P363" s="15" t="e">
        <f t="shared" ca="1" si="38"/>
        <v>#N/A</v>
      </c>
      <c r="Q363" s="25" t="str">
        <f t="shared" si="39"/>
        <v/>
      </c>
      <c r="R363" s="13" t="e">
        <f t="shared" ca="1" si="37"/>
        <v>#N/A</v>
      </c>
      <c r="S363" s="45"/>
    </row>
    <row r="364" spans="3:19" ht="13.5">
      <c r="C364" s="2">
        <v>350</v>
      </c>
      <c r="D364" s="110" t="str">
        <f>IF(D363&gt;=鶏シート!$G$20+30,"",D363+1)</f>
        <v/>
      </c>
      <c r="E364" s="103" t="e">
        <f ca="1">鶏気温!A356</f>
        <v>#N/A</v>
      </c>
      <c r="F364" s="104" t="e">
        <f ca="1">IF(鶏シート!$G$13="独自地温",鶏気温!A356,(E364*$AD$34+$AE$34))</f>
        <v>#N/A</v>
      </c>
      <c r="G364" s="39"/>
      <c r="I364" s="3" t="e">
        <f t="shared" ca="1" si="35"/>
        <v>#N/A</v>
      </c>
      <c r="J364" s="3" t="e">
        <f t="shared" ca="1" si="40"/>
        <v>#N/A</v>
      </c>
      <c r="L364" s="4" t="e">
        <f t="shared" ca="1" si="36"/>
        <v>#N/A</v>
      </c>
      <c r="M364" s="3" t="e">
        <f t="shared" ca="1" si="41"/>
        <v>#N/A</v>
      </c>
      <c r="O364" s="2">
        <v>350</v>
      </c>
      <c r="P364" s="15" t="e">
        <f t="shared" ca="1" si="38"/>
        <v>#N/A</v>
      </c>
      <c r="Q364" s="25" t="str">
        <f t="shared" si="39"/>
        <v/>
      </c>
      <c r="R364" s="13" t="e">
        <f t="shared" ca="1" si="37"/>
        <v>#N/A</v>
      </c>
      <c r="S364" s="45"/>
    </row>
    <row r="365" spans="3:19" ht="13.5">
      <c r="C365" s="2">
        <v>351</v>
      </c>
      <c r="D365" s="110" t="str">
        <f>IF(D364&gt;=鶏シート!$G$20+30,"",D364+1)</f>
        <v/>
      </c>
      <c r="E365" s="103" t="e">
        <f ca="1">鶏気温!A357</f>
        <v>#N/A</v>
      </c>
      <c r="F365" s="104" t="e">
        <f ca="1">IF(鶏シート!$G$13="独自地温",鶏気温!A357,(E365*$AD$34+$AE$34))</f>
        <v>#N/A</v>
      </c>
      <c r="G365" s="39"/>
      <c r="I365" s="3" t="e">
        <f t="shared" ca="1" si="35"/>
        <v>#N/A</v>
      </c>
      <c r="J365" s="3" t="e">
        <f t="shared" ca="1" si="40"/>
        <v>#N/A</v>
      </c>
      <c r="L365" s="4" t="e">
        <f t="shared" ca="1" si="36"/>
        <v>#N/A</v>
      </c>
      <c r="M365" s="3" t="e">
        <f t="shared" ca="1" si="41"/>
        <v>#N/A</v>
      </c>
      <c r="O365" s="2">
        <v>351</v>
      </c>
      <c r="P365" s="15" t="e">
        <f t="shared" ca="1" si="38"/>
        <v>#N/A</v>
      </c>
      <c r="Q365" s="25" t="str">
        <f t="shared" si="39"/>
        <v/>
      </c>
      <c r="R365" s="13" t="e">
        <f t="shared" ca="1" si="37"/>
        <v>#N/A</v>
      </c>
      <c r="S365" s="45"/>
    </row>
    <row r="366" spans="3:19" ht="13.5">
      <c r="C366" s="2">
        <v>352</v>
      </c>
      <c r="D366" s="110" t="str">
        <f>IF(D365&gt;=鶏シート!$G$20+30,"",D365+1)</f>
        <v/>
      </c>
      <c r="E366" s="103" t="e">
        <f ca="1">鶏気温!A358</f>
        <v>#N/A</v>
      </c>
      <c r="F366" s="104" t="e">
        <f ca="1">IF(鶏シート!$G$13="独自地温",鶏気温!A358,(E366*$AD$34+$AE$34))</f>
        <v>#N/A</v>
      </c>
      <c r="G366" s="39"/>
      <c r="I366" s="3" t="e">
        <f t="shared" ca="1" si="35"/>
        <v>#N/A</v>
      </c>
      <c r="J366" s="3" t="e">
        <f t="shared" ca="1" si="40"/>
        <v>#N/A</v>
      </c>
      <c r="L366" s="4" t="e">
        <f t="shared" ca="1" si="36"/>
        <v>#N/A</v>
      </c>
      <c r="M366" s="3" t="e">
        <f t="shared" ca="1" si="41"/>
        <v>#N/A</v>
      </c>
      <c r="O366" s="2">
        <v>352</v>
      </c>
      <c r="P366" s="15" t="e">
        <f t="shared" ca="1" si="38"/>
        <v>#N/A</v>
      </c>
      <c r="Q366" s="25" t="str">
        <f t="shared" si="39"/>
        <v/>
      </c>
      <c r="R366" s="13" t="e">
        <f t="shared" ca="1" si="37"/>
        <v>#N/A</v>
      </c>
      <c r="S366" s="45"/>
    </row>
    <row r="367" spans="3:19" ht="13.5">
      <c r="C367" s="2">
        <v>353</v>
      </c>
      <c r="D367" s="110" t="str">
        <f>IF(D366&gt;=鶏シート!$G$20+30,"",D366+1)</f>
        <v/>
      </c>
      <c r="E367" s="103" t="e">
        <f ca="1">鶏気温!A359</f>
        <v>#N/A</v>
      </c>
      <c r="F367" s="104" t="e">
        <f ca="1">IF(鶏シート!$G$13="独自地温",鶏気温!A359,(E367*$AD$34+$AE$34))</f>
        <v>#N/A</v>
      </c>
      <c r="G367" s="39"/>
      <c r="I367" s="3" t="e">
        <f t="shared" ca="1" si="35"/>
        <v>#N/A</v>
      </c>
      <c r="J367" s="3" t="e">
        <f t="shared" ca="1" si="40"/>
        <v>#N/A</v>
      </c>
      <c r="L367" s="4" t="e">
        <f t="shared" ca="1" si="36"/>
        <v>#N/A</v>
      </c>
      <c r="M367" s="3" t="e">
        <f t="shared" ca="1" si="41"/>
        <v>#N/A</v>
      </c>
      <c r="O367" s="2">
        <v>353</v>
      </c>
      <c r="P367" s="15" t="e">
        <f t="shared" ca="1" si="38"/>
        <v>#N/A</v>
      </c>
      <c r="Q367" s="25" t="str">
        <f t="shared" si="39"/>
        <v/>
      </c>
      <c r="R367" s="13" t="e">
        <f t="shared" ca="1" si="37"/>
        <v>#N/A</v>
      </c>
      <c r="S367" s="45"/>
    </row>
    <row r="368" spans="3:19" ht="13.5">
      <c r="C368" s="2">
        <v>354</v>
      </c>
      <c r="D368" s="110" t="str">
        <f>IF(D367&gt;=鶏シート!$G$20+30,"",D367+1)</f>
        <v/>
      </c>
      <c r="E368" s="103" t="e">
        <f ca="1">鶏気温!A360</f>
        <v>#N/A</v>
      </c>
      <c r="F368" s="104" t="e">
        <f ca="1">IF(鶏シート!$G$13="独自地温",鶏気温!A360,(E368*$AD$34+$AE$34))</f>
        <v>#N/A</v>
      </c>
      <c r="G368" s="39"/>
      <c r="I368" s="3" t="e">
        <f t="shared" ca="1" si="35"/>
        <v>#N/A</v>
      </c>
      <c r="J368" s="3" t="e">
        <f t="shared" ca="1" si="40"/>
        <v>#N/A</v>
      </c>
      <c r="L368" s="4" t="e">
        <f t="shared" ca="1" si="36"/>
        <v>#N/A</v>
      </c>
      <c r="M368" s="3" t="e">
        <f t="shared" ca="1" si="41"/>
        <v>#N/A</v>
      </c>
      <c r="O368" s="2">
        <v>354</v>
      </c>
      <c r="P368" s="15" t="e">
        <f t="shared" ca="1" si="38"/>
        <v>#N/A</v>
      </c>
      <c r="Q368" s="25" t="str">
        <f t="shared" si="39"/>
        <v/>
      </c>
      <c r="R368" s="13" t="e">
        <f t="shared" ca="1" si="37"/>
        <v>#N/A</v>
      </c>
      <c r="S368" s="45"/>
    </row>
    <row r="369" spans="3:19" ht="13.5">
      <c r="C369" s="2">
        <v>355</v>
      </c>
      <c r="D369" s="110" t="str">
        <f>IF(D368&gt;=鶏シート!$G$20+30,"",D368+1)</f>
        <v/>
      </c>
      <c r="E369" s="103" t="e">
        <f ca="1">鶏気温!A361</f>
        <v>#N/A</v>
      </c>
      <c r="F369" s="104" t="e">
        <f ca="1">IF(鶏シート!$G$13="独自地温",鶏気温!A361,(E369*$AD$34+$AE$34))</f>
        <v>#N/A</v>
      </c>
      <c r="G369" s="39"/>
      <c r="I369" s="3" t="e">
        <f t="shared" ca="1" si="35"/>
        <v>#N/A</v>
      </c>
      <c r="J369" s="3" t="e">
        <f t="shared" ca="1" si="40"/>
        <v>#N/A</v>
      </c>
      <c r="L369" s="4" t="e">
        <f t="shared" ca="1" si="36"/>
        <v>#N/A</v>
      </c>
      <c r="M369" s="3" t="e">
        <f t="shared" ca="1" si="41"/>
        <v>#N/A</v>
      </c>
      <c r="O369" s="2">
        <v>355</v>
      </c>
      <c r="P369" s="15" t="e">
        <f t="shared" ca="1" si="38"/>
        <v>#N/A</v>
      </c>
      <c r="Q369" s="25" t="str">
        <f t="shared" si="39"/>
        <v/>
      </c>
      <c r="R369" s="13" t="e">
        <f t="shared" ca="1" si="37"/>
        <v>#N/A</v>
      </c>
      <c r="S369" s="45"/>
    </row>
    <row r="370" spans="3:19" ht="13.5">
      <c r="C370" s="2">
        <v>356</v>
      </c>
      <c r="D370" s="110" t="str">
        <f>IF(D369&gt;=鶏シート!$G$20+30,"",D369+1)</f>
        <v/>
      </c>
      <c r="E370" s="103" t="e">
        <f ca="1">鶏気温!A362</f>
        <v>#N/A</v>
      </c>
      <c r="F370" s="104" t="e">
        <f ca="1">IF(鶏シート!$G$13="独自地温",鶏気温!A362,(E370*$AD$34+$AE$34))</f>
        <v>#N/A</v>
      </c>
      <c r="G370" s="39"/>
      <c r="I370" s="3" t="e">
        <f t="shared" ca="1" si="35"/>
        <v>#N/A</v>
      </c>
      <c r="J370" s="3" t="e">
        <f t="shared" ca="1" si="40"/>
        <v>#N/A</v>
      </c>
      <c r="L370" s="4" t="e">
        <f t="shared" ca="1" si="36"/>
        <v>#N/A</v>
      </c>
      <c r="M370" s="3" t="e">
        <f t="shared" ca="1" si="41"/>
        <v>#N/A</v>
      </c>
      <c r="O370" s="2">
        <v>356</v>
      </c>
      <c r="P370" s="15" t="e">
        <f t="shared" ca="1" si="38"/>
        <v>#N/A</v>
      </c>
      <c r="Q370" s="25" t="str">
        <f t="shared" si="39"/>
        <v/>
      </c>
      <c r="R370" s="13" t="e">
        <f t="shared" ca="1" si="37"/>
        <v>#N/A</v>
      </c>
      <c r="S370" s="45"/>
    </row>
    <row r="371" spans="3:19" ht="13.5">
      <c r="C371" s="2">
        <v>357</v>
      </c>
      <c r="D371" s="110" t="str">
        <f>IF(D370&gt;=鶏シート!$G$20+30,"",D370+1)</f>
        <v/>
      </c>
      <c r="E371" s="103" t="e">
        <f ca="1">鶏気温!A363</f>
        <v>#N/A</v>
      </c>
      <c r="F371" s="104" t="e">
        <f ca="1">IF(鶏シート!$G$13="独自地温",鶏気温!A363,(E371*$AD$34+$AE$34))</f>
        <v>#N/A</v>
      </c>
      <c r="G371" s="39"/>
      <c r="I371" s="3" t="e">
        <f t="shared" ca="1" si="35"/>
        <v>#N/A</v>
      </c>
      <c r="J371" s="3" t="e">
        <f t="shared" ca="1" si="40"/>
        <v>#N/A</v>
      </c>
      <c r="L371" s="4" t="e">
        <f t="shared" ca="1" si="36"/>
        <v>#N/A</v>
      </c>
      <c r="M371" s="3" t="e">
        <f t="shared" ca="1" si="41"/>
        <v>#N/A</v>
      </c>
      <c r="O371" s="2">
        <v>357</v>
      </c>
      <c r="P371" s="15" t="e">
        <f t="shared" ca="1" si="38"/>
        <v>#N/A</v>
      </c>
      <c r="Q371" s="25" t="str">
        <f t="shared" si="39"/>
        <v/>
      </c>
      <c r="R371" s="13" t="e">
        <f t="shared" ca="1" si="37"/>
        <v>#N/A</v>
      </c>
      <c r="S371" s="45"/>
    </row>
    <row r="372" spans="3:19" ht="13.5">
      <c r="C372" s="2">
        <v>358</v>
      </c>
      <c r="D372" s="110" t="str">
        <f>IF(D371&gt;=鶏シート!$G$20+30,"",D371+1)</f>
        <v/>
      </c>
      <c r="E372" s="103" t="e">
        <f ca="1">鶏気温!A364</f>
        <v>#N/A</v>
      </c>
      <c r="F372" s="104" t="e">
        <f ca="1">IF(鶏シート!$G$13="独自地温",鶏気温!A364,(E372*$AD$34+$AE$34))</f>
        <v>#N/A</v>
      </c>
      <c r="G372" s="39"/>
      <c r="I372" s="3" t="e">
        <f t="shared" ca="1" si="35"/>
        <v>#N/A</v>
      </c>
      <c r="J372" s="3" t="e">
        <f t="shared" ca="1" si="40"/>
        <v>#N/A</v>
      </c>
      <c r="L372" s="4" t="e">
        <f t="shared" ca="1" si="36"/>
        <v>#N/A</v>
      </c>
      <c r="M372" s="3" t="e">
        <f t="shared" ca="1" si="41"/>
        <v>#N/A</v>
      </c>
      <c r="O372" s="2">
        <v>358</v>
      </c>
      <c r="P372" s="15" t="e">
        <f t="shared" ca="1" si="38"/>
        <v>#N/A</v>
      </c>
      <c r="Q372" s="25" t="str">
        <f t="shared" si="39"/>
        <v/>
      </c>
      <c r="R372" s="13" t="e">
        <f t="shared" ca="1" si="37"/>
        <v>#N/A</v>
      </c>
      <c r="S372" s="45"/>
    </row>
    <row r="373" spans="3:19" ht="13.5">
      <c r="C373" s="2">
        <v>359</v>
      </c>
      <c r="D373" s="110" t="str">
        <f>IF(D372&gt;=鶏シート!$G$20+30,"",D372+1)</f>
        <v/>
      </c>
      <c r="E373" s="103" t="e">
        <f ca="1">鶏気温!A365</f>
        <v>#N/A</v>
      </c>
      <c r="F373" s="104" t="e">
        <f ca="1">IF(鶏シート!$G$13="独自地温",鶏気温!A365,(E373*$AD$34+$AE$34))</f>
        <v>#N/A</v>
      </c>
      <c r="G373" s="39"/>
      <c r="I373" s="3" t="e">
        <f t="shared" ca="1" si="35"/>
        <v>#N/A</v>
      </c>
      <c r="J373" s="3" t="e">
        <f t="shared" ca="1" si="40"/>
        <v>#N/A</v>
      </c>
      <c r="L373" s="4" t="e">
        <f t="shared" ca="1" si="36"/>
        <v>#N/A</v>
      </c>
      <c r="M373" s="3" t="e">
        <f t="shared" ca="1" si="41"/>
        <v>#N/A</v>
      </c>
      <c r="O373" s="2">
        <v>359</v>
      </c>
      <c r="P373" s="15" t="e">
        <f t="shared" ca="1" si="38"/>
        <v>#N/A</v>
      </c>
      <c r="Q373" s="25" t="str">
        <f t="shared" si="39"/>
        <v/>
      </c>
      <c r="R373" s="13" t="e">
        <f t="shared" ca="1" si="37"/>
        <v>#N/A</v>
      </c>
      <c r="S373" s="45"/>
    </row>
    <row r="374" spans="3:19" ht="13.5">
      <c r="C374" s="2">
        <v>360</v>
      </c>
      <c r="D374" s="110" t="str">
        <f>IF(D373&gt;=鶏シート!$G$20+30,"",D373+1)</f>
        <v/>
      </c>
      <c r="E374" s="103" t="e">
        <f ca="1">鶏気温!A366</f>
        <v>#N/A</v>
      </c>
      <c r="F374" s="104" t="e">
        <f ca="1">IF(鶏シート!$G$13="独自地温",鶏気温!A366,(E374*$AD$34+$AE$34))</f>
        <v>#N/A</v>
      </c>
      <c r="G374" s="39"/>
      <c r="I374" s="3" t="e">
        <f t="shared" ca="1" si="35"/>
        <v>#N/A</v>
      </c>
      <c r="J374" s="3" t="e">
        <f t="shared" ca="1" si="40"/>
        <v>#N/A</v>
      </c>
      <c r="L374" s="4" t="e">
        <f t="shared" ca="1" si="36"/>
        <v>#N/A</v>
      </c>
      <c r="M374" s="3" t="e">
        <f t="shared" ca="1" si="41"/>
        <v>#N/A</v>
      </c>
      <c r="O374" s="2">
        <v>360</v>
      </c>
      <c r="P374" s="15" t="e">
        <f t="shared" ca="1" si="38"/>
        <v>#N/A</v>
      </c>
      <c r="Q374" s="25" t="str">
        <f t="shared" si="39"/>
        <v/>
      </c>
      <c r="R374" s="13" t="e">
        <f t="shared" ca="1" si="37"/>
        <v>#N/A</v>
      </c>
      <c r="S374" s="45"/>
    </row>
    <row r="375" spans="3:19" ht="13.5">
      <c r="C375" s="2">
        <v>361</v>
      </c>
      <c r="D375" s="110" t="str">
        <f>IF(D374&gt;=鶏シート!$G$20+30,"",D374+1)</f>
        <v/>
      </c>
      <c r="E375" s="103" t="e">
        <f ca="1">鶏気温!A367</f>
        <v>#N/A</v>
      </c>
      <c r="F375" s="104" t="e">
        <f ca="1">IF(鶏シート!$G$13="独自地温",鶏気温!A367,(E375*$AD$34+$AE$34))</f>
        <v>#N/A</v>
      </c>
      <c r="G375" s="39"/>
      <c r="I375" s="3" t="e">
        <f t="shared" ca="1" si="35"/>
        <v>#N/A</v>
      </c>
      <c r="J375" s="3" t="e">
        <f t="shared" ca="1" si="40"/>
        <v>#N/A</v>
      </c>
      <c r="L375" s="4" t="e">
        <f t="shared" ca="1" si="36"/>
        <v>#N/A</v>
      </c>
      <c r="M375" s="3" t="e">
        <f t="shared" ca="1" si="41"/>
        <v>#N/A</v>
      </c>
      <c r="O375" s="2">
        <v>361</v>
      </c>
      <c r="P375" s="15" t="e">
        <f t="shared" ca="1" si="38"/>
        <v>#N/A</v>
      </c>
      <c r="Q375" s="25" t="str">
        <f t="shared" si="39"/>
        <v/>
      </c>
      <c r="R375" s="13" t="e">
        <f t="shared" ca="1" si="37"/>
        <v>#N/A</v>
      </c>
      <c r="S375" s="45"/>
    </row>
    <row r="376" spans="3:19" ht="13.5">
      <c r="C376" s="2">
        <v>362</v>
      </c>
      <c r="D376" s="110" t="str">
        <f>IF(D375&gt;=鶏シート!$G$20+30,"",D375+1)</f>
        <v/>
      </c>
      <c r="E376" s="103" t="e">
        <f ca="1">鶏気温!A368</f>
        <v>#N/A</v>
      </c>
      <c r="F376" s="104" t="e">
        <f ca="1">IF(鶏シート!$G$13="独自地温",鶏気温!A368,(E376*$AD$34+$AE$34))</f>
        <v>#N/A</v>
      </c>
      <c r="G376" s="39"/>
      <c r="I376" s="3" t="e">
        <f t="shared" ca="1" si="35"/>
        <v>#N/A</v>
      </c>
      <c r="J376" s="3" t="e">
        <f t="shared" ca="1" si="40"/>
        <v>#N/A</v>
      </c>
      <c r="L376" s="4" t="e">
        <f t="shared" ca="1" si="36"/>
        <v>#N/A</v>
      </c>
      <c r="M376" s="3" t="e">
        <f t="shared" ca="1" si="41"/>
        <v>#N/A</v>
      </c>
      <c r="O376" s="2">
        <v>362</v>
      </c>
      <c r="P376" s="15" t="e">
        <f t="shared" ca="1" si="38"/>
        <v>#N/A</v>
      </c>
      <c r="Q376" s="25" t="str">
        <f t="shared" si="39"/>
        <v/>
      </c>
      <c r="R376" s="13" t="e">
        <f t="shared" ca="1" si="37"/>
        <v>#N/A</v>
      </c>
      <c r="S376" s="45"/>
    </row>
    <row r="377" spans="3:19" ht="13.5">
      <c r="C377" s="2">
        <v>363</v>
      </c>
      <c r="D377" s="110" t="str">
        <f>IF(D376&gt;=鶏シート!$G$20+30,"",D376+1)</f>
        <v/>
      </c>
      <c r="E377" s="103" t="e">
        <f ca="1">鶏気温!A369</f>
        <v>#N/A</v>
      </c>
      <c r="F377" s="104" t="e">
        <f ca="1">IF(鶏シート!$G$13="独自地温",鶏気温!A369,(E377*$AD$34+$AE$34))</f>
        <v>#N/A</v>
      </c>
      <c r="G377" s="39"/>
      <c r="I377" s="3" t="e">
        <f t="shared" ca="1" si="35"/>
        <v>#N/A</v>
      </c>
      <c r="J377" s="3" t="e">
        <f t="shared" ca="1" si="40"/>
        <v>#N/A</v>
      </c>
      <c r="L377" s="4" t="e">
        <f t="shared" ca="1" si="36"/>
        <v>#N/A</v>
      </c>
      <c r="M377" s="3" t="e">
        <f t="shared" ca="1" si="41"/>
        <v>#N/A</v>
      </c>
      <c r="O377" s="2">
        <v>363</v>
      </c>
      <c r="P377" s="15" t="e">
        <f t="shared" ca="1" si="38"/>
        <v>#N/A</v>
      </c>
      <c r="Q377" s="25" t="str">
        <f t="shared" si="39"/>
        <v/>
      </c>
      <c r="R377" s="13" t="e">
        <f t="shared" ca="1" si="37"/>
        <v>#N/A</v>
      </c>
      <c r="S377" s="45"/>
    </row>
    <row r="378" spans="3:19" ht="13.5">
      <c r="C378" s="2">
        <v>364</v>
      </c>
      <c r="D378" s="110" t="str">
        <f>IF(D377&gt;=鶏シート!$G$20+30,"",D377+1)</f>
        <v/>
      </c>
      <c r="E378" s="103" t="e">
        <f ca="1">鶏気温!A370</f>
        <v>#N/A</v>
      </c>
      <c r="F378" s="104" t="e">
        <f ca="1">IF(鶏シート!$G$13="独自地温",鶏気温!A370,(E378*$AD$34+$AE$34))</f>
        <v>#N/A</v>
      </c>
      <c r="G378" s="39"/>
      <c r="I378" s="3" t="e">
        <f t="shared" ca="1" si="35"/>
        <v>#N/A</v>
      </c>
      <c r="J378" s="3" t="e">
        <f t="shared" ca="1" si="40"/>
        <v>#N/A</v>
      </c>
      <c r="L378" s="4" t="e">
        <f t="shared" ca="1" si="36"/>
        <v>#N/A</v>
      </c>
      <c r="M378" s="3" t="e">
        <f t="shared" ca="1" si="41"/>
        <v>#N/A</v>
      </c>
      <c r="O378" s="2">
        <v>364</v>
      </c>
      <c r="P378" s="15" t="e">
        <f t="shared" ca="1" si="38"/>
        <v>#N/A</v>
      </c>
      <c r="Q378" s="25" t="str">
        <f t="shared" si="39"/>
        <v/>
      </c>
      <c r="R378" s="13" t="e">
        <f t="shared" ca="1" si="37"/>
        <v>#N/A</v>
      </c>
      <c r="S378" s="45"/>
    </row>
    <row r="379" spans="3:19" ht="13.5">
      <c r="C379" s="2">
        <v>365</v>
      </c>
      <c r="D379" s="110" t="str">
        <f>IF(D378&gt;=鶏シート!$G$20+30,"",D378+1)</f>
        <v/>
      </c>
      <c r="E379" s="103" t="e">
        <f ca="1">鶏気温!A371</f>
        <v>#N/A</v>
      </c>
      <c r="F379" s="104" t="e">
        <f ca="1">IF(鶏シート!$G$13="独自地温",鶏気温!A371,(E379*$AD$34+$AE$34))</f>
        <v>#N/A</v>
      </c>
      <c r="G379" s="39"/>
      <c r="I379" s="3" t="e">
        <f t="shared" ca="1" si="35"/>
        <v>#N/A</v>
      </c>
      <c r="J379" s="3" t="e">
        <f t="shared" ca="1" si="40"/>
        <v>#N/A</v>
      </c>
      <c r="L379" s="4" t="e">
        <f t="shared" ca="1" si="36"/>
        <v>#N/A</v>
      </c>
      <c r="M379" s="3" t="e">
        <f t="shared" ca="1" si="41"/>
        <v>#N/A</v>
      </c>
      <c r="O379" s="2">
        <v>365</v>
      </c>
      <c r="P379" s="15" t="e">
        <f t="shared" ca="1" si="38"/>
        <v>#N/A</v>
      </c>
      <c r="Q379" s="25" t="str">
        <f t="shared" si="39"/>
        <v/>
      </c>
      <c r="R379" s="13" t="e">
        <f t="shared" ca="1" si="37"/>
        <v>#N/A</v>
      </c>
      <c r="S379" s="45"/>
    </row>
    <row r="380" spans="3:19" ht="13.5">
      <c r="C380" s="2">
        <v>366</v>
      </c>
      <c r="D380" s="110" t="str">
        <f>IF(D379&gt;=鶏シート!$G$20+30,"",D379+1)</f>
        <v/>
      </c>
      <c r="E380" s="103" t="e">
        <f ca="1">鶏気温!A372</f>
        <v>#N/A</v>
      </c>
      <c r="F380" s="104" t="e">
        <f ca="1">IF(鶏シート!$G$13="独自地温",鶏気温!A372,(E380*$AD$34+$AE$34))</f>
        <v>#N/A</v>
      </c>
      <c r="G380" s="39"/>
      <c r="I380" s="3" t="e">
        <f t="shared" ca="1" si="35"/>
        <v>#N/A</v>
      </c>
      <c r="J380" s="3" t="e">
        <f t="shared" ca="1" si="40"/>
        <v>#N/A</v>
      </c>
      <c r="L380" s="4" t="e">
        <f t="shared" ca="1" si="36"/>
        <v>#N/A</v>
      </c>
      <c r="M380" s="3" t="e">
        <f t="shared" ca="1" si="41"/>
        <v>#N/A</v>
      </c>
      <c r="O380" s="2">
        <v>366</v>
      </c>
      <c r="P380" s="15" t="e">
        <f t="shared" ca="1" si="38"/>
        <v>#N/A</v>
      </c>
      <c r="Q380" s="25" t="str">
        <f t="shared" si="39"/>
        <v/>
      </c>
      <c r="R380" s="13" t="e">
        <f t="shared" ca="1" si="37"/>
        <v>#N/A</v>
      </c>
      <c r="S380" s="45"/>
    </row>
    <row r="381" spans="3:19" ht="13.5">
      <c r="C381" s="2">
        <v>367</v>
      </c>
      <c r="D381" s="110" t="str">
        <f>IF(D380&gt;=鶏シート!$G$20+30,"",D380+1)</f>
        <v/>
      </c>
      <c r="E381" s="103" t="e">
        <f ca="1">鶏気温!A373</f>
        <v>#N/A</v>
      </c>
      <c r="F381" s="104" t="e">
        <f ca="1">IF(鶏シート!$G$13="独自地温",鶏気温!A373,(E381*$AD$34+$AE$34))</f>
        <v>#N/A</v>
      </c>
      <c r="G381" s="39"/>
      <c r="I381" s="3" t="e">
        <f t="shared" ca="1" si="35"/>
        <v>#N/A</v>
      </c>
      <c r="J381" s="3" t="e">
        <f t="shared" ca="1" si="40"/>
        <v>#N/A</v>
      </c>
      <c r="L381" s="4" t="e">
        <f t="shared" ca="1" si="36"/>
        <v>#N/A</v>
      </c>
      <c r="M381" s="3" t="e">
        <f t="shared" ca="1" si="41"/>
        <v>#N/A</v>
      </c>
      <c r="O381" s="2">
        <v>367</v>
      </c>
      <c r="P381" s="15" t="e">
        <f t="shared" ca="1" si="38"/>
        <v>#N/A</v>
      </c>
      <c r="Q381" s="25" t="str">
        <f t="shared" si="39"/>
        <v/>
      </c>
      <c r="R381" s="13" t="e">
        <f t="shared" ca="1" si="37"/>
        <v>#N/A</v>
      </c>
      <c r="S381" s="45"/>
    </row>
    <row r="382" spans="3:19" ht="13.5">
      <c r="C382" s="2">
        <v>368</v>
      </c>
      <c r="D382" s="110" t="str">
        <f>IF(D381&gt;=鶏シート!$G$20+30,"",D381+1)</f>
        <v/>
      </c>
      <c r="E382" s="103" t="e">
        <f ca="1">鶏気温!A374</f>
        <v>#N/A</v>
      </c>
      <c r="F382" s="104" t="e">
        <f ca="1">IF(鶏シート!$G$13="独自地温",鶏気温!A374,(E382*$AD$34+$AE$34))</f>
        <v>#N/A</v>
      </c>
      <c r="G382" s="39"/>
      <c r="I382" s="3" t="e">
        <f t="shared" ca="1" si="35"/>
        <v>#N/A</v>
      </c>
      <c r="J382" s="3" t="e">
        <f t="shared" ca="1" si="40"/>
        <v>#N/A</v>
      </c>
      <c r="L382" s="4" t="e">
        <f t="shared" ca="1" si="36"/>
        <v>#N/A</v>
      </c>
      <c r="M382" s="3" t="e">
        <f t="shared" ca="1" si="41"/>
        <v>#N/A</v>
      </c>
      <c r="O382" s="2">
        <v>368</v>
      </c>
      <c r="P382" s="15" t="e">
        <f t="shared" ca="1" si="38"/>
        <v>#N/A</v>
      </c>
      <c r="Q382" s="25" t="str">
        <f t="shared" si="39"/>
        <v/>
      </c>
      <c r="R382" s="13" t="e">
        <f t="shared" ca="1" si="37"/>
        <v>#N/A</v>
      </c>
      <c r="S382" s="45"/>
    </row>
    <row r="383" spans="3:19" ht="13.5">
      <c r="C383" s="2">
        <v>369</v>
      </c>
      <c r="D383" s="110" t="str">
        <f>IF(D382&gt;=鶏シート!$G$20+30,"",D382+1)</f>
        <v/>
      </c>
      <c r="E383" s="103" t="e">
        <f ca="1">鶏気温!A375</f>
        <v>#N/A</v>
      </c>
      <c r="F383" s="104" t="e">
        <f ca="1">IF(鶏シート!$G$13="独自地温",鶏気温!A375,(E383*$AD$34+$AE$34))</f>
        <v>#N/A</v>
      </c>
      <c r="G383" s="39"/>
      <c r="I383" s="3" t="e">
        <f t="shared" ca="1" si="35"/>
        <v>#N/A</v>
      </c>
      <c r="J383" s="3" t="e">
        <f t="shared" ca="1" si="40"/>
        <v>#N/A</v>
      </c>
      <c r="L383" s="4" t="e">
        <f t="shared" ca="1" si="36"/>
        <v>#N/A</v>
      </c>
      <c r="M383" s="3" t="e">
        <f t="shared" ca="1" si="41"/>
        <v>#N/A</v>
      </c>
      <c r="O383" s="2">
        <v>369</v>
      </c>
      <c r="P383" s="15" t="e">
        <f t="shared" ca="1" si="38"/>
        <v>#N/A</v>
      </c>
      <c r="Q383" s="25" t="str">
        <f t="shared" si="39"/>
        <v/>
      </c>
      <c r="R383" s="13" t="e">
        <f t="shared" ca="1" si="37"/>
        <v>#N/A</v>
      </c>
      <c r="S383" s="45"/>
    </row>
    <row r="384" spans="3:19" ht="13.5">
      <c r="C384" s="2">
        <v>370</v>
      </c>
      <c r="D384" s="110" t="str">
        <f>IF(D383&gt;=鶏シート!$G$20+30,"",D383+1)</f>
        <v/>
      </c>
      <c r="E384" s="103" t="e">
        <f ca="1">鶏気温!A376</f>
        <v>#N/A</v>
      </c>
      <c r="F384" s="104" t="e">
        <f ca="1">IF(鶏シート!$G$13="独自地温",鶏気温!A376,(E384*$AD$34+$AE$34))</f>
        <v>#N/A</v>
      </c>
      <c r="G384" s="39"/>
      <c r="I384" s="3" t="e">
        <f t="shared" ca="1" si="35"/>
        <v>#N/A</v>
      </c>
      <c r="J384" s="3" t="e">
        <f t="shared" ca="1" si="40"/>
        <v>#N/A</v>
      </c>
      <c r="L384" s="4" t="e">
        <f t="shared" ca="1" si="36"/>
        <v>#N/A</v>
      </c>
      <c r="M384" s="3" t="e">
        <f t="shared" ca="1" si="41"/>
        <v>#N/A</v>
      </c>
      <c r="O384" s="2">
        <v>370</v>
      </c>
      <c r="P384" s="15" t="e">
        <f t="shared" ca="1" si="38"/>
        <v>#N/A</v>
      </c>
      <c r="Q384" s="25" t="str">
        <f t="shared" si="39"/>
        <v/>
      </c>
      <c r="R384" s="13" t="e">
        <f t="shared" ca="1" si="37"/>
        <v>#N/A</v>
      </c>
      <c r="S384" s="45"/>
    </row>
    <row r="385" spans="3:19" ht="13.5">
      <c r="C385" s="2">
        <v>371</v>
      </c>
      <c r="D385" s="110" t="str">
        <f>IF(D384&gt;=鶏シート!$G$20+30,"",D384+1)</f>
        <v/>
      </c>
      <c r="E385" s="103" t="e">
        <f ca="1">鶏気温!A377</f>
        <v>#N/A</v>
      </c>
      <c r="F385" s="104" t="e">
        <f ca="1">IF(鶏シート!$G$13="独自地温",鶏気温!A377,(E385*$AD$34+$AE$34))</f>
        <v>#N/A</v>
      </c>
      <c r="G385" s="39"/>
      <c r="I385" s="3" t="e">
        <f t="shared" ca="1" si="35"/>
        <v>#N/A</v>
      </c>
      <c r="J385" s="3" t="e">
        <f t="shared" ca="1" si="40"/>
        <v>#N/A</v>
      </c>
      <c r="L385" s="4" t="e">
        <f t="shared" ca="1" si="36"/>
        <v>#N/A</v>
      </c>
      <c r="M385" s="3" t="e">
        <f t="shared" ca="1" si="41"/>
        <v>#N/A</v>
      </c>
      <c r="O385" s="2">
        <v>371</v>
      </c>
      <c r="P385" s="15" t="e">
        <f t="shared" ca="1" si="38"/>
        <v>#N/A</v>
      </c>
      <c r="Q385" s="25" t="str">
        <f t="shared" si="39"/>
        <v/>
      </c>
      <c r="R385" s="13" t="e">
        <f t="shared" ca="1" si="37"/>
        <v>#N/A</v>
      </c>
      <c r="S385" s="45"/>
    </row>
    <row r="386" spans="3:19" ht="13.5">
      <c r="C386" s="2">
        <v>372</v>
      </c>
      <c r="D386" s="110" t="str">
        <f>IF(D385&gt;=鶏シート!$G$20+30,"",D385+1)</f>
        <v/>
      </c>
      <c r="E386" s="103" t="e">
        <f ca="1">鶏気温!A378</f>
        <v>#N/A</v>
      </c>
      <c r="F386" s="104" t="e">
        <f ca="1">IF(鶏シート!$G$13="独自地温",鶏気温!A378,(E386*$AD$34+$AE$34))</f>
        <v>#N/A</v>
      </c>
      <c r="G386" s="39"/>
      <c r="I386" s="3" t="e">
        <f t="shared" ca="1" si="35"/>
        <v>#N/A</v>
      </c>
      <c r="J386" s="3" t="e">
        <f t="shared" ca="1" si="40"/>
        <v>#N/A</v>
      </c>
      <c r="L386" s="4" t="e">
        <f t="shared" ca="1" si="36"/>
        <v>#N/A</v>
      </c>
      <c r="M386" s="3" t="e">
        <f t="shared" ca="1" si="41"/>
        <v>#N/A</v>
      </c>
      <c r="O386" s="2">
        <v>372</v>
      </c>
      <c r="P386" s="15" t="e">
        <f t="shared" ca="1" si="38"/>
        <v>#N/A</v>
      </c>
      <c r="Q386" s="25" t="str">
        <f t="shared" si="39"/>
        <v/>
      </c>
      <c r="R386" s="13" t="e">
        <f t="shared" ca="1" si="37"/>
        <v>#N/A</v>
      </c>
      <c r="S386" s="45"/>
    </row>
    <row r="387" spans="3:19" ht="13.5">
      <c r="C387" s="2">
        <v>373</v>
      </c>
      <c r="D387" s="110" t="str">
        <f>IF(D386&gt;=鶏シート!$G$20+30,"",D386+1)</f>
        <v/>
      </c>
      <c r="E387" s="103" t="e">
        <f ca="1">鶏気温!A379</f>
        <v>#N/A</v>
      </c>
      <c r="F387" s="104" t="e">
        <f ca="1">IF(鶏シート!$G$13="独自地温",鶏気温!A379,(E387*$AD$34+$AE$34))</f>
        <v>#N/A</v>
      </c>
      <c r="G387" s="39"/>
      <c r="I387" s="3" t="e">
        <f t="shared" ca="1" si="35"/>
        <v>#N/A</v>
      </c>
      <c r="J387" s="3" t="e">
        <f t="shared" ca="1" si="40"/>
        <v>#N/A</v>
      </c>
      <c r="L387" s="4" t="e">
        <f t="shared" ca="1" si="36"/>
        <v>#N/A</v>
      </c>
      <c r="M387" s="3" t="e">
        <f t="shared" ca="1" si="41"/>
        <v>#N/A</v>
      </c>
      <c r="O387" s="2">
        <v>373</v>
      </c>
      <c r="P387" s="15" t="e">
        <f t="shared" ca="1" si="38"/>
        <v>#N/A</v>
      </c>
      <c r="Q387" s="25" t="str">
        <f t="shared" si="39"/>
        <v/>
      </c>
      <c r="R387" s="13" t="e">
        <f t="shared" ca="1" si="37"/>
        <v>#N/A</v>
      </c>
      <c r="S387" s="45"/>
    </row>
    <row r="388" spans="3:19" ht="13.5">
      <c r="C388" s="2">
        <v>374</v>
      </c>
      <c r="D388" s="110" t="str">
        <f>IF(D387&gt;=鶏シート!$G$20+30,"",D387+1)</f>
        <v/>
      </c>
      <c r="E388" s="103" t="e">
        <f ca="1">鶏気温!A380</f>
        <v>#N/A</v>
      </c>
      <c r="F388" s="104" t="e">
        <f ca="1">IF(鶏シート!$G$13="独自地温",鶏気温!A380,(E388*$AD$34+$AE$34))</f>
        <v>#N/A</v>
      </c>
      <c r="G388" s="39"/>
      <c r="I388" s="3" t="e">
        <f t="shared" ca="1" si="35"/>
        <v>#N/A</v>
      </c>
      <c r="J388" s="3" t="e">
        <f t="shared" ca="1" si="40"/>
        <v>#N/A</v>
      </c>
      <c r="L388" s="4" t="e">
        <f t="shared" ca="1" si="36"/>
        <v>#N/A</v>
      </c>
      <c r="M388" s="3" t="e">
        <f t="shared" ca="1" si="41"/>
        <v>#N/A</v>
      </c>
      <c r="O388" s="2">
        <v>374</v>
      </c>
      <c r="P388" s="15" t="e">
        <f t="shared" ca="1" si="38"/>
        <v>#N/A</v>
      </c>
      <c r="Q388" s="25" t="str">
        <f t="shared" si="39"/>
        <v/>
      </c>
      <c r="R388" s="13" t="e">
        <f t="shared" ca="1" si="37"/>
        <v>#N/A</v>
      </c>
      <c r="S388" s="45"/>
    </row>
    <row r="389" spans="3:19" ht="13.5">
      <c r="C389" s="2">
        <v>375</v>
      </c>
      <c r="D389" s="110" t="str">
        <f>IF(D388&gt;=鶏シート!$G$20+30,"",D388+1)</f>
        <v/>
      </c>
      <c r="E389" s="103" t="e">
        <f ca="1">鶏気温!A381</f>
        <v>#N/A</v>
      </c>
      <c r="F389" s="104" t="e">
        <f ca="1">IF(鶏シート!$G$13="独自地温",鶏気温!A381,(E389*$AD$34+$AE$34))</f>
        <v>#N/A</v>
      </c>
      <c r="G389" s="39"/>
      <c r="I389" s="3" t="e">
        <f t="shared" ca="1" si="35"/>
        <v>#N/A</v>
      </c>
      <c r="J389" s="3" t="e">
        <f t="shared" ca="1" si="40"/>
        <v>#N/A</v>
      </c>
      <c r="L389" s="4" t="e">
        <f t="shared" ca="1" si="36"/>
        <v>#N/A</v>
      </c>
      <c r="M389" s="3" t="e">
        <f t="shared" ca="1" si="41"/>
        <v>#N/A</v>
      </c>
      <c r="O389" s="2">
        <v>375</v>
      </c>
      <c r="P389" s="15" t="e">
        <f t="shared" ca="1" si="38"/>
        <v>#N/A</v>
      </c>
      <c r="Q389" s="25" t="str">
        <f t="shared" si="39"/>
        <v/>
      </c>
      <c r="R389" s="13" t="e">
        <f t="shared" ca="1" si="37"/>
        <v>#N/A</v>
      </c>
      <c r="S389" s="45"/>
    </row>
    <row r="390" spans="3:19" ht="13.5">
      <c r="C390" s="2">
        <v>376</v>
      </c>
      <c r="D390" s="110" t="str">
        <f>IF(D389&gt;=鶏シート!$G$20+30,"",D389+1)</f>
        <v/>
      </c>
      <c r="E390" s="103" t="e">
        <f ca="1">鶏気温!A382</f>
        <v>#N/A</v>
      </c>
      <c r="F390" s="104" t="e">
        <f ca="1">IF(鶏シート!$G$13="独自地温",鶏気温!A382,(E390*$AD$34+$AE$34))</f>
        <v>#N/A</v>
      </c>
      <c r="G390" s="39"/>
      <c r="I390" s="3" t="e">
        <f t="shared" ca="1" si="35"/>
        <v>#N/A</v>
      </c>
      <c r="J390" s="3" t="e">
        <f t="shared" ca="1" si="40"/>
        <v>#N/A</v>
      </c>
      <c r="L390" s="4" t="e">
        <f t="shared" ca="1" si="36"/>
        <v>#N/A</v>
      </c>
      <c r="M390" s="3" t="e">
        <f t="shared" ca="1" si="41"/>
        <v>#N/A</v>
      </c>
      <c r="O390" s="2">
        <v>376</v>
      </c>
      <c r="P390" s="15" t="e">
        <f t="shared" ca="1" si="38"/>
        <v>#N/A</v>
      </c>
      <c r="Q390" s="25" t="str">
        <f t="shared" si="39"/>
        <v/>
      </c>
      <c r="R390" s="13" t="e">
        <f t="shared" ca="1" si="37"/>
        <v>#N/A</v>
      </c>
      <c r="S390" s="45"/>
    </row>
    <row r="391" spans="3:19" ht="13.5">
      <c r="C391" s="2">
        <v>377</v>
      </c>
      <c r="D391" s="110" t="str">
        <f>IF(D390&gt;=鶏シート!$G$20+30,"",D390+1)</f>
        <v/>
      </c>
      <c r="E391" s="103" t="e">
        <f ca="1">鶏気温!A383</f>
        <v>#N/A</v>
      </c>
      <c r="F391" s="104" t="e">
        <f ca="1">IF(鶏シート!$G$13="独自地温",鶏気温!A383,(E391*$AD$34+$AE$34))</f>
        <v>#N/A</v>
      </c>
      <c r="G391" s="39"/>
      <c r="I391" s="3" t="e">
        <f t="shared" ca="1" si="35"/>
        <v>#N/A</v>
      </c>
      <c r="J391" s="3" t="e">
        <f t="shared" ca="1" si="40"/>
        <v>#N/A</v>
      </c>
      <c r="L391" s="4" t="e">
        <f t="shared" ca="1" si="36"/>
        <v>#N/A</v>
      </c>
      <c r="M391" s="3" t="e">
        <f t="shared" ca="1" si="41"/>
        <v>#N/A</v>
      </c>
      <c r="O391" s="2">
        <v>377</v>
      </c>
      <c r="P391" s="15" t="e">
        <f t="shared" ca="1" si="38"/>
        <v>#N/A</v>
      </c>
      <c r="Q391" s="25" t="str">
        <f t="shared" si="39"/>
        <v/>
      </c>
      <c r="R391" s="13" t="e">
        <f t="shared" ca="1" si="37"/>
        <v>#N/A</v>
      </c>
      <c r="S391" s="45"/>
    </row>
    <row r="392" spans="3:19" ht="13.5">
      <c r="C392" s="2">
        <v>378</v>
      </c>
      <c r="D392" s="110" t="str">
        <f>IF(D391&gt;=鶏シート!$G$20+30,"",D391+1)</f>
        <v/>
      </c>
      <c r="E392" s="103" t="e">
        <f ca="1">鶏気温!A384</f>
        <v>#N/A</v>
      </c>
      <c r="F392" s="104" t="e">
        <f ca="1">IF(鶏シート!$G$13="独自地温",鶏気温!A384,(E392*$AD$34+$AE$34))</f>
        <v>#N/A</v>
      </c>
      <c r="G392" s="39"/>
      <c r="I392" s="3" t="e">
        <f t="shared" ca="1" si="35"/>
        <v>#N/A</v>
      </c>
      <c r="J392" s="3" t="e">
        <f t="shared" ca="1" si="40"/>
        <v>#N/A</v>
      </c>
      <c r="L392" s="4" t="e">
        <f t="shared" ca="1" si="36"/>
        <v>#N/A</v>
      </c>
      <c r="M392" s="3" t="e">
        <f t="shared" ca="1" si="41"/>
        <v>#N/A</v>
      </c>
      <c r="O392" s="2">
        <v>378</v>
      </c>
      <c r="P392" s="15" t="e">
        <f t="shared" ca="1" si="38"/>
        <v>#N/A</v>
      </c>
      <c r="Q392" s="25" t="str">
        <f t="shared" si="39"/>
        <v/>
      </c>
      <c r="R392" s="13" t="e">
        <f t="shared" ca="1" si="37"/>
        <v>#N/A</v>
      </c>
      <c r="S392" s="45"/>
    </row>
    <row r="393" spans="3:19" ht="13.5">
      <c r="C393" s="2">
        <v>379</v>
      </c>
      <c r="D393" s="110" t="str">
        <f>IF(D392&gt;=鶏シート!$G$20+30,"",D392+1)</f>
        <v/>
      </c>
      <c r="E393" s="103" t="e">
        <f ca="1">鶏気温!A385</f>
        <v>#N/A</v>
      </c>
      <c r="F393" s="104" t="e">
        <f ca="1">IF(鶏シート!$G$13="独自地温",鶏気温!A385,(E393*$AD$34+$AE$34))</f>
        <v>#N/A</v>
      </c>
      <c r="G393" s="39"/>
      <c r="I393" s="3" t="e">
        <f t="shared" ca="1" si="35"/>
        <v>#N/A</v>
      </c>
      <c r="J393" s="3" t="e">
        <f t="shared" ca="1" si="40"/>
        <v>#N/A</v>
      </c>
      <c r="L393" s="4" t="e">
        <f t="shared" ca="1" si="36"/>
        <v>#N/A</v>
      </c>
      <c r="M393" s="3" t="e">
        <f t="shared" ca="1" si="41"/>
        <v>#N/A</v>
      </c>
      <c r="O393" s="2">
        <v>379</v>
      </c>
      <c r="P393" s="15" t="e">
        <f t="shared" ca="1" si="38"/>
        <v>#N/A</v>
      </c>
      <c r="Q393" s="25" t="str">
        <f t="shared" si="39"/>
        <v/>
      </c>
      <c r="R393" s="13" t="e">
        <f t="shared" ca="1" si="37"/>
        <v>#N/A</v>
      </c>
      <c r="S393" s="45"/>
    </row>
    <row r="394" spans="3:19" ht="13.5">
      <c r="C394" s="2">
        <v>380</v>
      </c>
      <c r="D394" s="110" t="str">
        <f>IF(D393&gt;=鶏シート!$G$20+30,"",D393+1)</f>
        <v/>
      </c>
      <c r="E394" s="103" t="e">
        <f ca="1">鶏気温!A386</f>
        <v>#N/A</v>
      </c>
      <c r="F394" s="104" t="e">
        <f ca="1">IF(鶏シート!$G$13="独自地温",鶏気温!A386,(E394*$AD$34+$AE$34))</f>
        <v>#N/A</v>
      </c>
      <c r="G394" s="39"/>
      <c r="I394" s="3" t="e">
        <f t="shared" ca="1" si="35"/>
        <v>#N/A</v>
      </c>
      <c r="J394" s="3" t="e">
        <f t="shared" ca="1" si="40"/>
        <v>#N/A</v>
      </c>
      <c r="L394" s="4" t="e">
        <f t="shared" ca="1" si="36"/>
        <v>#N/A</v>
      </c>
      <c r="M394" s="3" t="e">
        <f t="shared" ca="1" si="41"/>
        <v>#N/A</v>
      </c>
      <c r="O394" s="2">
        <v>380</v>
      </c>
      <c r="P394" s="15" t="e">
        <f t="shared" ca="1" si="38"/>
        <v>#N/A</v>
      </c>
      <c r="Q394" s="25" t="str">
        <f t="shared" si="39"/>
        <v/>
      </c>
      <c r="R394" s="13" t="e">
        <f t="shared" ca="1" si="37"/>
        <v>#N/A</v>
      </c>
      <c r="S394" s="45"/>
    </row>
    <row r="395" spans="3:19" ht="13.5">
      <c r="C395" s="2">
        <v>381</v>
      </c>
      <c r="D395" s="110" t="str">
        <f>IF(D394&gt;=鶏シート!$G$20+30,"",D394+1)</f>
        <v/>
      </c>
      <c r="E395" s="103" t="e">
        <f ca="1">鶏気温!A387</f>
        <v>#N/A</v>
      </c>
      <c r="F395" s="104" t="e">
        <f ca="1">IF(鶏シート!$G$13="独自地温",鶏気温!A387,(E395*$AD$34+$AE$34))</f>
        <v>#N/A</v>
      </c>
      <c r="G395" s="39"/>
      <c r="I395" s="3" t="e">
        <f t="shared" ca="1" si="35"/>
        <v>#N/A</v>
      </c>
      <c r="J395" s="3" t="e">
        <f t="shared" ca="1" si="40"/>
        <v>#N/A</v>
      </c>
      <c r="L395" s="4" t="e">
        <f t="shared" ca="1" si="36"/>
        <v>#N/A</v>
      </c>
      <c r="M395" s="3" t="e">
        <f t="shared" ca="1" si="41"/>
        <v>#N/A</v>
      </c>
      <c r="O395" s="2">
        <v>381</v>
      </c>
      <c r="P395" s="15" t="e">
        <f t="shared" ca="1" si="38"/>
        <v>#N/A</v>
      </c>
      <c r="Q395" s="25" t="str">
        <f t="shared" si="39"/>
        <v/>
      </c>
      <c r="R395" s="13" t="e">
        <f t="shared" ca="1" si="37"/>
        <v>#N/A</v>
      </c>
      <c r="S395" s="45"/>
    </row>
    <row r="396" spans="3:19" ht="13.5">
      <c r="C396" s="2">
        <v>382</v>
      </c>
      <c r="D396" s="110" t="str">
        <f>IF(D395&gt;=鶏シート!$G$20+30,"",D395+1)</f>
        <v/>
      </c>
      <c r="E396" s="103" t="e">
        <f ca="1">鶏気温!A388</f>
        <v>#N/A</v>
      </c>
      <c r="F396" s="104" t="e">
        <f ca="1">IF(鶏シート!$G$13="独自地温",鶏気温!A388,(E396*$AD$34+$AE$34))</f>
        <v>#N/A</v>
      </c>
      <c r="G396" s="39"/>
      <c r="I396" s="3" t="e">
        <f t="shared" ca="1" si="35"/>
        <v>#N/A</v>
      </c>
      <c r="J396" s="3" t="e">
        <f t="shared" ca="1" si="40"/>
        <v>#N/A</v>
      </c>
      <c r="L396" s="4" t="e">
        <f t="shared" ca="1" si="36"/>
        <v>#N/A</v>
      </c>
      <c r="M396" s="3" t="e">
        <f t="shared" ca="1" si="41"/>
        <v>#N/A</v>
      </c>
      <c r="O396" s="2">
        <v>382</v>
      </c>
      <c r="P396" s="15" t="e">
        <f t="shared" ca="1" si="38"/>
        <v>#N/A</v>
      </c>
      <c r="Q396" s="25" t="str">
        <f t="shared" si="39"/>
        <v/>
      </c>
      <c r="R396" s="13" t="e">
        <f t="shared" ca="1" si="37"/>
        <v>#N/A</v>
      </c>
      <c r="S396" s="45"/>
    </row>
    <row r="397" spans="3:19" ht="13.5">
      <c r="C397" s="2">
        <v>383</v>
      </c>
      <c r="D397" s="110" t="str">
        <f>IF(D396&gt;=鶏シート!$G$20+30,"",D396+1)</f>
        <v/>
      </c>
      <c r="E397" s="103" t="e">
        <f ca="1">鶏気温!A389</f>
        <v>#N/A</v>
      </c>
      <c r="F397" s="104" t="e">
        <f ca="1">IF(鶏シート!$G$13="独自地温",鶏気温!A389,(E397*$AD$34+$AE$34))</f>
        <v>#N/A</v>
      </c>
      <c r="G397" s="39"/>
      <c r="I397" s="3" t="e">
        <f t="shared" ca="1" si="35"/>
        <v>#N/A</v>
      </c>
      <c r="J397" s="3" t="e">
        <f t="shared" ca="1" si="40"/>
        <v>#N/A</v>
      </c>
      <c r="L397" s="4" t="e">
        <f t="shared" ca="1" si="36"/>
        <v>#N/A</v>
      </c>
      <c r="M397" s="3" t="e">
        <f t="shared" ca="1" si="41"/>
        <v>#N/A</v>
      </c>
      <c r="O397" s="2">
        <v>383</v>
      </c>
      <c r="P397" s="15" t="e">
        <f t="shared" ca="1" si="38"/>
        <v>#N/A</v>
      </c>
      <c r="Q397" s="25" t="str">
        <f t="shared" si="39"/>
        <v/>
      </c>
      <c r="R397" s="13" t="e">
        <f t="shared" ca="1" si="37"/>
        <v>#N/A</v>
      </c>
      <c r="S397" s="45"/>
    </row>
    <row r="398" spans="3:19" ht="13.5">
      <c r="C398" s="2">
        <v>384</v>
      </c>
      <c r="D398" s="110" t="str">
        <f>IF(D397&gt;=鶏シート!$G$20+30,"",D397+1)</f>
        <v/>
      </c>
      <c r="E398" s="103" t="e">
        <f ca="1">鶏気温!A390</f>
        <v>#N/A</v>
      </c>
      <c r="F398" s="104" t="e">
        <f ca="1">IF(鶏シート!$G$13="独自地温",鶏気温!A390,(E398*$AD$34+$AE$34))</f>
        <v>#N/A</v>
      </c>
      <c r="G398" s="39"/>
      <c r="I398" s="3" t="e">
        <f t="shared" ref="I398:I461" ca="1" si="42">EXP($B$3*(E398-25)/(1.987*(273+E398)*298))</f>
        <v>#N/A</v>
      </c>
      <c r="J398" s="3" t="e">
        <f t="shared" ca="1" si="40"/>
        <v>#N/A</v>
      </c>
      <c r="L398" s="4" t="e">
        <f t="shared" ref="L398:L461" ca="1" si="43">EXP($B$4*(E398-25)/(1.987*(273+E398)*298))</f>
        <v>#N/A</v>
      </c>
      <c r="M398" s="3" t="e">
        <f t="shared" ca="1" si="41"/>
        <v>#N/A</v>
      </c>
      <c r="O398" s="2">
        <v>384</v>
      </c>
      <c r="P398" s="15" t="e">
        <f t="shared" ca="1" si="38"/>
        <v>#N/A</v>
      </c>
      <c r="Q398" s="25" t="str">
        <f t="shared" si="39"/>
        <v/>
      </c>
      <c r="R398" s="13" t="e">
        <f t="shared" ref="R398:R461" ca="1" si="44">$H$5/1000*$P398</f>
        <v>#N/A</v>
      </c>
      <c r="S398" s="45"/>
    </row>
    <row r="399" spans="3:19" ht="13.5">
      <c r="C399" s="2">
        <v>385</v>
      </c>
      <c r="D399" s="110" t="str">
        <f>IF(D398&gt;=鶏シート!$G$20+30,"",D398+1)</f>
        <v/>
      </c>
      <c r="E399" s="103" t="e">
        <f ca="1">鶏気温!A391</f>
        <v>#N/A</v>
      </c>
      <c r="F399" s="104" t="e">
        <f ca="1">IF(鶏シート!$G$13="独自地温",鶏気温!A391,(E399*$AD$34+$AE$34))</f>
        <v>#N/A</v>
      </c>
      <c r="G399" s="39"/>
      <c r="I399" s="3" t="e">
        <f t="shared" ca="1" si="42"/>
        <v>#N/A</v>
      </c>
      <c r="J399" s="3" t="e">
        <f t="shared" ca="1" si="40"/>
        <v>#N/A</v>
      </c>
      <c r="L399" s="4" t="e">
        <f t="shared" ca="1" si="43"/>
        <v>#N/A</v>
      </c>
      <c r="M399" s="3" t="e">
        <f t="shared" ca="1" si="41"/>
        <v>#N/A</v>
      </c>
      <c r="O399" s="2">
        <v>385</v>
      </c>
      <c r="P399" s="15" t="e">
        <f t="shared" ref="P399:P462" ca="1" si="45">$B$5*(1-EXP(-$B$7*J399))+$B$6*(1-EXP(-$B$8*M399))+$P$6</f>
        <v>#N/A</v>
      </c>
      <c r="Q399" s="25" t="str">
        <f t="shared" ref="Q399:Q462" si="46">D399</f>
        <v/>
      </c>
      <c r="R399" s="13" t="e">
        <f t="shared" ca="1" si="44"/>
        <v>#N/A</v>
      </c>
      <c r="S399" s="45"/>
    </row>
    <row r="400" spans="3:19" ht="13.5">
      <c r="C400" s="2">
        <v>386</v>
      </c>
      <c r="D400" s="110" t="str">
        <f>IF(D399&gt;=鶏シート!$G$20+30,"",D399+1)</f>
        <v/>
      </c>
      <c r="E400" s="103" t="e">
        <f ca="1">鶏気温!A392</f>
        <v>#N/A</v>
      </c>
      <c r="F400" s="104" t="e">
        <f ca="1">IF(鶏シート!$G$13="独自地温",鶏気温!A392,(E400*$AD$34+$AE$34))</f>
        <v>#N/A</v>
      </c>
      <c r="G400" s="39"/>
      <c r="I400" s="3" t="e">
        <f t="shared" ca="1" si="42"/>
        <v>#N/A</v>
      </c>
      <c r="J400" s="3" t="e">
        <f t="shared" ref="J400:J463" ca="1" si="47">J399+I399</f>
        <v>#N/A</v>
      </c>
      <c r="L400" s="4" t="e">
        <f t="shared" ca="1" si="43"/>
        <v>#N/A</v>
      </c>
      <c r="M400" s="3" t="e">
        <f t="shared" ref="M400:M463" ca="1" si="48">M399+L399</f>
        <v>#N/A</v>
      </c>
      <c r="O400" s="2">
        <v>386</v>
      </c>
      <c r="P400" s="15" t="e">
        <f t="shared" ca="1" si="45"/>
        <v>#N/A</v>
      </c>
      <c r="Q400" s="25" t="str">
        <f t="shared" si="46"/>
        <v/>
      </c>
      <c r="R400" s="13" t="e">
        <f t="shared" ca="1" si="44"/>
        <v>#N/A</v>
      </c>
      <c r="S400" s="45"/>
    </row>
    <row r="401" spans="3:19" ht="13.5">
      <c r="C401" s="2">
        <v>387</v>
      </c>
      <c r="D401" s="110" t="str">
        <f>IF(D400&gt;=鶏シート!$G$20+30,"",D400+1)</f>
        <v/>
      </c>
      <c r="E401" s="103" t="e">
        <f ca="1">鶏気温!A393</f>
        <v>#N/A</v>
      </c>
      <c r="F401" s="104" t="e">
        <f ca="1">IF(鶏シート!$G$13="独自地温",鶏気温!A393,(E401*$AD$34+$AE$34))</f>
        <v>#N/A</v>
      </c>
      <c r="G401" s="39"/>
      <c r="I401" s="3" t="e">
        <f t="shared" ca="1" si="42"/>
        <v>#N/A</v>
      </c>
      <c r="J401" s="3" t="e">
        <f t="shared" ca="1" si="47"/>
        <v>#N/A</v>
      </c>
      <c r="L401" s="4" t="e">
        <f t="shared" ca="1" si="43"/>
        <v>#N/A</v>
      </c>
      <c r="M401" s="3" t="e">
        <f t="shared" ca="1" si="48"/>
        <v>#N/A</v>
      </c>
      <c r="O401" s="2">
        <v>387</v>
      </c>
      <c r="P401" s="15" t="e">
        <f t="shared" ca="1" si="45"/>
        <v>#N/A</v>
      </c>
      <c r="Q401" s="25" t="str">
        <f t="shared" si="46"/>
        <v/>
      </c>
      <c r="R401" s="13" t="e">
        <f t="shared" ca="1" si="44"/>
        <v>#N/A</v>
      </c>
      <c r="S401" s="45"/>
    </row>
    <row r="402" spans="3:19" ht="13.5">
      <c r="C402" s="2">
        <v>388</v>
      </c>
      <c r="D402" s="110" t="str">
        <f>IF(D401&gt;=鶏シート!$G$20+30,"",D401+1)</f>
        <v/>
      </c>
      <c r="E402" s="103" t="e">
        <f ca="1">鶏気温!A394</f>
        <v>#N/A</v>
      </c>
      <c r="F402" s="104" t="e">
        <f ca="1">IF(鶏シート!$G$13="独自地温",鶏気温!A394,(E402*$AD$34+$AE$34))</f>
        <v>#N/A</v>
      </c>
      <c r="G402" s="39"/>
      <c r="I402" s="3" t="e">
        <f t="shared" ca="1" si="42"/>
        <v>#N/A</v>
      </c>
      <c r="J402" s="3" t="e">
        <f t="shared" ca="1" si="47"/>
        <v>#N/A</v>
      </c>
      <c r="L402" s="4" t="e">
        <f t="shared" ca="1" si="43"/>
        <v>#N/A</v>
      </c>
      <c r="M402" s="3" t="e">
        <f t="shared" ca="1" si="48"/>
        <v>#N/A</v>
      </c>
      <c r="O402" s="2">
        <v>388</v>
      </c>
      <c r="P402" s="15" t="e">
        <f t="shared" ca="1" si="45"/>
        <v>#N/A</v>
      </c>
      <c r="Q402" s="25" t="str">
        <f t="shared" si="46"/>
        <v/>
      </c>
      <c r="R402" s="13" t="e">
        <f t="shared" ca="1" si="44"/>
        <v>#N/A</v>
      </c>
      <c r="S402" s="45"/>
    </row>
    <row r="403" spans="3:19" ht="13.5">
      <c r="C403" s="2">
        <v>389</v>
      </c>
      <c r="D403" s="110" t="str">
        <f>IF(D402&gt;=鶏シート!$G$20+30,"",D402+1)</f>
        <v/>
      </c>
      <c r="E403" s="103" t="e">
        <f ca="1">鶏気温!A395</f>
        <v>#N/A</v>
      </c>
      <c r="F403" s="104" t="e">
        <f ca="1">IF(鶏シート!$G$13="独自地温",鶏気温!A395,(E403*$AD$34+$AE$34))</f>
        <v>#N/A</v>
      </c>
      <c r="G403" s="39"/>
      <c r="I403" s="3" t="e">
        <f t="shared" ca="1" si="42"/>
        <v>#N/A</v>
      </c>
      <c r="J403" s="3" t="e">
        <f t="shared" ca="1" si="47"/>
        <v>#N/A</v>
      </c>
      <c r="L403" s="4" t="e">
        <f t="shared" ca="1" si="43"/>
        <v>#N/A</v>
      </c>
      <c r="M403" s="3" t="e">
        <f t="shared" ca="1" si="48"/>
        <v>#N/A</v>
      </c>
      <c r="O403" s="2">
        <v>389</v>
      </c>
      <c r="P403" s="15" t="e">
        <f t="shared" ca="1" si="45"/>
        <v>#N/A</v>
      </c>
      <c r="Q403" s="25" t="str">
        <f t="shared" si="46"/>
        <v/>
      </c>
      <c r="R403" s="13" t="e">
        <f t="shared" ca="1" si="44"/>
        <v>#N/A</v>
      </c>
      <c r="S403" s="45"/>
    </row>
    <row r="404" spans="3:19" ht="13.5">
      <c r="C404" s="2">
        <v>390</v>
      </c>
      <c r="D404" s="110" t="str">
        <f>IF(D403&gt;=鶏シート!$G$20+30,"",D403+1)</f>
        <v/>
      </c>
      <c r="E404" s="103" t="e">
        <f ca="1">鶏気温!A396</f>
        <v>#N/A</v>
      </c>
      <c r="F404" s="104" t="e">
        <f ca="1">IF(鶏シート!$G$13="独自地温",鶏気温!A396,(E404*$AD$34+$AE$34))</f>
        <v>#N/A</v>
      </c>
      <c r="G404" s="39"/>
      <c r="I404" s="3" t="e">
        <f t="shared" ca="1" si="42"/>
        <v>#N/A</v>
      </c>
      <c r="J404" s="3" t="e">
        <f t="shared" ca="1" si="47"/>
        <v>#N/A</v>
      </c>
      <c r="L404" s="4" t="e">
        <f t="shared" ca="1" si="43"/>
        <v>#N/A</v>
      </c>
      <c r="M404" s="3" t="e">
        <f t="shared" ca="1" si="48"/>
        <v>#N/A</v>
      </c>
      <c r="O404" s="2">
        <v>390</v>
      </c>
      <c r="P404" s="15" t="e">
        <f t="shared" ca="1" si="45"/>
        <v>#N/A</v>
      </c>
      <c r="Q404" s="25" t="str">
        <f t="shared" si="46"/>
        <v/>
      </c>
      <c r="R404" s="13" t="e">
        <f t="shared" ca="1" si="44"/>
        <v>#N/A</v>
      </c>
      <c r="S404" s="45"/>
    </row>
    <row r="405" spans="3:19" ht="13.5">
      <c r="C405" s="2">
        <v>391</v>
      </c>
      <c r="D405" s="110" t="str">
        <f>IF(D404&gt;=鶏シート!$G$20+30,"",D404+1)</f>
        <v/>
      </c>
      <c r="E405" s="103" t="e">
        <f ca="1">鶏気温!A397</f>
        <v>#N/A</v>
      </c>
      <c r="F405" s="104" t="e">
        <f ca="1">IF(鶏シート!$G$13="独自地温",鶏気温!A397,(E405*$AD$34+$AE$34))</f>
        <v>#N/A</v>
      </c>
      <c r="G405" s="39"/>
      <c r="I405" s="3" t="e">
        <f t="shared" ca="1" si="42"/>
        <v>#N/A</v>
      </c>
      <c r="J405" s="3" t="e">
        <f t="shared" ca="1" si="47"/>
        <v>#N/A</v>
      </c>
      <c r="L405" s="4" t="e">
        <f t="shared" ca="1" si="43"/>
        <v>#N/A</v>
      </c>
      <c r="M405" s="3" t="e">
        <f t="shared" ca="1" si="48"/>
        <v>#N/A</v>
      </c>
      <c r="O405" s="2">
        <v>391</v>
      </c>
      <c r="P405" s="15" t="e">
        <f t="shared" ca="1" si="45"/>
        <v>#N/A</v>
      </c>
      <c r="Q405" s="25" t="str">
        <f t="shared" si="46"/>
        <v/>
      </c>
      <c r="R405" s="13" t="e">
        <f t="shared" ca="1" si="44"/>
        <v>#N/A</v>
      </c>
      <c r="S405" s="45"/>
    </row>
    <row r="406" spans="3:19" ht="13.5">
      <c r="C406" s="2">
        <v>392</v>
      </c>
      <c r="D406" s="110" t="str">
        <f>IF(D405&gt;=鶏シート!$G$20+30,"",D405+1)</f>
        <v/>
      </c>
      <c r="E406" s="103" t="e">
        <f ca="1">鶏気温!A398</f>
        <v>#N/A</v>
      </c>
      <c r="F406" s="104" t="e">
        <f ca="1">IF(鶏シート!$G$13="独自地温",鶏気温!A398,(E406*$AD$34+$AE$34))</f>
        <v>#N/A</v>
      </c>
      <c r="G406" s="39"/>
      <c r="I406" s="3" t="e">
        <f t="shared" ca="1" si="42"/>
        <v>#N/A</v>
      </c>
      <c r="J406" s="3" t="e">
        <f t="shared" ca="1" si="47"/>
        <v>#N/A</v>
      </c>
      <c r="L406" s="4" t="e">
        <f t="shared" ca="1" si="43"/>
        <v>#N/A</v>
      </c>
      <c r="M406" s="3" t="e">
        <f t="shared" ca="1" si="48"/>
        <v>#N/A</v>
      </c>
      <c r="O406" s="2">
        <v>392</v>
      </c>
      <c r="P406" s="15" t="e">
        <f t="shared" ca="1" si="45"/>
        <v>#N/A</v>
      </c>
      <c r="Q406" s="25" t="str">
        <f t="shared" si="46"/>
        <v/>
      </c>
      <c r="R406" s="13" t="e">
        <f t="shared" ca="1" si="44"/>
        <v>#N/A</v>
      </c>
      <c r="S406" s="45"/>
    </row>
    <row r="407" spans="3:19" ht="13.5">
      <c r="C407" s="2">
        <v>393</v>
      </c>
      <c r="D407" s="110" t="str">
        <f>IF(D406&gt;=鶏シート!$G$20+30,"",D406+1)</f>
        <v/>
      </c>
      <c r="E407" s="103" t="e">
        <f ca="1">鶏気温!A399</f>
        <v>#N/A</v>
      </c>
      <c r="F407" s="104" t="e">
        <f ca="1">IF(鶏シート!$G$13="独自地温",鶏気温!A399,(E407*$AD$34+$AE$34))</f>
        <v>#N/A</v>
      </c>
      <c r="G407" s="39"/>
      <c r="I407" s="3" t="e">
        <f t="shared" ca="1" si="42"/>
        <v>#N/A</v>
      </c>
      <c r="J407" s="3" t="e">
        <f t="shared" ca="1" si="47"/>
        <v>#N/A</v>
      </c>
      <c r="L407" s="4" t="e">
        <f t="shared" ca="1" si="43"/>
        <v>#N/A</v>
      </c>
      <c r="M407" s="3" t="e">
        <f t="shared" ca="1" si="48"/>
        <v>#N/A</v>
      </c>
      <c r="O407" s="2">
        <v>393</v>
      </c>
      <c r="P407" s="15" t="e">
        <f t="shared" ca="1" si="45"/>
        <v>#N/A</v>
      </c>
      <c r="Q407" s="25" t="str">
        <f t="shared" si="46"/>
        <v/>
      </c>
      <c r="R407" s="13" t="e">
        <f t="shared" ca="1" si="44"/>
        <v>#N/A</v>
      </c>
      <c r="S407" s="45"/>
    </row>
    <row r="408" spans="3:19" ht="13.5">
      <c r="C408" s="2">
        <v>394</v>
      </c>
      <c r="D408" s="110" t="str">
        <f>IF(D407&gt;=鶏シート!$G$20+30,"",D407+1)</f>
        <v/>
      </c>
      <c r="E408" s="103" t="e">
        <f ca="1">鶏気温!A400</f>
        <v>#N/A</v>
      </c>
      <c r="F408" s="104" t="e">
        <f ca="1">IF(鶏シート!$G$13="独自地温",鶏気温!A400,(E408*$AD$34+$AE$34))</f>
        <v>#N/A</v>
      </c>
      <c r="G408" s="39"/>
      <c r="I408" s="3" t="e">
        <f t="shared" ca="1" si="42"/>
        <v>#N/A</v>
      </c>
      <c r="J408" s="3" t="e">
        <f t="shared" ca="1" si="47"/>
        <v>#N/A</v>
      </c>
      <c r="L408" s="4" t="e">
        <f t="shared" ca="1" si="43"/>
        <v>#N/A</v>
      </c>
      <c r="M408" s="3" t="e">
        <f t="shared" ca="1" si="48"/>
        <v>#N/A</v>
      </c>
      <c r="O408" s="2">
        <v>394</v>
      </c>
      <c r="P408" s="15" t="e">
        <f t="shared" ca="1" si="45"/>
        <v>#N/A</v>
      </c>
      <c r="Q408" s="25" t="str">
        <f t="shared" si="46"/>
        <v/>
      </c>
      <c r="R408" s="13" t="e">
        <f t="shared" ca="1" si="44"/>
        <v>#N/A</v>
      </c>
      <c r="S408" s="45"/>
    </row>
    <row r="409" spans="3:19" ht="13.5">
      <c r="C409" s="2">
        <v>395</v>
      </c>
      <c r="D409" s="110" t="str">
        <f>IF(D408&gt;=鶏シート!$G$20+30,"",D408+1)</f>
        <v/>
      </c>
      <c r="E409" s="103" t="e">
        <f ca="1">鶏気温!A401</f>
        <v>#N/A</v>
      </c>
      <c r="F409" s="104" t="e">
        <f ca="1">IF(鶏シート!$G$13="独自地温",鶏気温!A401,(E409*$AD$34+$AE$34))</f>
        <v>#N/A</v>
      </c>
      <c r="G409" s="39"/>
      <c r="I409" s="3" t="e">
        <f t="shared" ca="1" si="42"/>
        <v>#N/A</v>
      </c>
      <c r="J409" s="3" t="e">
        <f t="shared" ca="1" si="47"/>
        <v>#N/A</v>
      </c>
      <c r="L409" s="4" t="e">
        <f t="shared" ca="1" si="43"/>
        <v>#N/A</v>
      </c>
      <c r="M409" s="3" t="e">
        <f t="shared" ca="1" si="48"/>
        <v>#N/A</v>
      </c>
      <c r="O409" s="2">
        <v>395</v>
      </c>
      <c r="P409" s="15" t="e">
        <f t="shared" ca="1" si="45"/>
        <v>#N/A</v>
      </c>
      <c r="Q409" s="25" t="str">
        <f t="shared" si="46"/>
        <v/>
      </c>
      <c r="R409" s="13" t="e">
        <f t="shared" ca="1" si="44"/>
        <v>#N/A</v>
      </c>
      <c r="S409" s="45"/>
    </row>
    <row r="410" spans="3:19" ht="13.5">
      <c r="C410" s="2">
        <v>396</v>
      </c>
      <c r="D410" s="110" t="str">
        <f>IF(D409&gt;=鶏シート!$G$20+30,"",D409+1)</f>
        <v/>
      </c>
      <c r="E410" s="103" t="e">
        <f ca="1">鶏気温!A402</f>
        <v>#N/A</v>
      </c>
      <c r="F410" s="104" t="e">
        <f ca="1">IF(鶏シート!$G$13="独自地温",鶏気温!A402,(E410*$AD$34+$AE$34))</f>
        <v>#N/A</v>
      </c>
      <c r="G410" s="39"/>
      <c r="I410" s="3" t="e">
        <f t="shared" ca="1" si="42"/>
        <v>#N/A</v>
      </c>
      <c r="J410" s="3" t="e">
        <f t="shared" ca="1" si="47"/>
        <v>#N/A</v>
      </c>
      <c r="L410" s="4" t="e">
        <f t="shared" ca="1" si="43"/>
        <v>#N/A</v>
      </c>
      <c r="M410" s="3" t="e">
        <f t="shared" ca="1" si="48"/>
        <v>#N/A</v>
      </c>
      <c r="O410" s="2">
        <v>396</v>
      </c>
      <c r="P410" s="15" t="e">
        <f t="shared" ca="1" si="45"/>
        <v>#N/A</v>
      </c>
      <c r="Q410" s="25" t="str">
        <f t="shared" si="46"/>
        <v/>
      </c>
      <c r="R410" s="13" t="e">
        <f t="shared" ca="1" si="44"/>
        <v>#N/A</v>
      </c>
      <c r="S410" s="45"/>
    </row>
    <row r="411" spans="3:19" ht="13.5">
      <c r="C411" s="2">
        <v>397</v>
      </c>
      <c r="D411" s="110" t="str">
        <f>IF(D410&gt;=鶏シート!$G$20+30,"",D410+1)</f>
        <v/>
      </c>
      <c r="E411" s="103" t="e">
        <f ca="1">鶏気温!A403</f>
        <v>#N/A</v>
      </c>
      <c r="F411" s="104" t="e">
        <f ca="1">IF(鶏シート!$G$13="独自地温",鶏気温!A403,(E411*$AD$34+$AE$34))</f>
        <v>#N/A</v>
      </c>
      <c r="G411" s="39"/>
      <c r="I411" s="3" t="e">
        <f t="shared" ca="1" si="42"/>
        <v>#N/A</v>
      </c>
      <c r="J411" s="3" t="e">
        <f t="shared" ca="1" si="47"/>
        <v>#N/A</v>
      </c>
      <c r="L411" s="4" t="e">
        <f t="shared" ca="1" si="43"/>
        <v>#N/A</v>
      </c>
      <c r="M411" s="3" t="e">
        <f t="shared" ca="1" si="48"/>
        <v>#N/A</v>
      </c>
      <c r="O411" s="2">
        <v>397</v>
      </c>
      <c r="P411" s="15" t="e">
        <f t="shared" ca="1" si="45"/>
        <v>#N/A</v>
      </c>
      <c r="Q411" s="25" t="str">
        <f t="shared" si="46"/>
        <v/>
      </c>
      <c r="R411" s="13" t="e">
        <f t="shared" ca="1" si="44"/>
        <v>#N/A</v>
      </c>
      <c r="S411" s="45"/>
    </row>
    <row r="412" spans="3:19" ht="13.5">
      <c r="C412" s="2">
        <v>398</v>
      </c>
      <c r="D412" s="110" t="str">
        <f>IF(D411&gt;=鶏シート!$G$20+30,"",D411+1)</f>
        <v/>
      </c>
      <c r="E412" s="103" t="e">
        <f ca="1">鶏気温!A404</f>
        <v>#N/A</v>
      </c>
      <c r="F412" s="104" t="e">
        <f ca="1">IF(鶏シート!$G$13="独自地温",鶏気温!A404,(E412*$AD$34+$AE$34))</f>
        <v>#N/A</v>
      </c>
      <c r="G412" s="39"/>
      <c r="I412" s="3" t="e">
        <f t="shared" ca="1" si="42"/>
        <v>#N/A</v>
      </c>
      <c r="J412" s="3" t="e">
        <f t="shared" ca="1" si="47"/>
        <v>#N/A</v>
      </c>
      <c r="L412" s="4" t="e">
        <f t="shared" ca="1" si="43"/>
        <v>#N/A</v>
      </c>
      <c r="M412" s="3" t="e">
        <f t="shared" ca="1" si="48"/>
        <v>#N/A</v>
      </c>
      <c r="O412" s="2">
        <v>398</v>
      </c>
      <c r="P412" s="15" t="e">
        <f t="shared" ca="1" si="45"/>
        <v>#N/A</v>
      </c>
      <c r="Q412" s="25" t="str">
        <f t="shared" si="46"/>
        <v/>
      </c>
      <c r="R412" s="13" t="e">
        <f t="shared" ca="1" si="44"/>
        <v>#N/A</v>
      </c>
      <c r="S412" s="45"/>
    </row>
    <row r="413" spans="3:19" ht="13.5">
      <c r="C413" s="2">
        <v>399</v>
      </c>
      <c r="D413" s="110" t="str">
        <f>IF(D412&gt;=鶏シート!$G$20+30,"",D412+1)</f>
        <v/>
      </c>
      <c r="E413" s="103" t="e">
        <f ca="1">鶏気温!A405</f>
        <v>#N/A</v>
      </c>
      <c r="F413" s="104" t="e">
        <f ca="1">IF(鶏シート!$G$13="独自地温",鶏気温!A405,(E413*$AD$34+$AE$34))</f>
        <v>#N/A</v>
      </c>
      <c r="G413" s="39"/>
      <c r="I413" s="3" t="e">
        <f t="shared" ca="1" si="42"/>
        <v>#N/A</v>
      </c>
      <c r="J413" s="3" t="e">
        <f t="shared" ca="1" si="47"/>
        <v>#N/A</v>
      </c>
      <c r="L413" s="4" t="e">
        <f t="shared" ca="1" si="43"/>
        <v>#N/A</v>
      </c>
      <c r="M413" s="3" t="e">
        <f t="shared" ca="1" si="48"/>
        <v>#N/A</v>
      </c>
      <c r="O413" s="2">
        <v>399</v>
      </c>
      <c r="P413" s="15" t="e">
        <f t="shared" ca="1" si="45"/>
        <v>#N/A</v>
      </c>
      <c r="Q413" s="25" t="str">
        <f t="shared" si="46"/>
        <v/>
      </c>
      <c r="R413" s="13" t="e">
        <f t="shared" ca="1" si="44"/>
        <v>#N/A</v>
      </c>
      <c r="S413" s="45"/>
    </row>
    <row r="414" spans="3:19" ht="13.5">
      <c r="C414" s="2">
        <v>400</v>
      </c>
      <c r="D414" s="110" t="str">
        <f>IF(D413&gt;=鶏シート!$G$20+30,"",D413+1)</f>
        <v/>
      </c>
      <c r="E414" s="103" t="e">
        <f ca="1">鶏気温!A406</f>
        <v>#N/A</v>
      </c>
      <c r="F414" s="104" t="e">
        <f ca="1">IF(鶏シート!$G$13="独自地温",鶏気温!A406,(E414*$AD$34+$AE$34))</f>
        <v>#N/A</v>
      </c>
      <c r="G414" s="39"/>
      <c r="I414" s="3" t="e">
        <f t="shared" ca="1" si="42"/>
        <v>#N/A</v>
      </c>
      <c r="J414" s="3" t="e">
        <f t="shared" ca="1" si="47"/>
        <v>#N/A</v>
      </c>
      <c r="L414" s="4" t="e">
        <f t="shared" ca="1" si="43"/>
        <v>#N/A</v>
      </c>
      <c r="M414" s="3" t="e">
        <f t="shared" ca="1" si="48"/>
        <v>#N/A</v>
      </c>
      <c r="O414" s="2">
        <v>400</v>
      </c>
      <c r="P414" s="15" t="e">
        <f t="shared" ca="1" si="45"/>
        <v>#N/A</v>
      </c>
      <c r="Q414" s="25" t="str">
        <f t="shared" si="46"/>
        <v/>
      </c>
      <c r="R414" s="13" t="e">
        <f t="shared" ca="1" si="44"/>
        <v>#N/A</v>
      </c>
      <c r="S414" s="45"/>
    </row>
    <row r="415" spans="3:19" ht="13.5">
      <c r="C415" s="2">
        <v>401</v>
      </c>
      <c r="D415" s="110" t="str">
        <f>IF(D414&gt;=鶏シート!$G$20+30,"",D414+1)</f>
        <v/>
      </c>
      <c r="E415" s="103" t="e">
        <f ca="1">鶏気温!A407</f>
        <v>#N/A</v>
      </c>
      <c r="F415" s="104" t="e">
        <f ca="1">IF(鶏シート!$G$13="独自地温",鶏気温!A407,(E415*$AD$34+$AE$34))</f>
        <v>#N/A</v>
      </c>
      <c r="G415" s="39"/>
      <c r="I415" s="3" t="e">
        <f t="shared" ca="1" si="42"/>
        <v>#N/A</v>
      </c>
      <c r="J415" s="3" t="e">
        <f t="shared" ca="1" si="47"/>
        <v>#N/A</v>
      </c>
      <c r="L415" s="4" t="e">
        <f t="shared" ca="1" si="43"/>
        <v>#N/A</v>
      </c>
      <c r="M415" s="3" t="e">
        <f t="shared" ca="1" si="48"/>
        <v>#N/A</v>
      </c>
      <c r="O415" s="2">
        <v>401</v>
      </c>
      <c r="P415" s="15" t="e">
        <f t="shared" ca="1" si="45"/>
        <v>#N/A</v>
      </c>
      <c r="Q415" s="25" t="str">
        <f t="shared" si="46"/>
        <v/>
      </c>
      <c r="R415" s="13" t="e">
        <f t="shared" ca="1" si="44"/>
        <v>#N/A</v>
      </c>
      <c r="S415" s="45"/>
    </row>
    <row r="416" spans="3:19" ht="13.5">
      <c r="C416" s="2">
        <v>402</v>
      </c>
      <c r="D416" s="110" t="str">
        <f>IF(D415&gt;=鶏シート!$G$20+30,"",D415+1)</f>
        <v/>
      </c>
      <c r="E416" s="103" t="e">
        <f ca="1">鶏気温!A408</f>
        <v>#N/A</v>
      </c>
      <c r="F416" s="104" t="e">
        <f ca="1">IF(鶏シート!$G$13="独自地温",鶏気温!A408,(E416*$AD$34+$AE$34))</f>
        <v>#N/A</v>
      </c>
      <c r="G416" s="39"/>
      <c r="I416" s="3" t="e">
        <f t="shared" ca="1" si="42"/>
        <v>#N/A</v>
      </c>
      <c r="J416" s="3" t="e">
        <f t="shared" ca="1" si="47"/>
        <v>#N/A</v>
      </c>
      <c r="L416" s="4" t="e">
        <f t="shared" ca="1" si="43"/>
        <v>#N/A</v>
      </c>
      <c r="M416" s="3" t="e">
        <f t="shared" ca="1" si="48"/>
        <v>#N/A</v>
      </c>
      <c r="O416" s="2">
        <v>402</v>
      </c>
      <c r="P416" s="15" t="e">
        <f t="shared" ca="1" si="45"/>
        <v>#N/A</v>
      </c>
      <c r="Q416" s="25" t="str">
        <f t="shared" si="46"/>
        <v/>
      </c>
      <c r="R416" s="13" t="e">
        <f t="shared" ca="1" si="44"/>
        <v>#N/A</v>
      </c>
      <c r="S416" s="45"/>
    </row>
    <row r="417" spans="3:19" ht="13.5">
      <c r="C417" s="2">
        <v>403</v>
      </c>
      <c r="D417" s="110" t="str">
        <f>IF(D416&gt;=鶏シート!$G$20+30,"",D416+1)</f>
        <v/>
      </c>
      <c r="E417" s="103" t="e">
        <f ca="1">鶏気温!A409</f>
        <v>#N/A</v>
      </c>
      <c r="F417" s="104" t="e">
        <f ca="1">IF(鶏シート!$G$13="独自地温",鶏気温!A409,(E417*$AD$34+$AE$34))</f>
        <v>#N/A</v>
      </c>
      <c r="G417" s="39"/>
      <c r="I417" s="3" t="e">
        <f t="shared" ca="1" si="42"/>
        <v>#N/A</v>
      </c>
      <c r="J417" s="3" t="e">
        <f t="shared" ca="1" si="47"/>
        <v>#N/A</v>
      </c>
      <c r="L417" s="4" t="e">
        <f t="shared" ca="1" si="43"/>
        <v>#N/A</v>
      </c>
      <c r="M417" s="3" t="e">
        <f t="shared" ca="1" si="48"/>
        <v>#N/A</v>
      </c>
      <c r="O417" s="2">
        <v>403</v>
      </c>
      <c r="P417" s="15" t="e">
        <f t="shared" ca="1" si="45"/>
        <v>#N/A</v>
      </c>
      <c r="Q417" s="25" t="str">
        <f t="shared" si="46"/>
        <v/>
      </c>
      <c r="R417" s="13" t="e">
        <f t="shared" ca="1" si="44"/>
        <v>#N/A</v>
      </c>
      <c r="S417" s="45"/>
    </row>
    <row r="418" spans="3:19" ht="13.5">
      <c r="C418" s="2">
        <v>404</v>
      </c>
      <c r="D418" s="110" t="str">
        <f>IF(D417&gt;=鶏シート!$G$20+30,"",D417+1)</f>
        <v/>
      </c>
      <c r="E418" s="103" t="e">
        <f ca="1">鶏気温!A410</f>
        <v>#N/A</v>
      </c>
      <c r="F418" s="104" t="e">
        <f ca="1">IF(鶏シート!$G$13="独自地温",鶏気温!A410,(E418*$AD$34+$AE$34))</f>
        <v>#N/A</v>
      </c>
      <c r="G418" s="39"/>
      <c r="I418" s="3" t="e">
        <f t="shared" ca="1" si="42"/>
        <v>#N/A</v>
      </c>
      <c r="J418" s="3" t="e">
        <f t="shared" ca="1" si="47"/>
        <v>#N/A</v>
      </c>
      <c r="L418" s="4" t="e">
        <f t="shared" ca="1" si="43"/>
        <v>#N/A</v>
      </c>
      <c r="M418" s="3" t="e">
        <f t="shared" ca="1" si="48"/>
        <v>#N/A</v>
      </c>
      <c r="O418" s="2">
        <v>404</v>
      </c>
      <c r="P418" s="15" t="e">
        <f t="shared" ca="1" si="45"/>
        <v>#N/A</v>
      </c>
      <c r="Q418" s="25" t="str">
        <f t="shared" si="46"/>
        <v/>
      </c>
      <c r="R418" s="13" t="e">
        <f t="shared" ca="1" si="44"/>
        <v>#N/A</v>
      </c>
      <c r="S418" s="45"/>
    </row>
    <row r="419" spans="3:19" ht="13.5">
      <c r="C419" s="2">
        <v>405</v>
      </c>
      <c r="D419" s="110" t="str">
        <f>IF(D418&gt;=鶏シート!$G$20+30,"",D418+1)</f>
        <v/>
      </c>
      <c r="E419" s="103" t="e">
        <f ca="1">鶏気温!A411</f>
        <v>#N/A</v>
      </c>
      <c r="F419" s="104" t="e">
        <f ca="1">IF(鶏シート!$G$13="独自地温",鶏気温!A411,(E419*$AD$34+$AE$34))</f>
        <v>#N/A</v>
      </c>
      <c r="G419" s="39"/>
      <c r="I419" s="3" t="e">
        <f t="shared" ca="1" si="42"/>
        <v>#N/A</v>
      </c>
      <c r="J419" s="3" t="e">
        <f t="shared" ca="1" si="47"/>
        <v>#N/A</v>
      </c>
      <c r="L419" s="4" t="e">
        <f t="shared" ca="1" si="43"/>
        <v>#N/A</v>
      </c>
      <c r="M419" s="3" t="e">
        <f t="shared" ca="1" si="48"/>
        <v>#N/A</v>
      </c>
      <c r="O419" s="2">
        <v>405</v>
      </c>
      <c r="P419" s="15" t="e">
        <f t="shared" ca="1" si="45"/>
        <v>#N/A</v>
      </c>
      <c r="Q419" s="25" t="str">
        <f t="shared" si="46"/>
        <v/>
      </c>
      <c r="R419" s="13" t="e">
        <f t="shared" ca="1" si="44"/>
        <v>#N/A</v>
      </c>
      <c r="S419" s="45"/>
    </row>
    <row r="420" spans="3:19" ht="13.5">
      <c r="C420" s="2">
        <v>406</v>
      </c>
      <c r="D420" s="110" t="str">
        <f>IF(D419&gt;=鶏シート!$G$20+30,"",D419+1)</f>
        <v/>
      </c>
      <c r="E420" s="103" t="e">
        <f ca="1">鶏気温!A412</f>
        <v>#N/A</v>
      </c>
      <c r="F420" s="104" t="e">
        <f ca="1">IF(鶏シート!$G$13="独自地温",鶏気温!A412,(E420*$AD$34+$AE$34))</f>
        <v>#N/A</v>
      </c>
      <c r="G420" s="39"/>
      <c r="I420" s="3" t="e">
        <f t="shared" ca="1" si="42"/>
        <v>#N/A</v>
      </c>
      <c r="J420" s="3" t="e">
        <f t="shared" ca="1" si="47"/>
        <v>#N/A</v>
      </c>
      <c r="L420" s="4" t="e">
        <f t="shared" ca="1" si="43"/>
        <v>#N/A</v>
      </c>
      <c r="M420" s="3" t="e">
        <f t="shared" ca="1" si="48"/>
        <v>#N/A</v>
      </c>
      <c r="O420" s="2">
        <v>406</v>
      </c>
      <c r="P420" s="15" t="e">
        <f t="shared" ca="1" si="45"/>
        <v>#N/A</v>
      </c>
      <c r="Q420" s="25" t="str">
        <f t="shared" si="46"/>
        <v/>
      </c>
      <c r="R420" s="13" t="e">
        <f t="shared" ca="1" si="44"/>
        <v>#N/A</v>
      </c>
      <c r="S420" s="45"/>
    </row>
    <row r="421" spans="3:19" ht="13.5">
      <c r="C421" s="2">
        <v>407</v>
      </c>
      <c r="D421" s="110" t="str">
        <f>IF(D420&gt;=鶏シート!$G$20+30,"",D420+1)</f>
        <v/>
      </c>
      <c r="E421" s="103" t="e">
        <f ca="1">鶏気温!A413</f>
        <v>#N/A</v>
      </c>
      <c r="F421" s="104" t="e">
        <f ca="1">IF(鶏シート!$G$13="独自地温",鶏気温!A413,(E421*$AD$34+$AE$34))</f>
        <v>#N/A</v>
      </c>
      <c r="G421" s="39"/>
      <c r="I421" s="3" t="e">
        <f t="shared" ca="1" si="42"/>
        <v>#N/A</v>
      </c>
      <c r="J421" s="3" t="e">
        <f t="shared" ca="1" si="47"/>
        <v>#N/A</v>
      </c>
      <c r="L421" s="4" t="e">
        <f t="shared" ca="1" si="43"/>
        <v>#N/A</v>
      </c>
      <c r="M421" s="3" t="e">
        <f t="shared" ca="1" si="48"/>
        <v>#N/A</v>
      </c>
      <c r="O421" s="2">
        <v>407</v>
      </c>
      <c r="P421" s="15" t="e">
        <f t="shared" ca="1" si="45"/>
        <v>#N/A</v>
      </c>
      <c r="Q421" s="25" t="str">
        <f t="shared" si="46"/>
        <v/>
      </c>
      <c r="R421" s="13" t="e">
        <f t="shared" ca="1" si="44"/>
        <v>#N/A</v>
      </c>
      <c r="S421" s="45"/>
    </row>
    <row r="422" spans="3:19" ht="13.5">
      <c r="C422" s="2">
        <v>408</v>
      </c>
      <c r="D422" s="110" t="str">
        <f>IF(D421&gt;=鶏シート!$G$20+30,"",D421+1)</f>
        <v/>
      </c>
      <c r="E422" s="103" t="e">
        <f ca="1">鶏気温!A414</f>
        <v>#N/A</v>
      </c>
      <c r="F422" s="104" t="e">
        <f ca="1">IF(鶏シート!$G$13="独自地温",鶏気温!A414,(E422*$AD$34+$AE$34))</f>
        <v>#N/A</v>
      </c>
      <c r="G422" s="39"/>
      <c r="I422" s="3" t="e">
        <f t="shared" ca="1" si="42"/>
        <v>#N/A</v>
      </c>
      <c r="J422" s="3" t="e">
        <f t="shared" ca="1" si="47"/>
        <v>#N/A</v>
      </c>
      <c r="L422" s="4" t="e">
        <f t="shared" ca="1" si="43"/>
        <v>#N/A</v>
      </c>
      <c r="M422" s="3" t="e">
        <f t="shared" ca="1" si="48"/>
        <v>#N/A</v>
      </c>
      <c r="O422" s="2">
        <v>408</v>
      </c>
      <c r="P422" s="15" t="e">
        <f t="shared" ca="1" si="45"/>
        <v>#N/A</v>
      </c>
      <c r="Q422" s="25" t="str">
        <f t="shared" si="46"/>
        <v/>
      </c>
      <c r="R422" s="13" t="e">
        <f t="shared" ca="1" si="44"/>
        <v>#N/A</v>
      </c>
      <c r="S422" s="45"/>
    </row>
    <row r="423" spans="3:19" ht="13.5">
      <c r="C423" s="2">
        <v>409</v>
      </c>
      <c r="D423" s="110" t="str">
        <f>IF(D422&gt;=鶏シート!$G$20+30,"",D422+1)</f>
        <v/>
      </c>
      <c r="E423" s="103" t="e">
        <f ca="1">鶏気温!A415</f>
        <v>#N/A</v>
      </c>
      <c r="F423" s="104" t="e">
        <f ca="1">IF(鶏シート!$G$13="独自地温",鶏気温!A415,(E423*$AD$34+$AE$34))</f>
        <v>#N/A</v>
      </c>
      <c r="G423" s="39"/>
      <c r="I423" s="3" t="e">
        <f t="shared" ca="1" si="42"/>
        <v>#N/A</v>
      </c>
      <c r="J423" s="3" t="e">
        <f t="shared" ca="1" si="47"/>
        <v>#N/A</v>
      </c>
      <c r="L423" s="4" t="e">
        <f t="shared" ca="1" si="43"/>
        <v>#N/A</v>
      </c>
      <c r="M423" s="3" t="e">
        <f t="shared" ca="1" si="48"/>
        <v>#N/A</v>
      </c>
      <c r="O423" s="2">
        <v>409</v>
      </c>
      <c r="P423" s="15" t="e">
        <f t="shared" ca="1" si="45"/>
        <v>#N/A</v>
      </c>
      <c r="Q423" s="25" t="str">
        <f t="shared" si="46"/>
        <v/>
      </c>
      <c r="R423" s="13" t="e">
        <f t="shared" ca="1" si="44"/>
        <v>#N/A</v>
      </c>
      <c r="S423" s="45"/>
    </row>
    <row r="424" spans="3:19" ht="13.5">
      <c r="C424" s="2">
        <v>410</v>
      </c>
      <c r="D424" s="110" t="str">
        <f>IF(D423&gt;=鶏シート!$G$20+30,"",D423+1)</f>
        <v/>
      </c>
      <c r="E424" s="103" t="e">
        <f ca="1">鶏気温!A416</f>
        <v>#N/A</v>
      </c>
      <c r="F424" s="104" t="e">
        <f ca="1">IF(鶏シート!$G$13="独自地温",鶏気温!A416,(E424*$AD$34+$AE$34))</f>
        <v>#N/A</v>
      </c>
      <c r="G424" s="39"/>
      <c r="I424" s="3" t="e">
        <f t="shared" ca="1" si="42"/>
        <v>#N/A</v>
      </c>
      <c r="J424" s="3" t="e">
        <f t="shared" ca="1" si="47"/>
        <v>#N/A</v>
      </c>
      <c r="L424" s="4" t="e">
        <f t="shared" ca="1" si="43"/>
        <v>#N/A</v>
      </c>
      <c r="M424" s="3" t="e">
        <f t="shared" ca="1" si="48"/>
        <v>#N/A</v>
      </c>
      <c r="O424" s="2">
        <v>410</v>
      </c>
      <c r="P424" s="15" t="e">
        <f t="shared" ca="1" si="45"/>
        <v>#N/A</v>
      </c>
      <c r="Q424" s="25" t="str">
        <f t="shared" si="46"/>
        <v/>
      </c>
      <c r="R424" s="13" t="e">
        <f t="shared" ca="1" si="44"/>
        <v>#N/A</v>
      </c>
      <c r="S424" s="45"/>
    </row>
    <row r="425" spans="3:19" ht="13.5">
      <c r="C425" s="2">
        <v>411</v>
      </c>
      <c r="D425" s="110" t="str">
        <f>IF(D424&gt;=鶏シート!$G$20+30,"",D424+1)</f>
        <v/>
      </c>
      <c r="E425" s="103" t="e">
        <f ca="1">鶏気温!A417</f>
        <v>#N/A</v>
      </c>
      <c r="F425" s="104" t="e">
        <f ca="1">IF(鶏シート!$G$13="独自地温",鶏気温!A417,(E425*$AD$34+$AE$34))</f>
        <v>#N/A</v>
      </c>
      <c r="G425" s="39"/>
      <c r="I425" s="3" t="e">
        <f t="shared" ca="1" si="42"/>
        <v>#N/A</v>
      </c>
      <c r="J425" s="3" t="e">
        <f t="shared" ca="1" si="47"/>
        <v>#N/A</v>
      </c>
      <c r="L425" s="4" t="e">
        <f t="shared" ca="1" si="43"/>
        <v>#N/A</v>
      </c>
      <c r="M425" s="3" t="e">
        <f t="shared" ca="1" si="48"/>
        <v>#N/A</v>
      </c>
      <c r="O425" s="2">
        <v>411</v>
      </c>
      <c r="P425" s="15" t="e">
        <f t="shared" ca="1" si="45"/>
        <v>#N/A</v>
      </c>
      <c r="Q425" s="25" t="str">
        <f t="shared" si="46"/>
        <v/>
      </c>
      <c r="R425" s="13" t="e">
        <f t="shared" ca="1" si="44"/>
        <v>#N/A</v>
      </c>
      <c r="S425" s="45"/>
    </row>
    <row r="426" spans="3:19" ht="13.5">
      <c r="C426" s="2">
        <v>412</v>
      </c>
      <c r="D426" s="110" t="str">
        <f>IF(D425&gt;=鶏シート!$G$20+30,"",D425+1)</f>
        <v/>
      </c>
      <c r="E426" s="103" t="e">
        <f ca="1">鶏気温!A418</f>
        <v>#N/A</v>
      </c>
      <c r="F426" s="104" t="e">
        <f ca="1">IF(鶏シート!$G$13="独自地温",鶏気温!A418,(E426*$AD$34+$AE$34))</f>
        <v>#N/A</v>
      </c>
      <c r="G426" s="39"/>
      <c r="I426" s="3" t="e">
        <f t="shared" ca="1" si="42"/>
        <v>#N/A</v>
      </c>
      <c r="J426" s="3" t="e">
        <f t="shared" ca="1" si="47"/>
        <v>#N/A</v>
      </c>
      <c r="L426" s="4" t="e">
        <f t="shared" ca="1" si="43"/>
        <v>#N/A</v>
      </c>
      <c r="M426" s="3" t="e">
        <f t="shared" ca="1" si="48"/>
        <v>#N/A</v>
      </c>
      <c r="O426" s="2">
        <v>412</v>
      </c>
      <c r="P426" s="15" t="e">
        <f t="shared" ca="1" si="45"/>
        <v>#N/A</v>
      </c>
      <c r="Q426" s="25" t="str">
        <f t="shared" si="46"/>
        <v/>
      </c>
      <c r="R426" s="13" t="e">
        <f t="shared" ca="1" si="44"/>
        <v>#N/A</v>
      </c>
      <c r="S426" s="45"/>
    </row>
    <row r="427" spans="3:19" ht="13.5">
      <c r="C427" s="2">
        <v>413</v>
      </c>
      <c r="D427" s="110" t="str">
        <f>IF(D426&gt;=鶏シート!$G$20+30,"",D426+1)</f>
        <v/>
      </c>
      <c r="E427" s="103" t="e">
        <f ca="1">鶏気温!A419</f>
        <v>#N/A</v>
      </c>
      <c r="F427" s="104" t="e">
        <f ca="1">IF(鶏シート!$G$13="独自地温",鶏気温!A419,(E427*$AD$34+$AE$34))</f>
        <v>#N/A</v>
      </c>
      <c r="G427" s="39"/>
      <c r="I427" s="3" t="e">
        <f t="shared" ca="1" si="42"/>
        <v>#N/A</v>
      </c>
      <c r="J427" s="3" t="e">
        <f t="shared" ca="1" si="47"/>
        <v>#N/A</v>
      </c>
      <c r="L427" s="4" t="e">
        <f t="shared" ca="1" si="43"/>
        <v>#N/A</v>
      </c>
      <c r="M427" s="3" t="e">
        <f t="shared" ca="1" si="48"/>
        <v>#N/A</v>
      </c>
      <c r="O427" s="2">
        <v>413</v>
      </c>
      <c r="P427" s="15" t="e">
        <f t="shared" ca="1" si="45"/>
        <v>#N/A</v>
      </c>
      <c r="Q427" s="25" t="str">
        <f t="shared" si="46"/>
        <v/>
      </c>
      <c r="R427" s="13" t="e">
        <f t="shared" ca="1" si="44"/>
        <v>#N/A</v>
      </c>
      <c r="S427" s="45"/>
    </row>
    <row r="428" spans="3:19" ht="13.5">
      <c r="C428" s="2">
        <v>414</v>
      </c>
      <c r="D428" s="110" t="str">
        <f>IF(D427&gt;=鶏シート!$G$20+30,"",D427+1)</f>
        <v/>
      </c>
      <c r="E428" s="103" t="e">
        <f ca="1">鶏気温!A420</f>
        <v>#N/A</v>
      </c>
      <c r="F428" s="104" t="e">
        <f ca="1">IF(鶏シート!$G$13="独自地温",鶏気温!A420,(E428*$AD$34+$AE$34))</f>
        <v>#N/A</v>
      </c>
      <c r="G428" s="39"/>
      <c r="I428" s="3" t="e">
        <f t="shared" ca="1" si="42"/>
        <v>#N/A</v>
      </c>
      <c r="J428" s="3" t="e">
        <f t="shared" ca="1" si="47"/>
        <v>#N/A</v>
      </c>
      <c r="L428" s="4" t="e">
        <f t="shared" ca="1" si="43"/>
        <v>#N/A</v>
      </c>
      <c r="M428" s="3" t="e">
        <f t="shared" ca="1" si="48"/>
        <v>#N/A</v>
      </c>
      <c r="O428" s="2">
        <v>414</v>
      </c>
      <c r="P428" s="15" t="e">
        <f t="shared" ca="1" si="45"/>
        <v>#N/A</v>
      </c>
      <c r="Q428" s="25" t="str">
        <f t="shared" si="46"/>
        <v/>
      </c>
      <c r="R428" s="13" t="e">
        <f t="shared" ca="1" si="44"/>
        <v>#N/A</v>
      </c>
      <c r="S428" s="45"/>
    </row>
    <row r="429" spans="3:19" ht="13.5">
      <c r="C429" s="2">
        <v>415</v>
      </c>
      <c r="D429" s="110" t="str">
        <f>IF(D428&gt;=鶏シート!$G$20+30,"",D428+1)</f>
        <v/>
      </c>
      <c r="E429" s="103" t="e">
        <f ca="1">鶏気温!A421</f>
        <v>#N/A</v>
      </c>
      <c r="F429" s="104" t="e">
        <f ca="1">IF(鶏シート!$G$13="独自地温",鶏気温!A421,(E429*$AD$34+$AE$34))</f>
        <v>#N/A</v>
      </c>
      <c r="G429" s="39"/>
      <c r="I429" s="3" t="e">
        <f t="shared" ca="1" si="42"/>
        <v>#N/A</v>
      </c>
      <c r="J429" s="3" t="e">
        <f t="shared" ca="1" si="47"/>
        <v>#N/A</v>
      </c>
      <c r="L429" s="4" t="e">
        <f t="shared" ca="1" si="43"/>
        <v>#N/A</v>
      </c>
      <c r="M429" s="3" t="e">
        <f t="shared" ca="1" si="48"/>
        <v>#N/A</v>
      </c>
      <c r="O429" s="2">
        <v>415</v>
      </c>
      <c r="P429" s="15" t="e">
        <f t="shared" ca="1" si="45"/>
        <v>#N/A</v>
      </c>
      <c r="Q429" s="25" t="str">
        <f t="shared" si="46"/>
        <v/>
      </c>
      <c r="R429" s="13" t="e">
        <f t="shared" ca="1" si="44"/>
        <v>#N/A</v>
      </c>
      <c r="S429" s="45"/>
    </row>
    <row r="430" spans="3:19" ht="13.5">
      <c r="C430" s="2">
        <v>416</v>
      </c>
      <c r="D430" s="110" t="str">
        <f>IF(D429&gt;=鶏シート!$G$20+30,"",D429+1)</f>
        <v/>
      </c>
      <c r="E430" s="103" t="e">
        <f ca="1">鶏気温!A422</f>
        <v>#N/A</v>
      </c>
      <c r="F430" s="104" t="e">
        <f ca="1">IF(鶏シート!$G$13="独自地温",鶏気温!A422,(E430*$AD$34+$AE$34))</f>
        <v>#N/A</v>
      </c>
      <c r="G430" s="39"/>
      <c r="I430" s="3" t="e">
        <f t="shared" ca="1" si="42"/>
        <v>#N/A</v>
      </c>
      <c r="J430" s="3" t="e">
        <f t="shared" ca="1" si="47"/>
        <v>#N/A</v>
      </c>
      <c r="L430" s="4" t="e">
        <f t="shared" ca="1" si="43"/>
        <v>#N/A</v>
      </c>
      <c r="M430" s="3" t="e">
        <f t="shared" ca="1" si="48"/>
        <v>#N/A</v>
      </c>
      <c r="O430" s="2">
        <v>416</v>
      </c>
      <c r="P430" s="15" t="e">
        <f t="shared" ca="1" si="45"/>
        <v>#N/A</v>
      </c>
      <c r="Q430" s="25" t="str">
        <f t="shared" si="46"/>
        <v/>
      </c>
      <c r="R430" s="13" t="e">
        <f t="shared" ca="1" si="44"/>
        <v>#N/A</v>
      </c>
      <c r="S430" s="45"/>
    </row>
    <row r="431" spans="3:19" ht="13.5">
      <c r="C431" s="2">
        <v>417</v>
      </c>
      <c r="D431" s="110" t="str">
        <f>IF(D430&gt;=鶏シート!$G$20+30,"",D430+1)</f>
        <v/>
      </c>
      <c r="E431" s="103" t="e">
        <f ca="1">鶏気温!A423</f>
        <v>#N/A</v>
      </c>
      <c r="F431" s="104" t="e">
        <f ca="1">IF(鶏シート!$G$13="独自地温",鶏気温!A423,(E431*$AD$34+$AE$34))</f>
        <v>#N/A</v>
      </c>
      <c r="G431" s="39"/>
      <c r="I431" s="3" t="e">
        <f t="shared" ca="1" si="42"/>
        <v>#N/A</v>
      </c>
      <c r="J431" s="3" t="e">
        <f t="shared" ca="1" si="47"/>
        <v>#N/A</v>
      </c>
      <c r="L431" s="4" t="e">
        <f t="shared" ca="1" si="43"/>
        <v>#N/A</v>
      </c>
      <c r="M431" s="3" t="e">
        <f t="shared" ca="1" si="48"/>
        <v>#N/A</v>
      </c>
      <c r="O431" s="2">
        <v>417</v>
      </c>
      <c r="P431" s="15" t="e">
        <f t="shared" ca="1" si="45"/>
        <v>#N/A</v>
      </c>
      <c r="Q431" s="25" t="str">
        <f t="shared" si="46"/>
        <v/>
      </c>
      <c r="R431" s="13" t="e">
        <f t="shared" ca="1" si="44"/>
        <v>#N/A</v>
      </c>
      <c r="S431" s="45"/>
    </row>
    <row r="432" spans="3:19" ht="13.5">
      <c r="C432" s="2">
        <v>418</v>
      </c>
      <c r="D432" s="110" t="str">
        <f>IF(D431&gt;=鶏シート!$G$20+30,"",D431+1)</f>
        <v/>
      </c>
      <c r="E432" s="103" t="e">
        <f ca="1">鶏気温!A424</f>
        <v>#N/A</v>
      </c>
      <c r="F432" s="104" t="e">
        <f ca="1">IF(鶏シート!$G$13="独自地温",鶏気温!A424,(E432*$AD$34+$AE$34))</f>
        <v>#N/A</v>
      </c>
      <c r="G432" s="39"/>
      <c r="I432" s="3" t="e">
        <f t="shared" ca="1" si="42"/>
        <v>#N/A</v>
      </c>
      <c r="J432" s="3" t="e">
        <f t="shared" ca="1" si="47"/>
        <v>#N/A</v>
      </c>
      <c r="L432" s="4" t="e">
        <f t="shared" ca="1" si="43"/>
        <v>#N/A</v>
      </c>
      <c r="M432" s="3" t="e">
        <f t="shared" ca="1" si="48"/>
        <v>#N/A</v>
      </c>
      <c r="O432" s="2">
        <v>418</v>
      </c>
      <c r="P432" s="15" t="e">
        <f t="shared" ca="1" si="45"/>
        <v>#N/A</v>
      </c>
      <c r="Q432" s="25" t="str">
        <f t="shared" si="46"/>
        <v/>
      </c>
      <c r="R432" s="13" t="e">
        <f t="shared" ca="1" si="44"/>
        <v>#N/A</v>
      </c>
      <c r="S432" s="45"/>
    </row>
    <row r="433" spans="3:19" ht="13.5">
      <c r="C433" s="2">
        <v>419</v>
      </c>
      <c r="D433" s="110" t="str">
        <f>IF(D432&gt;=鶏シート!$G$20+30,"",D432+1)</f>
        <v/>
      </c>
      <c r="E433" s="103" t="e">
        <f ca="1">鶏気温!A425</f>
        <v>#N/A</v>
      </c>
      <c r="F433" s="104" t="e">
        <f ca="1">IF(鶏シート!$G$13="独自地温",鶏気温!A425,(E433*$AD$34+$AE$34))</f>
        <v>#N/A</v>
      </c>
      <c r="G433" s="39"/>
      <c r="I433" s="3" t="e">
        <f t="shared" ca="1" si="42"/>
        <v>#N/A</v>
      </c>
      <c r="J433" s="3" t="e">
        <f t="shared" ca="1" si="47"/>
        <v>#N/A</v>
      </c>
      <c r="L433" s="4" t="e">
        <f t="shared" ca="1" si="43"/>
        <v>#N/A</v>
      </c>
      <c r="M433" s="3" t="e">
        <f t="shared" ca="1" si="48"/>
        <v>#N/A</v>
      </c>
      <c r="O433" s="2">
        <v>419</v>
      </c>
      <c r="P433" s="15" t="e">
        <f t="shared" ca="1" si="45"/>
        <v>#N/A</v>
      </c>
      <c r="Q433" s="25" t="str">
        <f t="shared" si="46"/>
        <v/>
      </c>
      <c r="R433" s="13" t="e">
        <f t="shared" ca="1" si="44"/>
        <v>#N/A</v>
      </c>
      <c r="S433" s="45"/>
    </row>
    <row r="434" spans="3:19" ht="13.5">
      <c r="C434" s="2">
        <v>420</v>
      </c>
      <c r="D434" s="110" t="str">
        <f>IF(D433&gt;=鶏シート!$G$20+30,"",D433+1)</f>
        <v/>
      </c>
      <c r="E434" s="103" t="e">
        <f ca="1">鶏気温!A426</f>
        <v>#N/A</v>
      </c>
      <c r="F434" s="104" t="e">
        <f ca="1">IF(鶏シート!$G$13="独自地温",鶏気温!A426,(E434*$AD$34+$AE$34))</f>
        <v>#N/A</v>
      </c>
      <c r="G434" s="39"/>
      <c r="I434" s="3" t="e">
        <f t="shared" ca="1" si="42"/>
        <v>#N/A</v>
      </c>
      <c r="J434" s="3" t="e">
        <f t="shared" ca="1" si="47"/>
        <v>#N/A</v>
      </c>
      <c r="L434" s="4" t="e">
        <f t="shared" ca="1" si="43"/>
        <v>#N/A</v>
      </c>
      <c r="M434" s="3" t="e">
        <f t="shared" ca="1" si="48"/>
        <v>#N/A</v>
      </c>
      <c r="O434" s="2">
        <v>420</v>
      </c>
      <c r="P434" s="15" t="e">
        <f t="shared" ca="1" si="45"/>
        <v>#N/A</v>
      </c>
      <c r="Q434" s="25" t="str">
        <f t="shared" si="46"/>
        <v/>
      </c>
      <c r="R434" s="13" t="e">
        <f t="shared" ca="1" si="44"/>
        <v>#N/A</v>
      </c>
      <c r="S434" s="45"/>
    </row>
    <row r="435" spans="3:19" ht="13.5">
      <c r="C435" s="2">
        <v>421</v>
      </c>
      <c r="D435" s="110" t="str">
        <f>IF(D434&gt;=鶏シート!$G$20+30,"",D434+1)</f>
        <v/>
      </c>
      <c r="E435" s="103" t="e">
        <f ca="1">鶏気温!A427</f>
        <v>#N/A</v>
      </c>
      <c r="F435" s="104" t="e">
        <f ca="1">IF(鶏シート!$G$13="独自地温",鶏気温!A427,(E435*$AD$34+$AE$34))</f>
        <v>#N/A</v>
      </c>
      <c r="G435" s="39"/>
      <c r="I435" s="3" t="e">
        <f t="shared" ca="1" si="42"/>
        <v>#N/A</v>
      </c>
      <c r="J435" s="3" t="e">
        <f t="shared" ca="1" si="47"/>
        <v>#N/A</v>
      </c>
      <c r="L435" s="4" t="e">
        <f t="shared" ca="1" si="43"/>
        <v>#N/A</v>
      </c>
      <c r="M435" s="3" t="e">
        <f t="shared" ca="1" si="48"/>
        <v>#N/A</v>
      </c>
      <c r="O435" s="2">
        <v>421</v>
      </c>
      <c r="P435" s="15" t="e">
        <f t="shared" ca="1" si="45"/>
        <v>#N/A</v>
      </c>
      <c r="Q435" s="25" t="str">
        <f t="shared" si="46"/>
        <v/>
      </c>
      <c r="R435" s="13" t="e">
        <f t="shared" ca="1" si="44"/>
        <v>#N/A</v>
      </c>
      <c r="S435" s="45"/>
    </row>
    <row r="436" spans="3:19" ht="13.5">
      <c r="C436" s="2">
        <v>422</v>
      </c>
      <c r="D436" s="110" t="str">
        <f>IF(D435&gt;=鶏シート!$G$20+30,"",D435+1)</f>
        <v/>
      </c>
      <c r="E436" s="103" t="e">
        <f ca="1">鶏気温!A428</f>
        <v>#N/A</v>
      </c>
      <c r="F436" s="104" t="e">
        <f ca="1">IF(鶏シート!$G$13="独自地温",鶏気温!A428,(E436*$AD$34+$AE$34))</f>
        <v>#N/A</v>
      </c>
      <c r="G436" s="39"/>
      <c r="I436" s="3" t="e">
        <f t="shared" ca="1" si="42"/>
        <v>#N/A</v>
      </c>
      <c r="J436" s="3" t="e">
        <f t="shared" ca="1" si="47"/>
        <v>#N/A</v>
      </c>
      <c r="L436" s="4" t="e">
        <f t="shared" ca="1" si="43"/>
        <v>#N/A</v>
      </c>
      <c r="M436" s="3" t="e">
        <f t="shared" ca="1" si="48"/>
        <v>#N/A</v>
      </c>
      <c r="O436" s="2">
        <v>422</v>
      </c>
      <c r="P436" s="15" t="e">
        <f t="shared" ca="1" si="45"/>
        <v>#N/A</v>
      </c>
      <c r="Q436" s="25" t="str">
        <f t="shared" si="46"/>
        <v/>
      </c>
      <c r="R436" s="13" t="e">
        <f t="shared" ca="1" si="44"/>
        <v>#N/A</v>
      </c>
      <c r="S436" s="45"/>
    </row>
    <row r="437" spans="3:19" ht="13.5">
      <c r="C437" s="2">
        <v>423</v>
      </c>
      <c r="D437" s="110" t="str">
        <f>IF(D436&gt;=鶏シート!$G$20+30,"",D436+1)</f>
        <v/>
      </c>
      <c r="E437" s="103" t="e">
        <f ca="1">鶏気温!A429</f>
        <v>#N/A</v>
      </c>
      <c r="F437" s="104" t="e">
        <f ca="1">IF(鶏シート!$G$13="独自地温",鶏気温!A429,(E437*$AD$34+$AE$34))</f>
        <v>#N/A</v>
      </c>
      <c r="G437" s="39"/>
      <c r="I437" s="3" t="e">
        <f t="shared" ca="1" si="42"/>
        <v>#N/A</v>
      </c>
      <c r="J437" s="3" t="e">
        <f t="shared" ca="1" si="47"/>
        <v>#N/A</v>
      </c>
      <c r="L437" s="4" t="e">
        <f t="shared" ca="1" si="43"/>
        <v>#N/A</v>
      </c>
      <c r="M437" s="3" t="e">
        <f t="shared" ca="1" si="48"/>
        <v>#N/A</v>
      </c>
      <c r="O437" s="2">
        <v>423</v>
      </c>
      <c r="P437" s="15" t="e">
        <f t="shared" ca="1" si="45"/>
        <v>#N/A</v>
      </c>
      <c r="Q437" s="25" t="str">
        <f t="shared" si="46"/>
        <v/>
      </c>
      <c r="R437" s="13" t="e">
        <f t="shared" ca="1" si="44"/>
        <v>#N/A</v>
      </c>
      <c r="S437" s="45"/>
    </row>
    <row r="438" spans="3:19" ht="13.5">
      <c r="C438" s="2">
        <v>424</v>
      </c>
      <c r="D438" s="110" t="str">
        <f>IF(D437&gt;=鶏シート!$G$20+30,"",D437+1)</f>
        <v/>
      </c>
      <c r="E438" s="103" t="e">
        <f ca="1">鶏気温!A430</f>
        <v>#N/A</v>
      </c>
      <c r="F438" s="104" t="e">
        <f ca="1">IF(鶏シート!$G$13="独自地温",鶏気温!A430,(E438*$AD$34+$AE$34))</f>
        <v>#N/A</v>
      </c>
      <c r="G438" s="39"/>
      <c r="I438" s="3" t="e">
        <f t="shared" ca="1" si="42"/>
        <v>#N/A</v>
      </c>
      <c r="J438" s="3" t="e">
        <f t="shared" ca="1" si="47"/>
        <v>#N/A</v>
      </c>
      <c r="L438" s="4" t="e">
        <f t="shared" ca="1" si="43"/>
        <v>#N/A</v>
      </c>
      <c r="M438" s="3" t="e">
        <f t="shared" ca="1" si="48"/>
        <v>#N/A</v>
      </c>
      <c r="O438" s="2">
        <v>424</v>
      </c>
      <c r="P438" s="15" t="e">
        <f t="shared" ca="1" si="45"/>
        <v>#N/A</v>
      </c>
      <c r="Q438" s="25" t="str">
        <f t="shared" si="46"/>
        <v/>
      </c>
      <c r="R438" s="13" t="e">
        <f t="shared" ca="1" si="44"/>
        <v>#N/A</v>
      </c>
      <c r="S438" s="45"/>
    </row>
    <row r="439" spans="3:19" ht="13.5">
      <c r="C439" s="2">
        <v>425</v>
      </c>
      <c r="D439" s="110" t="str">
        <f>IF(D438&gt;=鶏シート!$G$20+30,"",D438+1)</f>
        <v/>
      </c>
      <c r="E439" s="103" t="e">
        <f ca="1">鶏気温!A431</f>
        <v>#N/A</v>
      </c>
      <c r="F439" s="104" t="e">
        <f ca="1">IF(鶏シート!$G$13="独自地温",鶏気温!A431,(E439*$AD$34+$AE$34))</f>
        <v>#N/A</v>
      </c>
      <c r="G439" s="39"/>
      <c r="I439" s="3" t="e">
        <f t="shared" ca="1" si="42"/>
        <v>#N/A</v>
      </c>
      <c r="J439" s="3" t="e">
        <f t="shared" ca="1" si="47"/>
        <v>#N/A</v>
      </c>
      <c r="L439" s="4" t="e">
        <f t="shared" ca="1" si="43"/>
        <v>#N/A</v>
      </c>
      <c r="M439" s="3" t="e">
        <f t="shared" ca="1" si="48"/>
        <v>#N/A</v>
      </c>
      <c r="O439" s="2">
        <v>425</v>
      </c>
      <c r="P439" s="15" t="e">
        <f t="shared" ca="1" si="45"/>
        <v>#N/A</v>
      </c>
      <c r="Q439" s="25" t="str">
        <f t="shared" si="46"/>
        <v/>
      </c>
      <c r="R439" s="13" t="e">
        <f t="shared" ca="1" si="44"/>
        <v>#N/A</v>
      </c>
      <c r="S439" s="45"/>
    </row>
    <row r="440" spans="3:19" ht="13.5">
      <c r="C440" s="2">
        <v>426</v>
      </c>
      <c r="D440" s="110" t="str">
        <f>IF(D439&gt;=鶏シート!$G$20+30,"",D439+1)</f>
        <v/>
      </c>
      <c r="E440" s="103" t="e">
        <f ca="1">鶏気温!A432</f>
        <v>#N/A</v>
      </c>
      <c r="F440" s="104" t="e">
        <f ca="1">IF(鶏シート!$G$13="独自地温",鶏気温!A432,(E440*$AD$34+$AE$34))</f>
        <v>#N/A</v>
      </c>
      <c r="G440" s="39"/>
      <c r="I440" s="3" t="e">
        <f t="shared" ca="1" si="42"/>
        <v>#N/A</v>
      </c>
      <c r="J440" s="3" t="e">
        <f t="shared" ca="1" si="47"/>
        <v>#N/A</v>
      </c>
      <c r="L440" s="4" t="e">
        <f t="shared" ca="1" si="43"/>
        <v>#N/A</v>
      </c>
      <c r="M440" s="3" t="e">
        <f t="shared" ca="1" si="48"/>
        <v>#N/A</v>
      </c>
      <c r="O440" s="2">
        <v>426</v>
      </c>
      <c r="P440" s="15" t="e">
        <f t="shared" ca="1" si="45"/>
        <v>#N/A</v>
      </c>
      <c r="Q440" s="25" t="str">
        <f t="shared" si="46"/>
        <v/>
      </c>
      <c r="R440" s="13" t="e">
        <f t="shared" ca="1" si="44"/>
        <v>#N/A</v>
      </c>
      <c r="S440" s="45"/>
    </row>
    <row r="441" spans="3:19" ht="13.5">
      <c r="C441" s="2">
        <v>427</v>
      </c>
      <c r="D441" s="110" t="str">
        <f>IF(D440&gt;=鶏シート!$G$20+30,"",D440+1)</f>
        <v/>
      </c>
      <c r="E441" s="103" t="e">
        <f ca="1">鶏気温!A433</f>
        <v>#N/A</v>
      </c>
      <c r="F441" s="104" t="e">
        <f ca="1">IF(鶏シート!$G$13="独自地温",鶏気温!A433,(E441*$AD$34+$AE$34))</f>
        <v>#N/A</v>
      </c>
      <c r="G441" s="39"/>
      <c r="I441" s="3" t="e">
        <f t="shared" ca="1" si="42"/>
        <v>#N/A</v>
      </c>
      <c r="J441" s="3" t="e">
        <f t="shared" ca="1" si="47"/>
        <v>#N/A</v>
      </c>
      <c r="L441" s="4" t="e">
        <f t="shared" ca="1" si="43"/>
        <v>#N/A</v>
      </c>
      <c r="M441" s="3" t="e">
        <f t="shared" ca="1" si="48"/>
        <v>#N/A</v>
      </c>
      <c r="O441" s="2">
        <v>427</v>
      </c>
      <c r="P441" s="15" t="e">
        <f t="shared" ca="1" si="45"/>
        <v>#N/A</v>
      </c>
      <c r="Q441" s="25" t="str">
        <f t="shared" si="46"/>
        <v/>
      </c>
      <c r="R441" s="13" t="e">
        <f t="shared" ca="1" si="44"/>
        <v>#N/A</v>
      </c>
      <c r="S441" s="45"/>
    </row>
    <row r="442" spans="3:19" ht="13.5">
      <c r="C442" s="2">
        <v>428</v>
      </c>
      <c r="D442" s="110" t="str">
        <f>IF(D441&gt;=鶏シート!$G$20+30,"",D441+1)</f>
        <v/>
      </c>
      <c r="E442" s="103" t="e">
        <f ca="1">鶏気温!A434</f>
        <v>#N/A</v>
      </c>
      <c r="F442" s="104" t="e">
        <f ca="1">IF(鶏シート!$G$13="独自地温",鶏気温!A434,(E442*$AD$34+$AE$34))</f>
        <v>#N/A</v>
      </c>
      <c r="G442" s="39"/>
      <c r="I442" s="3" t="e">
        <f t="shared" ca="1" si="42"/>
        <v>#N/A</v>
      </c>
      <c r="J442" s="3" t="e">
        <f t="shared" ca="1" si="47"/>
        <v>#N/A</v>
      </c>
      <c r="L442" s="4" t="e">
        <f t="shared" ca="1" si="43"/>
        <v>#N/A</v>
      </c>
      <c r="M442" s="3" t="e">
        <f t="shared" ca="1" si="48"/>
        <v>#N/A</v>
      </c>
      <c r="O442" s="2">
        <v>428</v>
      </c>
      <c r="P442" s="15" t="e">
        <f t="shared" ca="1" si="45"/>
        <v>#N/A</v>
      </c>
      <c r="Q442" s="25" t="str">
        <f t="shared" si="46"/>
        <v/>
      </c>
      <c r="R442" s="13" t="e">
        <f t="shared" ca="1" si="44"/>
        <v>#N/A</v>
      </c>
      <c r="S442" s="45"/>
    </row>
    <row r="443" spans="3:19" ht="13.5">
      <c r="C443" s="2">
        <v>429</v>
      </c>
      <c r="D443" s="110" t="str">
        <f>IF(D442&gt;=鶏シート!$G$20+30,"",D442+1)</f>
        <v/>
      </c>
      <c r="E443" s="103" t="e">
        <f ca="1">鶏気温!A435</f>
        <v>#N/A</v>
      </c>
      <c r="F443" s="104" t="e">
        <f ca="1">IF(鶏シート!$G$13="独自地温",鶏気温!A435,(E443*$AD$34+$AE$34))</f>
        <v>#N/A</v>
      </c>
      <c r="G443" s="39"/>
      <c r="I443" s="3" t="e">
        <f t="shared" ca="1" si="42"/>
        <v>#N/A</v>
      </c>
      <c r="J443" s="3" t="e">
        <f t="shared" ca="1" si="47"/>
        <v>#N/A</v>
      </c>
      <c r="L443" s="4" t="e">
        <f t="shared" ca="1" si="43"/>
        <v>#N/A</v>
      </c>
      <c r="M443" s="3" t="e">
        <f t="shared" ca="1" si="48"/>
        <v>#N/A</v>
      </c>
      <c r="O443" s="2">
        <v>429</v>
      </c>
      <c r="P443" s="15" t="e">
        <f t="shared" ca="1" si="45"/>
        <v>#N/A</v>
      </c>
      <c r="Q443" s="25" t="str">
        <f t="shared" si="46"/>
        <v/>
      </c>
      <c r="R443" s="13" t="e">
        <f t="shared" ca="1" si="44"/>
        <v>#N/A</v>
      </c>
      <c r="S443" s="45"/>
    </row>
    <row r="444" spans="3:19" ht="13.5">
      <c r="C444" s="2">
        <v>430</v>
      </c>
      <c r="D444" s="110" t="str">
        <f>IF(D443&gt;=鶏シート!$G$20+30,"",D443+1)</f>
        <v/>
      </c>
      <c r="E444" s="103" t="e">
        <f ca="1">鶏気温!A436</f>
        <v>#N/A</v>
      </c>
      <c r="F444" s="104" t="e">
        <f ca="1">IF(鶏シート!$G$13="独自地温",鶏気温!A436,(E444*$AD$34+$AE$34))</f>
        <v>#N/A</v>
      </c>
      <c r="G444" s="39"/>
      <c r="I444" s="3" t="e">
        <f t="shared" ca="1" si="42"/>
        <v>#N/A</v>
      </c>
      <c r="J444" s="3" t="e">
        <f t="shared" ca="1" si="47"/>
        <v>#N/A</v>
      </c>
      <c r="L444" s="4" t="e">
        <f t="shared" ca="1" si="43"/>
        <v>#N/A</v>
      </c>
      <c r="M444" s="3" t="e">
        <f t="shared" ca="1" si="48"/>
        <v>#N/A</v>
      </c>
      <c r="O444" s="2">
        <v>430</v>
      </c>
      <c r="P444" s="15" t="e">
        <f t="shared" ca="1" si="45"/>
        <v>#N/A</v>
      </c>
      <c r="Q444" s="25" t="str">
        <f t="shared" si="46"/>
        <v/>
      </c>
      <c r="R444" s="13" t="e">
        <f t="shared" ca="1" si="44"/>
        <v>#N/A</v>
      </c>
      <c r="S444" s="45"/>
    </row>
    <row r="445" spans="3:19" ht="13.5">
      <c r="C445" s="2">
        <v>431</v>
      </c>
      <c r="D445" s="110" t="str">
        <f>IF(D444&gt;=鶏シート!$G$20+30,"",D444+1)</f>
        <v/>
      </c>
      <c r="E445" s="103" t="e">
        <f ca="1">鶏気温!A437</f>
        <v>#N/A</v>
      </c>
      <c r="F445" s="104" t="e">
        <f ca="1">IF(鶏シート!$G$13="独自地温",鶏気温!A437,(E445*$AD$34+$AE$34))</f>
        <v>#N/A</v>
      </c>
      <c r="G445" s="39"/>
      <c r="I445" s="3" t="e">
        <f t="shared" ca="1" si="42"/>
        <v>#N/A</v>
      </c>
      <c r="J445" s="3" t="e">
        <f t="shared" ca="1" si="47"/>
        <v>#N/A</v>
      </c>
      <c r="L445" s="4" t="e">
        <f t="shared" ca="1" si="43"/>
        <v>#N/A</v>
      </c>
      <c r="M445" s="3" t="e">
        <f t="shared" ca="1" si="48"/>
        <v>#N/A</v>
      </c>
      <c r="O445" s="2">
        <v>431</v>
      </c>
      <c r="P445" s="15" t="e">
        <f t="shared" ca="1" si="45"/>
        <v>#N/A</v>
      </c>
      <c r="Q445" s="25" t="str">
        <f t="shared" si="46"/>
        <v/>
      </c>
      <c r="R445" s="13" t="e">
        <f t="shared" ca="1" si="44"/>
        <v>#N/A</v>
      </c>
      <c r="S445" s="45"/>
    </row>
    <row r="446" spans="3:19" ht="13.5">
      <c r="C446" s="2">
        <v>432</v>
      </c>
      <c r="D446" s="110" t="str">
        <f>IF(D445&gt;=鶏シート!$G$20+30,"",D445+1)</f>
        <v/>
      </c>
      <c r="E446" s="103" t="e">
        <f ca="1">鶏気温!A438</f>
        <v>#N/A</v>
      </c>
      <c r="F446" s="104" t="e">
        <f ca="1">IF(鶏シート!$G$13="独自地温",鶏気温!A438,(E446*$AD$34+$AE$34))</f>
        <v>#N/A</v>
      </c>
      <c r="G446" s="39"/>
      <c r="I446" s="3" t="e">
        <f t="shared" ca="1" si="42"/>
        <v>#N/A</v>
      </c>
      <c r="J446" s="3" t="e">
        <f t="shared" ca="1" si="47"/>
        <v>#N/A</v>
      </c>
      <c r="L446" s="4" t="e">
        <f t="shared" ca="1" si="43"/>
        <v>#N/A</v>
      </c>
      <c r="M446" s="3" t="e">
        <f t="shared" ca="1" si="48"/>
        <v>#N/A</v>
      </c>
      <c r="O446" s="2">
        <v>432</v>
      </c>
      <c r="P446" s="15" t="e">
        <f t="shared" ca="1" si="45"/>
        <v>#N/A</v>
      </c>
      <c r="Q446" s="25" t="str">
        <f t="shared" si="46"/>
        <v/>
      </c>
      <c r="R446" s="13" t="e">
        <f t="shared" ca="1" si="44"/>
        <v>#N/A</v>
      </c>
      <c r="S446" s="45"/>
    </row>
    <row r="447" spans="3:19" ht="13.5">
      <c r="C447" s="2">
        <v>433</v>
      </c>
      <c r="D447" s="110" t="str">
        <f>IF(D446&gt;=鶏シート!$G$20+30,"",D446+1)</f>
        <v/>
      </c>
      <c r="E447" s="103" t="e">
        <f ca="1">鶏気温!A439</f>
        <v>#N/A</v>
      </c>
      <c r="F447" s="104" t="e">
        <f ca="1">IF(鶏シート!$G$13="独自地温",鶏気温!A439,(E447*$AD$34+$AE$34))</f>
        <v>#N/A</v>
      </c>
      <c r="G447" s="39"/>
      <c r="I447" s="3" t="e">
        <f t="shared" ca="1" si="42"/>
        <v>#N/A</v>
      </c>
      <c r="J447" s="3" t="e">
        <f t="shared" ca="1" si="47"/>
        <v>#N/A</v>
      </c>
      <c r="L447" s="4" t="e">
        <f t="shared" ca="1" si="43"/>
        <v>#N/A</v>
      </c>
      <c r="M447" s="3" t="e">
        <f t="shared" ca="1" si="48"/>
        <v>#N/A</v>
      </c>
      <c r="O447" s="2">
        <v>433</v>
      </c>
      <c r="P447" s="15" t="e">
        <f t="shared" ca="1" si="45"/>
        <v>#N/A</v>
      </c>
      <c r="Q447" s="25" t="str">
        <f t="shared" si="46"/>
        <v/>
      </c>
      <c r="R447" s="13" t="e">
        <f t="shared" ca="1" si="44"/>
        <v>#N/A</v>
      </c>
      <c r="S447" s="45"/>
    </row>
    <row r="448" spans="3:19" ht="13.5">
      <c r="C448" s="2">
        <v>434</v>
      </c>
      <c r="D448" s="110" t="str">
        <f>IF(D447&gt;=鶏シート!$G$20+30,"",D447+1)</f>
        <v/>
      </c>
      <c r="E448" s="103" t="e">
        <f ca="1">鶏気温!A440</f>
        <v>#N/A</v>
      </c>
      <c r="F448" s="104" t="e">
        <f ca="1">IF(鶏シート!$G$13="独自地温",鶏気温!A440,(E448*$AD$34+$AE$34))</f>
        <v>#N/A</v>
      </c>
      <c r="G448" s="39"/>
      <c r="I448" s="3" t="e">
        <f t="shared" ca="1" si="42"/>
        <v>#N/A</v>
      </c>
      <c r="J448" s="3" t="e">
        <f t="shared" ca="1" si="47"/>
        <v>#N/A</v>
      </c>
      <c r="L448" s="4" t="e">
        <f t="shared" ca="1" si="43"/>
        <v>#N/A</v>
      </c>
      <c r="M448" s="3" t="e">
        <f t="shared" ca="1" si="48"/>
        <v>#N/A</v>
      </c>
      <c r="O448" s="2">
        <v>434</v>
      </c>
      <c r="P448" s="15" t="e">
        <f t="shared" ca="1" si="45"/>
        <v>#N/A</v>
      </c>
      <c r="Q448" s="25" t="str">
        <f t="shared" si="46"/>
        <v/>
      </c>
      <c r="R448" s="13" t="e">
        <f t="shared" ca="1" si="44"/>
        <v>#N/A</v>
      </c>
      <c r="S448" s="45"/>
    </row>
    <row r="449" spans="3:19" ht="13.5">
      <c r="C449" s="2">
        <v>435</v>
      </c>
      <c r="D449" s="110" t="str">
        <f>IF(D448&gt;=鶏シート!$G$20+30,"",D448+1)</f>
        <v/>
      </c>
      <c r="E449" s="103" t="e">
        <f ca="1">鶏気温!A441</f>
        <v>#N/A</v>
      </c>
      <c r="F449" s="104" t="e">
        <f ca="1">IF(鶏シート!$G$13="独自地温",鶏気温!A441,(E449*$AD$34+$AE$34))</f>
        <v>#N/A</v>
      </c>
      <c r="G449" s="39"/>
      <c r="I449" s="3" t="e">
        <f t="shared" ca="1" si="42"/>
        <v>#N/A</v>
      </c>
      <c r="J449" s="3" t="e">
        <f t="shared" ca="1" si="47"/>
        <v>#N/A</v>
      </c>
      <c r="L449" s="4" t="e">
        <f t="shared" ca="1" si="43"/>
        <v>#N/A</v>
      </c>
      <c r="M449" s="3" t="e">
        <f t="shared" ca="1" si="48"/>
        <v>#N/A</v>
      </c>
      <c r="O449" s="2">
        <v>435</v>
      </c>
      <c r="P449" s="15" t="e">
        <f t="shared" ca="1" si="45"/>
        <v>#N/A</v>
      </c>
      <c r="Q449" s="25" t="str">
        <f t="shared" si="46"/>
        <v/>
      </c>
      <c r="R449" s="13" t="e">
        <f t="shared" ca="1" si="44"/>
        <v>#N/A</v>
      </c>
      <c r="S449" s="45"/>
    </row>
    <row r="450" spans="3:19" ht="13.5">
      <c r="C450" s="2">
        <v>436</v>
      </c>
      <c r="D450" s="110" t="str">
        <f>IF(D449&gt;=鶏シート!$G$20+30,"",D449+1)</f>
        <v/>
      </c>
      <c r="E450" s="103" t="e">
        <f ca="1">鶏気温!A442</f>
        <v>#N/A</v>
      </c>
      <c r="F450" s="104" t="e">
        <f ca="1">IF(鶏シート!$G$13="独自地温",鶏気温!A442,(E450*$AD$34+$AE$34))</f>
        <v>#N/A</v>
      </c>
      <c r="G450" s="39"/>
      <c r="I450" s="3" t="e">
        <f t="shared" ca="1" si="42"/>
        <v>#N/A</v>
      </c>
      <c r="J450" s="3" t="e">
        <f t="shared" ca="1" si="47"/>
        <v>#N/A</v>
      </c>
      <c r="L450" s="4" t="e">
        <f t="shared" ca="1" si="43"/>
        <v>#N/A</v>
      </c>
      <c r="M450" s="3" t="e">
        <f t="shared" ca="1" si="48"/>
        <v>#N/A</v>
      </c>
      <c r="O450" s="2">
        <v>436</v>
      </c>
      <c r="P450" s="15" t="e">
        <f t="shared" ca="1" si="45"/>
        <v>#N/A</v>
      </c>
      <c r="Q450" s="25" t="str">
        <f t="shared" si="46"/>
        <v/>
      </c>
      <c r="R450" s="13" t="e">
        <f t="shared" ca="1" si="44"/>
        <v>#N/A</v>
      </c>
      <c r="S450" s="45"/>
    </row>
    <row r="451" spans="3:19" ht="13.5">
      <c r="C451" s="2">
        <v>437</v>
      </c>
      <c r="D451" s="110" t="str">
        <f>IF(D450&gt;=鶏シート!$G$20+30,"",D450+1)</f>
        <v/>
      </c>
      <c r="E451" s="103" t="e">
        <f ca="1">鶏気温!A443</f>
        <v>#N/A</v>
      </c>
      <c r="F451" s="104" t="e">
        <f ca="1">IF(鶏シート!$G$13="独自地温",鶏気温!A443,(E451*$AD$34+$AE$34))</f>
        <v>#N/A</v>
      </c>
      <c r="G451" s="39"/>
      <c r="I451" s="3" t="e">
        <f t="shared" ca="1" si="42"/>
        <v>#N/A</v>
      </c>
      <c r="J451" s="3" t="e">
        <f t="shared" ca="1" si="47"/>
        <v>#N/A</v>
      </c>
      <c r="L451" s="4" t="e">
        <f t="shared" ca="1" si="43"/>
        <v>#N/A</v>
      </c>
      <c r="M451" s="3" t="e">
        <f t="shared" ca="1" si="48"/>
        <v>#N/A</v>
      </c>
      <c r="O451" s="2">
        <v>437</v>
      </c>
      <c r="P451" s="15" t="e">
        <f t="shared" ca="1" si="45"/>
        <v>#N/A</v>
      </c>
      <c r="Q451" s="25" t="str">
        <f t="shared" si="46"/>
        <v/>
      </c>
      <c r="R451" s="13" t="e">
        <f t="shared" ca="1" si="44"/>
        <v>#N/A</v>
      </c>
      <c r="S451" s="45"/>
    </row>
    <row r="452" spans="3:19" ht="13.5">
      <c r="C452" s="2">
        <v>438</v>
      </c>
      <c r="D452" s="110" t="str">
        <f>IF(D451&gt;=鶏シート!$G$20+30,"",D451+1)</f>
        <v/>
      </c>
      <c r="E452" s="103" t="e">
        <f ca="1">鶏気温!A444</f>
        <v>#N/A</v>
      </c>
      <c r="F452" s="104" t="e">
        <f ca="1">IF(鶏シート!$G$13="独自地温",鶏気温!A444,(E452*$AD$34+$AE$34))</f>
        <v>#N/A</v>
      </c>
      <c r="G452" s="39"/>
      <c r="I452" s="3" t="e">
        <f t="shared" ca="1" si="42"/>
        <v>#N/A</v>
      </c>
      <c r="J452" s="3" t="e">
        <f t="shared" ca="1" si="47"/>
        <v>#N/A</v>
      </c>
      <c r="L452" s="4" t="e">
        <f t="shared" ca="1" si="43"/>
        <v>#N/A</v>
      </c>
      <c r="M452" s="3" t="e">
        <f t="shared" ca="1" si="48"/>
        <v>#N/A</v>
      </c>
      <c r="O452" s="2">
        <v>438</v>
      </c>
      <c r="P452" s="15" t="e">
        <f t="shared" ca="1" si="45"/>
        <v>#N/A</v>
      </c>
      <c r="Q452" s="25" t="str">
        <f t="shared" si="46"/>
        <v/>
      </c>
      <c r="R452" s="13" t="e">
        <f t="shared" ca="1" si="44"/>
        <v>#N/A</v>
      </c>
      <c r="S452" s="45"/>
    </row>
    <row r="453" spans="3:19" ht="13.5">
      <c r="C453" s="2">
        <v>439</v>
      </c>
      <c r="D453" s="110" t="str">
        <f>IF(D452&gt;=鶏シート!$G$20+30,"",D452+1)</f>
        <v/>
      </c>
      <c r="E453" s="103" t="e">
        <f ca="1">鶏気温!A445</f>
        <v>#N/A</v>
      </c>
      <c r="F453" s="104" t="e">
        <f ca="1">IF(鶏シート!$G$13="独自地温",鶏気温!A445,(E453*$AD$34+$AE$34))</f>
        <v>#N/A</v>
      </c>
      <c r="G453" s="39"/>
      <c r="I453" s="3" t="e">
        <f t="shared" ca="1" si="42"/>
        <v>#N/A</v>
      </c>
      <c r="J453" s="3" t="e">
        <f t="shared" ca="1" si="47"/>
        <v>#N/A</v>
      </c>
      <c r="L453" s="4" t="e">
        <f t="shared" ca="1" si="43"/>
        <v>#N/A</v>
      </c>
      <c r="M453" s="3" t="e">
        <f t="shared" ca="1" si="48"/>
        <v>#N/A</v>
      </c>
      <c r="O453" s="2">
        <v>439</v>
      </c>
      <c r="P453" s="15" t="e">
        <f t="shared" ca="1" si="45"/>
        <v>#N/A</v>
      </c>
      <c r="Q453" s="25" t="str">
        <f t="shared" si="46"/>
        <v/>
      </c>
      <c r="R453" s="13" t="e">
        <f t="shared" ca="1" si="44"/>
        <v>#N/A</v>
      </c>
      <c r="S453" s="45"/>
    </row>
    <row r="454" spans="3:19" ht="13.5">
      <c r="C454" s="2">
        <v>440</v>
      </c>
      <c r="D454" s="110" t="str">
        <f>IF(D453&gt;=鶏シート!$G$20+30,"",D453+1)</f>
        <v/>
      </c>
      <c r="E454" s="103" t="e">
        <f ca="1">鶏気温!A446</f>
        <v>#N/A</v>
      </c>
      <c r="F454" s="104" t="e">
        <f ca="1">IF(鶏シート!$G$13="独自地温",鶏気温!A446,(E454*$AD$34+$AE$34))</f>
        <v>#N/A</v>
      </c>
      <c r="G454" s="39"/>
      <c r="I454" s="3" t="e">
        <f t="shared" ca="1" si="42"/>
        <v>#N/A</v>
      </c>
      <c r="J454" s="3" t="e">
        <f t="shared" ca="1" si="47"/>
        <v>#N/A</v>
      </c>
      <c r="L454" s="4" t="e">
        <f t="shared" ca="1" si="43"/>
        <v>#N/A</v>
      </c>
      <c r="M454" s="3" t="e">
        <f t="shared" ca="1" si="48"/>
        <v>#N/A</v>
      </c>
      <c r="O454" s="2">
        <v>440</v>
      </c>
      <c r="P454" s="15" t="e">
        <f t="shared" ca="1" si="45"/>
        <v>#N/A</v>
      </c>
      <c r="Q454" s="25" t="str">
        <f t="shared" si="46"/>
        <v/>
      </c>
      <c r="R454" s="13" t="e">
        <f t="shared" ca="1" si="44"/>
        <v>#N/A</v>
      </c>
      <c r="S454" s="45"/>
    </row>
    <row r="455" spans="3:19" ht="13.5">
      <c r="C455" s="2">
        <v>441</v>
      </c>
      <c r="D455" s="110" t="str">
        <f>IF(D454&gt;=鶏シート!$G$20+30,"",D454+1)</f>
        <v/>
      </c>
      <c r="E455" s="103" t="e">
        <f ca="1">鶏気温!A447</f>
        <v>#N/A</v>
      </c>
      <c r="F455" s="104" t="e">
        <f ca="1">IF(鶏シート!$G$13="独自地温",鶏気温!A447,(E455*$AD$34+$AE$34))</f>
        <v>#N/A</v>
      </c>
      <c r="G455" s="39"/>
      <c r="I455" s="3" t="e">
        <f t="shared" ca="1" si="42"/>
        <v>#N/A</v>
      </c>
      <c r="J455" s="3" t="e">
        <f t="shared" ca="1" si="47"/>
        <v>#N/A</v>
      </c>
      <c r="L455" s="4" t="e">
        <f t="shared" ca="1" si="43"/>
        <v>#N/A</v>
      </c>
      <c r="M455" s="3" t="e">
        <f t="shared" ca="1" si="48"/>
        <v>#N/A</v>
      </c>
      <c r="O455" s="2">
        <v>441</v>
      </c>
      <c r="P455" s="15" t="e">
        <f t="shared" ca="1" si="45"/>
        <v>#N/A</v>
      </c>
      <c r="Q455" s="25" t="str">
        <f t="shared" si="46"/>
        <v/>
      </c>
      <c r="R455" s="13" t="e">
        <f t="shared" ca="1" si="44"/>
        <v>#N/A</v>
      </c>
      <c r="S455" s="45"/>
    </row>
    <row r="456" spans="3:19" ht="13.5">
      <c r="C456" s="2">
        <v>442</v>
      </c>
      <c r="D456" s="110" t="str">
        <f>IF(D455&gt;=鶏シート!$G$20+30,"",D455+1)</f>
        <v/>
      </c>
      <c r="E456" s="103" t="e">
        <f ca="1">鶏気温!A448</f>
        <v>#N/A</v>
      </c>
      <c r="F456" s="104" t="e">
        <f ca="1">IF(鶏シート!$G$13="独自地温",鶏気温!A448,(E456*$AD$34+$AE$34))</f>
        <v>#N/A</v>
      </c>
      <c r="G456" s="39"/>
      <c r="I456" s="3" t="e">
        <f t="shared" ca="1" si="42"/>
        <v>#N/A</v>
      </c>
      <c r="J456" s="3" t="e">
        <f t="shared" ca="1" si="47"/>
        <v>#N/A</v>
      </c>
      <c r="L456" s="4" t="e">
        <f t="shared" ca="1" si="43"/>
        <v>#N/A</v>
      </c>
      <c r="M456" s="3" t="e">
        <f t="shared" ca="1" si="48"/>
        <v>#N/A</v>
      </c>
      <c r="O456" s="2">
        <v>442</v>
      </c>
      <c r="P456" s="15" t="e">
        <f t="shared" ca="1" si="45"/>
        <v>#N/A</v>
      </c>
      <c r="Q456" s="25" t="str">
        <f t="shared" si="46"/>
        <v/>
      </c>
      <c r="R456" s="13" t="e">
        <f t="shared" ca="1" si="44"/>
        <v>#N/A</v>
      </c>
      <c r="S456" s="45"/>
    </row>
    <row r="457" spans="3:19" ht="13.5">
      <c r="C457" s="2">
        <v>443</v>
      </c>
      <c r="D457" s="110" t="str">
        <f>IF(D456&gt;=鶏シート!$G$20+30,"",D456+1)</f>
        <v/>
      </c>
      <c r="E457" s="103" t="e">
        <f ca="1">鶏気温!A449</f>
        <v>#N/A</v>
      </c>
      <c r="F457" s="104" t="e">
        <f ca="1">IF(鶏シート!$G$13="独自地温",鶏気温!A449,(E457*$AD$34+$AE$34))</f>
        <v>#N/A</v>
      </c>
      <c r="G457" s="39"/>
      <c r="I457" s="3" t="e">
        <f t="shared" ca="1" si="42"/>
        <v>#N/A</v>
      </c>
      <c r="J457" s="3" t="e">
        <f t="shared" ca="1" si="47"/>
        <v>#N/A</v>
      </c>
      <c r="L457" s="4" t="e">
        <f t="shared" ca="1" si="43"/>
        <v>#N/A</v>
      </c>
      <c r="M457" s="3" t="e">
        <f t="shared" ca="1" si="48"/>
        <v>#N/A</v>
      </c>
      <c r="O457" s="2">
        <v>443</v>
      </c>
      <c r="P457" s="15" t="e">
        <f t="shared" ca="1" si="45"/>
        <v>#N/A</v>
      </c>
      <c r="Q457" s="25" t="str">
        <f t="shared" si="46"/>
        <v/>
      </c>
      <c r="R457" s="13" t="e">
        <f t="shared" ca="1" si="44"/>
        <v>#N/A</v>
      </c>
      <c r="S457" s="45"/>
    </row>
    <row r="458" spans="3:19" ht="13.5">
      <c r="C458" s="2">
        <v>444</v>
      </c>
      <c r="D458" s="110" t="str">
        <f>IF(D457&gt;=鶏シート!$G$20+30,"",D457+1)</f>
        <v/>
      </c>
      <c r="E458" s="103" t="e">
        <f ca="1">鶏気温!A450</f>
        <v>#N/A</v>
      </c>
      <c r="F458" s="104" t="e">
        <f ca="1">IF(鶏シート!$G$13="独自地温",鶏気温!A450,(E458*$AD$34+$AE$34))</f>
        <v>#N/A</v>
      </c>
      <c r="G458" s="39"/>
      <c r="I458" s="3" t="e">
        <f t="shared" ca="1" si="42"/>
        <v>#N/A</v>
      </c>
      <c r="J458" s="3" t="e">
        <f t="shared" ca="1" si="47"/>
        <v>#N/A</v>
      </c>
      <c r="L458" s="4" t="e">
        <f t="shared" ca="1" si="43"/>
        <v>#N/A</v>
      </c>
      <c r="M458" s="3" t="e">
        <f t="shared" ca="1" si="48"/>
        <v>#N/A</v>
      </c>
      <c r="O458" s="2">
        <v>444</v>
      </c>
      <c r="P458" s="15" t="e">
        <f t="shared" ca="1" si="45"/>
        <v>#N/A</v>
      </c>
      <c r="Q458" s="25" t="str">
        <f t="shared" si="46"/>
        <v/>
      </c>
      <c r="R458" s="13" t="e">
        <f t="shared" ca="1" si="44"/>
        <v>#N/A</v>
      </c>
      <c r="S458" s="45"/>
    </row>
    <row r="459" spans="3:19" ht="13.5">
      <c r="C459" s="2">
        <v>445</v>
      </c>
      <c r="D459" s="110" t="str">
        <f>IF(D458&gt;=鶏シート!$G$20+30,"",D458+1)</f>
        <v/>
      </c>
      <c r="E459" s="103" t="e">
        <f ca="1">鶏気温!A451</f>
        <v>#N/A</v>
      </c>
      <c r="F459" s="104" t="e">
        <f ca="1">IF(鶏シート!$G$13="独自地温",鶏気温!A451,(E459*$AD$34+$AE$34))</f>
        <v>#N/A</v>
      </c>
      <c r="G459" s="39"/>
      <c r="I459" s="3" t="e">
        <f t="shared" ca="1" si="42"/>
        <v>#N/A</v>
      </c>
      <c r="J459" s="3" t="e">
        <f t="shared" ca="1" si="47"/>
        <v>#N/A</v>
      </c>
      <c r="L459" s="4" t="e">
        <f t="shared" ca="1" si="43"/>
        <v>#N/A</v>
      </c>
      <c r="M459" s="3" t="e">
        <f t="shared" ca="1" si="48"/>
        <v>#N/A</v>
      </c>
      <c r="O459" s="2">
        <v>445</v>
      </c>
      <c r="P459" s="15" t="e">
        <f t="shared" ca="1" si="45"/>
        <v>#N/A</v>
      </c>
      <c r="Q459" s="25" t="str">
        <f t="shared" si="46"/>
        <v/>
      </c>
      <c r="R459" s="13" t="e">
        <f t="shared" ca="1" si="44"/>
        <v>#N/A</v>
      </c>
      <c r="S459" s="45"/>
    </row>
    <row r="460" spans="3:19" ht="13.5">
      <c r="C460" s="2">
        <v>446</v>
      </c>
      <c r="D460" s="110" t="str">
        <f>IF(D459&gt;=鶏シート!$G$20+30,"",D459+1)</f>
        <v/>
      </c>
      <c r="E460" s="103" t="e">
        <f ca="1">鶏気温!A452</f>
        <v>#N/A</v>
      </c>
      <c r="F460" s="104" t="e">
        <f ca="1">IF(鶏シート!$G$13="独自地温",鶏気温!A452,(E460*$AD$34+$AE$34))</f>
        <v>#N/A</v>
      </c>
      <c r="G460" s="39"/>
      <c r="I460" s="3" t="e">
        <f t="shared" ca="1" si="42"/>
        <v>#N/A</v>
      </c>
      <c r="J460" s="3" t="e">
        <f t="shared" ca="1" si="47"/>
        <v>#N/A</v>
      </c>
      <c r="L460" s="4" t="e">
        <f t="shared" ca="1" si="43"/>
        <v>#N/A</v>
      </c>
      <c r="M460" s="3" t="e">
        <f t="shared" ca="1" si="48"/>
        <v>#N/A</v>
      </c>
      <c r="O460" s="2">
        <v>446</v>
      </c>
      <c r="P460" s="15" t="e">
        <f t="shared" ca="1" si="45"/>
        <v>#N/A</v>
      </c>
      <c r="Q460" s="25" t="str">
        <f t="shared" si="46"/>
        <v/>
      </c>
      <c r="R460" s="13" t="e">
        <f t="shared" ca="1" si="44"/>
        <v>#N/A</v>
      </c>
      <c r="S460" s="45"/>
    </row>
    <row r="461" spans="3:19" ht="13.5">
      <c r="C461" s="2">
        <v>447</v>
      </c>
      <c r="D461" s="110" t="str">
        <f>IF(D460&gt;=鶏シート!$G$20+30,"",D460+1)</f>
        <v/>
      </c>
      <c r="E461" s="103" t="e">
        <f ca="1">鶏気温!A453</f>
        <v>#N/A</v>
      </c>
      <c r="F461" s="104" t="e">
        <f ca="1">IF(鶏シート!$G$13="独自地温",鶏気温!A453,(E461*$AD$34+$AE$34))</f>
        <v>#N/A</v>
      </c>
      <c r="G461" s="39"/>
      <c r="I461" s="3" t="e">
        <f t="shared" ca="1" si="42"/>
        <v>#N/A</v>
      </c>
      <c r="J461" s="3" t="e">
        <f t="shared" ca="1" si="47"/>
        <v>#N/A</v>
      </c>
      <c r="L461" s="4" t="e">
        <f t="shared" ca="1" si="43"/>
        <v>#N/A</v>
      </c>
      <c r="M461" s="3" t="e">
        <f t="shared" ca="1" si="48"/>
        <v>#N/A</v>
      </c>
      <c r="O461" s="2">
        <v>447</v>
      </c>
      <c r="P461" s="15" t="e">
        <f t="shared" ca="1" si="45"/>
        <v>#N/A</v>
      </c>
      <c r="Q461" s="25" t="str">
        <f t="shared" si="46"/>
        <v/>
      </c>
      <c r="R461" s="13" t="e">
        <f t="shared" ca="1" si="44"/>
        <v>#N/A</v>
      </c>
      <c r="S461" s="45"/>
    </row>
    <row r="462" spans="3:19" ht="13.5">
      <c r="C462" s="2">
        <v>448</v>
      </c>
      <c r="D462" s="110" t="str">
        <f>IF(D461&gt;=鶏シート!$G$20+30,"",D461+1)</f>
        <v/>
      </c>
      <c r="E462" s="103" t="e">
        <f ca="1">鶏気温!A454</f>
        <v>#N/A</v>
      </c>
      <c r="F462" s="104" t="e">
        <f ca="1">IF(鶏シート!$G$13="独自地温",鶏気温!A454,(E462*$AD$34+$AE$34))</f>
        <v>#N/A</v>
      </c>
      <c r="G462" s="39"/>
      <c r="I462" s="3" t="e">
        <f t="shared" ref="I462:I525" ca="1" si="49">EXP($B$3*(E462-25)/(1.987*(273+E462)*298))</f>
        <v>#N/A</v>
      </c>
      <c r="J462" s="3" t="e">
        <f t="shared" ca="1" si="47"/>
        <v>#N/A</v>
      </c>
      <c r="L462" s="4" t="e">
        <f t="shared" ref="L462:L525" ca="1" si="50">EXP($B$4*(E462-25)/(1.987*(273+E462)*298))</f>
        <v>#N/A</v>
      </c>
      <c r="M462" s="3" t="e">
        <f t="shared" ca="1" si="48"/>
        <v>#N/A</v>
      </c>
      <c r="O462" s="2">
        <v>448</v>
      </c>
      <c r="P462" s="15" t="e">
        <f t="shared" ca="1" si="45"/>
        <v>#N/A</v>
      </c>
      <c r="Q462" s="25" t="str">
        <f t="shared" si="46"/>
        <v/>
      </c>
      <c r="R462" s="13" t="e">
        <f t="shared" ref="R462:R525" ca="1" si="51">$H$5/1000*$P462</f>
        <v>#N/A</v>
      </c>
      <c r="S462" s="45"/>
    </row>
    <row r="463" spans="3:19" ht="13.5">
      <c r="C463" s="2">
        <v>449</v>
      </c>
      <c r="D463" s="110" t="str">
        <f>IF(D462&gt;=鶏シート!$G$20+30,"",D462+1)</f>
        <v/>
      </c>
      <c r="E463" s="103" t="e">
        <f ca="1">鶏気温!A455</f>
        <v>#N/A</v>
      </c>
      <c r="F463" s="104" t="e">
        <f ca="1">IF(鶏シート!$G$13="独自地温",鶏気温!A455,(E463*$AD$34+$AE$34))</f>
        <v>#N/A</v>
      </c>
      <c r="G463" s="39"/>
      <c r="I463" s="3" t="e">
        <f t="shared" ca="1" si="49"/>
        <v>#N/A</v>
      </c>
      <c r="J463" s="3" t="e">
        <f t="shared" ca="1" si="47"/>
        <v>#N/A</v>
      </c>
      <c r="L463" s="4" t="e">
        <f t="shared" ca="1" si="50"/>
        <v>#N/A</v>
      </c>
      <c r="M463" s="3" t="e">
        <f t="shared" ca="1" si="48"/>
        <v>#N/A</v>
      </c>
      <c r="O463" s="2">
        <v>449</v>
      </c>
      <c r="P463" s="15" t="e">
        <f t="shared" ref="P463:P526" ca="1" si="52">$B$5*(1-EXP(-$B$7*J463))+$B$6*(1-EXP(-$B$8*M463))+$P$6</f>
        <v>#N/A</v>
      </c>
      <c r="Q463" s="25" t="str">
        <f t="shared" ref="Q463:Q526" si="53">D463</f>
        <v/>
      </c>
      <c r="R463" s="13" t="e">
        <f t="shared" ca="1" si="51"/>
        <v>#N/A</v>
      </c>
      <c r="S463" s="45"/>
    </row>
    <row r="464" spans="3:19" ht="13.5">
      <c r="C464" s="2">
        <v>450</v>
      </c>
      <c r="D464" s="110" t="str">
        <f>IF(D463&gt;=鶏シート!$G$20+30,"",D463+1)</f>
        <v/>
      </c>
      <c r="E464" s="103" t="e">
        <f ca="1">鶏気温!A456</f>
        <v>#N/A</v>
      </c>
      <c r="F464" s="104" t="e">
        <f ca="1">IF(鶏シート!$G$13="独自地温",鶏気温!A456,(E464*$AD$34+$AE$34))</f>
        <v>#N/A</v>
      </c>
      <c r="G464" s="39"/>
      <c r="I464" s="3" t="e">
        <f t="shared" ca="1" si="49"/>
        <v>#N/A</v>
      </c>
      <c r="J464" s="3" t="e">
        <f t="shared" ref="J464:J527" ca="1" si="54">J463+I463</f>
        <v>#N/A</v>
      </c>
      <c r="L464" s="4" t="e">
        <f t="shared" ca="1" si="50"/>
        <v>#N/A</v>
      </c>
      <c r="M464" s="3" t="e">
        <f t="shared" ref="M464:M527" ca="1" si="55">M463+L463</f>
        <v>#N/A</v>
      </c>
      <c r="O464" s="2">
        <v>450</v>
      </c>
      <c r="P464" s="15" t="e">
        <f t="shared" ca="1" si="52"/>
        <v>#N/A</v>
      </c>
      <c r="Q464" s="25" t="str">
        <f t="shared" si="53"/>
        <v/>
      </c>
      <c r="R464" s="13" t="e">
        <f t="shared" ca="1" si="51"/>
        <v>#N/A</v>
      </c>
      <c r="S464" s="45"/>
    </row>
    <row r="465" spans="3:19" ht="13.5">
      <c r="C465" s="2">
        <v>451</v>
      </c>
      <c r="D465" s="110" t="str">
        <f>IF(D464&gt;=鶏シート!$G$20+30,"",D464+1)</f>
        <v/>
      </c>
      <c r="E465" s="103" t="e">
        <f ca="1">鶏気温!A457</f>
        <v>#N/A</v>
      </c>
      <c r="F465" s="104" t="e">
        <f ca="1">IF(鶏シート!$G$13="独自地温",鶏気温!A457,(E465*$AD$34+$AE$34))</f>
        <v>#N/A</v>
      </c>
      <c r="G465" s="39"/>
      <c r="I465" s="3" t="e">
        <f t="shared" ca="1" si="49"/>
        <v>#N/A</v>
      </c>
      <c r="J465" s="3" t="e">
        <f t="shared" ca="1" si="54"/>
        <v>#N/A</v>
      </c>
      <c r="L465" s="4" t="e">
        <f t="shared" ca="1" si="50"/>
        <v>#N/A</v>
      </c>
      <c r="M465" s="3" t="e">
        <f t="shared" ca="1" si="55"/>
        <v>#N/A</v>
      </c>
      <c r="O465" s="2">
        <v>451</v>
      </c>
      <c r="P465" s="15" t="e">
        <f t="shared" ca="1" si="52"/>
        <v>#N/A</v>
      </c>
      <c r="Q465" s="25" t="str">
        <f t="shared" si="53"/>
        <v/>
      </c>
      <c r="R465" s="13" t="e">
        <f t="shared" ca="1" si="51"/>
        <v>#N/A</v>
      </c>
      <c r="S465" s="45"/>
    </row>
    <row r="466" spans="3:19" ht="13.5">
      <c r="C466" s="2">
        <v>452</v>
      </c>
      <c r="D466" s="110" t="str">
        <f>IF(D465&gt;=鶏シート!$G$20+30,"",D465+1)</f>
        <v/>
      </c>
      <c r="E466" s="103" t="e">
        <f ca="1">鶏気温!A458</f>
        <v>#N/A</v>
      </c>
      <c r="F466" s="104" t="e">
        <f ca="1">IF(鶏シート!$G$13="独自地温",鶏気温!A458,(E466*$AD$34+$AE$34))</f>
        <v>#N/A</v>
      </c>
      <c r="G466" s="39"/>
      <c r="I466" s="3" t="e">
        <f t="shared" ca="1" si="49"/>
        <v>#N/A</v>
      </c>
      <c r="J466" s="3" t="e">
        <f t="shared" ca="1" si="54"/>
        <v>#N/A</v>
      </c>
      <c r="L466" s="4" t="e">
        <f t="shared" ca="1" si="50"/>
        <v>#N/A</v>
      </c>
      <c r="M466" s="3" t="e">
        <f t="shared" ca="1" si="55"/>
        <v>#N/A</v>
      </c>
      <c r="O466" s="2">
        <v>452</v>
      </c>
      <c r="P466" s="15" t="e">
        <f t="shared" ca="1" si="52"/>
        <v>#N/A</v>
      </c>
      <c r="Q466" s="25" t="str">
        <f t="shared" si="53"/>
        <v/>
      </c>
      <c r="R466" s="13" t="e">
        <f t="shared" ca="1" si="51"/>
        <v>#N/A</v>
      </c>
      <c r="S466" s="45"/>
    </row>
    <row r="467" spans="3:19" ht="13.5">
      <c r="C467" s="2">
        <v>453</v>
      </c>
      <c r="D467" s="110" t="str">
        <f>IF(D466&gt;=鶏シート!$G$20+30,"",D466+1)</f>
        <v/>
      </c>
      <c r="E467" s="103" t="e">
        <f ca="1">鶏気温!A459</f>
        <v>#N/A</v>
      </c>
      <c r="F467" s="104" t="e">
        <f ca="1">IF(鶏シート!$G$13="独自地温",鶏気温!A459,(E467*$AD$34+$AE$34))</f>
        <v>#N/A</v>
      </c>
      <c r="G467" s="39"/>
      <c r="I467" s="3" t="e">
        <f t="shared" ca="1" si="49"/>
        <v>#N/A</v>
      </c>
      <c r="J467" s="3" t="e">
        <f t="shared" ca="1" si="54"/>
        <v>#N/A</v>
      </c>
      <c r="L467" s="4" t="e">
        <f t="shared" ca="1" si="50"/>
        <v>#N/A</v>
      </c>
      <c r="M467" s="3" t="e">
        <f t="shared" ca="1" si="55"/>
        <v>#N/A</v>
      </c>
      <c r="O467" s="2">
        <v>453</v>
      </c>
      <c r="P467" s="15" t="e">
        <f t="shared" ca="1" si="52"/>
        <v>#N/A</v>
      </c>
      <c r="Q467" s="25" t="str">
        <f t="shared" si="53"/>
        <v/>
      </c>
      <c r="R467" s="13" t="e">
        <f t="shared" ca="1" si="51"/>
        <v>#N/A</v>
      </c>
      <c r="S467" s="45"/>
    </row>
    <row r="468" spans="3:19" ht="13.5">
      <c r="C468" s="2">
        <v>454</v>
      </c>
      <c r="D468" s="110" t="str">
        <f>IF(D467&gt;=鶏シート!$G$20+30,"",D467+1)</f>
        <v/>
      </c>
      <c r="E468" s="103" t="e">
        <f ca="1">鶏気温!A460</f>
        <v>#N/A</v>
      </c>
      <c r="F468" s="104" t="e">
        <f ca="1">IF(鶏シート!$G$13="独自地温",鶏気温!A460,(E468*$AD$34+$AE$34))</f>
        <v>#N/A</v>
      </c>
      <c r="G468" s="39"/>
      <c r="I468" s="3" t="e">
        <f t="shared" ca="1" si="49"/>
        <v>#N/A</v>
      </c>
      <c r="J468" s="3" t="e">
        <f t="shared" ca="1" si="54"/>
        <v>#N/A</v>
      </c>
      <c r="L468" s="4" t="e">
        <f t="shared" ca="1" si="50"/>
        <v>#N/A</v>
      </c>
      <c r="M468" s="3" t="e">
        <f t="shared" ca="1" si="55"/>
        <v>#N/A</v>
      </c>
      <c r="O468" s="2">
        <v>454</v>
      </c>
      <c r="P468" s="15" t="e">
        <f t="shared" ca="1" si="52"/>
        <v>#N/A</v>
      </c>
      <c r="Q468" s="25" t="str">
        <f t="shared" si="53"/>
        <v/>
      </c>
      <c r="R468" s="13" t="e">
        <f t="shared" ca="1" si="51"/>
        <v>#N/A</v>
      </c>
      <c r="S468" s="45"/>
    </row>
    <row r="469" spans="3:19" ht="13.5">
      <c r="C469" s="2">
        <v>455</v>
      </c>
      <c r="D469" s="110" t="str">
        <f>IF(D468&gt;=鶏シート!$G$20+30,"",D468+1)</f>
        <v/>
      </c>
      <c r="E469" s="103" t="e">
        <f ca="1">鶏気温!A461</f>
        <v>#N/A</v>
      </c>
      <c r="F469" s="104" t="e">
        <f ca="1">IF(鶏シート!$G$13="独自地温",鶏気温!A461,(E469*$AD$34+$AE$34))</f>
        <v>#N/A</v>
      </c>
      <c r="G469" s="39"/>
      <c r="I469" s="3" t="e">
        <f t="shared" ca="1" si="49"/>
        <v>#N/A</v>
      </c>
      <c r="J469" s="3" t="e">
        <f t="shared" ca="1" si="54"/>
        <v>#N/A</v>
      </c>
      <c r="L469" s="4" t="e">
        <f t="shared" ca="1" si="50"/>
        <v>#N/A</v>
      </c>
      <c r="M469" s="3" t="e">
        <f t="shared" ca="1" si="55"/>
        <v>#N/A</v>
      </c>
      <c r="O469" s="2">
        <v>455</v>
      </c>
      <c r="P469" s="15" t="e">
        <f t="shared" ca="1" si="52"/>
        <v>#N/A</v>
      </c>
      <c r="Q469" s="25" t="str">
        <f t="shared" si="53"/>
        <v/>
      </c>
      <c r="R469" s="13" t="e">
        <f t="shared" ca="1" si="51"/>
        <v>#N/A</v>
      </c>
      <c r="S469" s="45"/>
    </row>
    <row r="470" spans="3:19" ht="13.5">
      <c r="C470" s="2">
        <v>456</v>
      </c>
      <c r="D470" s="110" t="str">
        <f>IF(D469&gt;=鶏シート!$G$20+30,"",D469+1)</f>
        <v/>
      </c>
      <c r="E470" s="103" t="e">
        <f ca="1">鶏気温!A462</f>
        <v>#N/A</v>
      </c>
      <c r="F470" s="104" t="e">
        <f ca="1">IF(鶏シート!$G$13="独自地温",鶏気温!A462,(E470*$AD$34+$AE$34))</f>
        <v>#N/A</v>
      </c>
      <c r="G470" s="39"/>
      <c r="I470" s="3" t="e">
        <f t="shared" ca="1" si="49"/>
        <v>#N/A</v>
      </c>
      <c r="J470" s="3" t="e">
        <f t="shared" ca="1" si="54"/>
        <v>#N/A</v>
      </c>
      <c r="L470" s="4" t="e">
        <f t="shared" ca="1" si="50"/>
        <v>#N/A</v>
      </c>
      <c r="M470" s="3" t="e">
        <f t="shared" ca="1" si="55"/>
        <v>#N/A</v>
      </c>
      <c r="O470" s="2">
        <v>456</v>
      </c>
      <c r="P470" s="15" t="e">
        <f t="shared" ca="1" si="52"/>
        <v>#N/A</v>
      </c>
      <c r="Q470" s="25" t="str">
        <f t="shared" si="53"/>
        <v/>
      </c>
      <c r="R470" s="13" t="e">
        <f t="shared" ca="1" si="51"/>
        <v>#N/A</v>
      </c>
      <c r="S470" s="45"/>
    </row>
    <row r="471" spans="3:19" ht="13.5">
      <c r="C471" s="2">
        <v>457</v>
      </c>
      <c r="D471" s="110" t="str">
        <f>IF(D470&gt;=鶏シート!$G$20+30,"",D470+1)</f>
        <v/>
      </c>
      <c r="E471" s="103" t="e">
        <f ca="1">鶏気温!A463</f>
        <v>#N/A</v>
      </c>
      <c r="F471" s="104" t="e">
        <f ca="1">IF(鶏シート!$G$13="独自地温",鶏気温!A463,(E471*$AD$34+$AE$34))</f>
        <v>#N/A</v>
      </c>
      <c r="G471" s="39"/>
      <c r="I471" s="3" t="e">
        <f t="shared" ca="1" si="49"/>
        <v>#N/A</v>
      </c>
      <c r="J471" s="3" t="e">
        <f t="shared" ca="1" si="54"/>
        <v>#N/A</v>
      </c>
      <c r="L471" s="4" t="e">
        <f t="shared" ca="1" si="50"/>
        <v>#N/A</v>
      </c>
      <c r="M471" s="3" t="e">
        <f t="shared" ca="1" si="55"/>
        <v>#N/A</v>
      </c>
      <c r="O471" s="2">
        <v>457</v>
      </c>
      <c r="P471" s="15" t="e">
        <f t="shared" ca="1" si="52"/>
        <v>#N/A</v>
      </c>
      <c r="Q471" s="25" t="str">
        <f t="shared" si="53"/>
        <v/>
      </c>
      <c r="R471" s="13" t="e">
        <f t="shared" ca="1" si="51"/>
        <v>#N/A</v>
      </c>
      <c r="S471" s="45"/>
    </row>
    <row r="472" spans="3:19" ht="13.5">
      <c r="C472" s="2">
        <v>458</v>
      </c>
      <c r="D472" s="110" t="str">
        <f>IF(D471&gt;=鶏シート!$G$20+30,"",D471+1)</f>
        <v/>
      </c>
      <c r="E472" s="103" t="e">
        <f ca="1">鶏気温!A464</f>
        <v>#N/A</v>
      </c>
      <c r="F472" s="104" t="e">
        <f ca="1">IF(鶏シート!$G$13="独自地温",鶏気温!A464,(E472*$AD$34+$AE$34))</f>
        <v>#N/A</v>
      </c>
      <c r="G472" s="39"/>
      <c r="I472" s="3" t="e">
        <f t="shared" ca="1" si="49"/>
        <v>#N/A</v>
      </c>
      <c r="J472" s="3" t="e">
        <f t="shared" ca="1" si="54"/>
        <v>#N/A</v>
      </c>
      <c r="L472" s="4" t="e">
        <f t="shared" ca="1" si="50"/>
        <v>#N/A</v>
      </c>
      <c r="M472" s="3" t="e">
        <f t="shared" ca="1" si="55"/>
        <v>#N/A</v>
      </c>
      <c r="O472" s="2">
        <v>458</v>
      </c>
      <c r="P472" s="15" t="e">
        <f t="shared" ca="1" si="52"/>
        <v>#N/A</v>
      </c>
      <c r="Q472" s="25" t="str">
        <f t="shared" si="53"/>
        <v/>
      </c>
      <c r="R472" s="13" t="e">
        <f t="shared" ca="1" si="51"/>
        <v>#N/A</v>
      </c>
      <c r="S472" s="45"/>
    </row>
    <row r="473" spans="3:19" ht="13.5">
      <c r="C473" s="2">
        <v>459</v>
      </c>
      <c r="D473" s="110" t="str">
        <f>IF(D472&gt;=鶏シート!$G$20+30,"",D472+1)</f>
        <v/>
      </c>
      <c r="E473" s="103" t="e">
        <f ca="1">鶏気温!A465</f>
        <v>#N/A</v>
      </c>
      <c r="F473" s="104" t="e">
        <f ca="1">IF(鶏シート!$G$13="独自地温",鶏気温!A465,(E473*$AD$34+$AE$34))</f>
        <v>#N/A</v>
      </c>
      <c r="G473" s="39"/>
      <c r="I473" s="3" t="e">
        <f t="shared" ca="1" si="49"/>
        <v>#N/A</v>
      </c>
      <c r="J473" s="3" t="e">
        <f t="shared" ca="1" si="54"/>
        <v>#N/A</v>
      </c>
      <c r="L473" s="4" t="e">
        <f t="shared" ca="1" si="50"/>
        <v>#N/A</v>
      </c>
      <c r="M473" s="3" t="e">
        <f t="shared" ca="1" si="55"/>
        <v>#N/A</v>
      </c>
      <c r="O473" s="2">
        <v>459</v>
      </c>
      <c r="P473" s="15" t="e">
        <f t="shared" ca="1" si="52"/>
        <v>#N/A</v>
      </c>
      <c r="Q473" s="25" t="str">
        <f t="shared" si="53"/>
        <v/>
      </c>
      <c r="R473" s="13" t="e">
        <f t="shared" ca="1" si="51"/>
        <v>#N/A</v>
      </c>
      <c r="S473" s="45"/>
    </row>
    <row r="474" spans="3:19" ht="13.5">
      <c r="C474" s="2">
        <v>460</v>
      </c>
      <c r="D474" s="110" t="str">
        <f>IF(D473&gt;=鶏シート!$G$20+30,"",D473+1)</f>
        <v/>
      </c>
      <c r="E474" s="103" t="e">
        <f ca="1">鶏気温!A466</f>
        <v>#N/A</v>
      </c>
      <c r="F474" s="104" t="e">
        <f ca="1">IF(鶏シート!$G$13="独自地温",鶏気温!A466,(E474*$AD$34+$AE$34))</f>
        <v>#N/A</v>
      </c>
      <c r="G474" s="39"/>
      <c r="I474" s="3" t="e">
        <f t="shared" ca="1" si="49"/>
        <v>#N/A</v>
      </c>
      <c r="J474" s="3" t="e">
        <f t="shared" ca="1" si="54"/>
        <v>#N/A</v>
      </c>
      <c r="L474" s="4" t="e">
        <f t="shared" ca="1" si="50"/>
        <v>#N/A</v>
      </c>
      <c r="M474" s="3" t="e">
        <f t="shared" ca="1" si="55"/>
        <v>#N/A</v>
      </c>
      <c r="O474" s="2">
        <v>460</v>
      </c>
      <c r="P474" s="15" t="e">
        <f t="shared" ca="1" si="52"/>
        <v>#N/A</v>
      </c>
      <c r="Q474" s="25" t="str">
        <f t="shared" si="53"/>
        <v/>
      </c>
      <c r="R474" s="13" t="e">
        <f t="shared" ca="1" si="51"/>
        <v>#N/A</v>
      </c>
      <c r="S474" s="45"/>
    </row>
    <row r="475" spans="3:19" ht="13.5">
      <c r="C475" s="2">
        <v>461</v>
      </c>
      <c r="D475" s="110" t="str">
        <f>IF(D474&gt;=鶏シート!$G$20+30,"",D474+1)</f>
        <v/>
      </c>
      <c r="E475" s="103" t="e">
        <f ca="1">鶏気温!A467</f>
        <v>#N/A</v>
      </c>
      <c r="F475" s="104" t="e">
        <f ca="1">IF(鶏シート!$G$13="独自地温",鶏気温!A467,(E475*$AD$34+$AE$34))</f>
        <v>#N/A</v>
      </c>
      <c r="G475" s="39"/>
      <c r="I475" s="3" t="e">
        <f t="shared" ca="1" si="49"/>
        <v>#N/A</v>
      </c>
      <c r="J475" s="3" t="e">
        <f t="shared" ca="1" si="54"/>
        <v>#N/A</v>
      </c>
      <c r="L475" s="4" t="e">
        <f t="shared" ca="1" si="50"/>
        <v>#N/A</v>
      </c>
      <c r="M475" s="3" t="e">
        <f t="shared" ca="1" si="55"/>
        <v>#N/A</v>
      </c>
      <c r="O475" s="2">
        <v>461</v>
      </c>
      <c r="P475" s="15" t="e">
        <f t="shared" ca="1" si="52"/>
        <v>#N/A</v>
      </c>
      <c r="Q475" s="25" t="str">
        <f t="shared" si="53"/>
        <v/>
      </c>
      <c r="R475" s="13" t="e">
        <f t="shared" ca="1" si="51"/>
        <v>#N/A</v>
      </c>
      <c r="S475" s="45"/>
    </row>
    <row r="476" spans="3:19" ht="13.5">
      <c r="C476" s="2">
        <v>462</v>
      </c>
      <c r="D476" s="110" t="str">
        <f>IF(D475&gt;=鶏シート!$G$20+30,"",D475+1)</f>
        <v/>
      </c>
      <c r="E476" s="103" t="e">
        <f ca="1">鶏気温!A468</f>
        <v>#N/A</v>
      </c>
      <c r="F476" s="104" t="e">
        <f ca="1">IF(鶏シート!$G$13="独自地温",鶏気温!A468,(E476*$AD$34+$AE$34))</f>
        <v>#N/A</v>
      </c>
      <c r="G476" s="39"/>
      <c r="I476" s="3" t="e">
        <f t="shared" ca="1" si="49"/>
        <v>#N/A</v>
      </c>
      <c r="J476" s="3" t="e">
        <f t="shared" ca="1" si="54"/>
        <v>#N/A</v>
      </c>
      <c r="L476" s="4" t="e">
        <f t="shared" ca="1" si="50"/>
        <v>#N/A</v>
      </c>
      <c r="M476" s="3" t="e">
        <f t="shared" ca="1" si="55"/>
        <v>#N/A</v>
      </c>
      <c r="O476" s="2">
        <v>462</v>
      </c>
      <c r="P476" s="15" t="e">
        <f t="shared" ca="1" si="52"/>
        <v>#N/A</v>
      </c>
      <c r="Q476" s="25" t="str">
        <f t="shared" si="53"/>
        <v/>
      </c>
      <c r="R476" s="13" t="e">
        <f t="shared" ca="1" si="51"/>
        <v>#N/A</v>
      </c>
      <c r="S476" s="45"/>
    </row>
    <row r="477" spans="3:19" ht="13.5">
      <c r="C477" s="2">
        <v>463</v>
      </c>
      <c r="D477" s="110" t="str">
        <f>IF(D476&gt;=鶏シート!$G$20+30,"",D476+1)</f>
        <v/>
      </c>
      <c r="E477" s="103" t="e">
        <f ca="1">鶏気温!A469</f>
        <v>#N/A</v>
      </c>
      <c r="F477" s="104" t="e">
        <f ca="1">IF(鶏シート!$G$13="独自地温",鶏気温!A469,(E477*$AD$34+$AE$34))</f>
        <v>#N/A</v>
      </c>
      <c r="G477" s="39"/>
      <c r="I477" s="3" t="e">
        <f t="shared" ca="1" si="49"/>
        <v>#N/A</v>
      </c>
      <c r="J477" s="3" t="e">
        <f t="shared" ca="1" si="54"/>
        <v>#N/A</v>
      </c>
      <c r="L477" s="4" t="e">
        <f t="shared" ca="1" si="50"/>
        <v>#N/A</v>
      </c>
      <c r="M477" s="3" t="e">
        <f t="shared" ca="1" si="55"/>
        <v>#N/A</v>
      </c>
      <c r="O477" s="2">
        <v>463</v>
      </c>
      <c r="P477" s="15" t="e">
        <f t="shared" ca="1" si="52"/>
        <v>#N/A</v>
      </c>
      <c r="Q477" s="25" t="str">
        <f t="shared" si="53"/>
        <v/>
      </c>
      <c r="R477" s="13" t="e">
        <f t="shared" ca="1" si="51"/>
        <v>#N/A</v>
      </c>
      <c r="S477" s="45"/>
    </row>
    <row r="478" spans="3:19" ht="13.5">
      <c r="C478" s="2">
        <v>464</v>
      </c>
      <c r="D478" s="110" t="str">
        <f>IF(D477&gt;=鶏シート!$G$20+30,"",D477+1)</f>
        <v/>
      </c>
      <c r="E478" s="103" t="e">
        <f ca="1">鶏気温!A470</f>
        <v>#N/A</v>
      </c>
      <c r="F478" s="104" t="e">
        <f ca="1">IF(鶏シート!$G$13="独自地温",鶏気温!A470,(E478*$AD$34+$AE$34))</f>
        <v>#N/A</v>
      </c>
      <c r="G478" s="39"/>
      <c r="I478" s="3" t="e">
        <f t="shared" ca="1" si="49"/>
        <v>#N/A</v>
      </c>
      <c r="J478" s="3" t="e">
        <f t="shared" ca="1" si="54"/>
        <v>#N/A</v>
      </c>
      <c r="L478" s="4" t="e">
        <f t="shared" ca="1" si="50"/>
        <v>#N/A</v>
      </c>
      <c r="M478" s="3" t="e">
        <f t="shared" ca="1" si="55"/>
        <v>#N/A</v>
      </c>
      <c r="O478" s="2">
        <v>464</v>
      </c>
      <c r="P478" s="15" t="e">
        <f t="shared" ca="1" si="52"/>
        <v>#N/A</v>
      </c>
      <c r="Q478" s="25" t="str">
        <f t="shared" si="53"/>
        <v/>
      </c>
      <c r="R478" s="13" t="e">
        <f t="shared" ca="1" si="51"/>
        <v>#N/A</v>
      </c>
      <c r="S478" s="45"/>
    </row>
    <row r="479" spans="3:19" ht="13.5">
      <c r="C479" s="2">
        <v>465</v>
      </c>
      <c r="D479" s="110" t="str">
        <f>IF(D478&gt;=鶏シート!$G$20+30,"",D478+1)</f>
        <v/>
      </c>
      <c r="E479" s="103" t="e">
        <f ca="1">鶏気温!A471</f>
        <v>#N/A</v>
      </c>
      <c r="F479" s="104" t="e">
        <f ca="1">IF(鶏シート!$G$13="独自地温",鶏気温!A471,(E479*$AD$34+$AE$34))</f>
        <v>#N/A</v>
      </c>
      <c r="G479" s="39"/>
      <c r="I479" s="3" t="e">
        <f t="shared" ca="1" si="49"/>
        <v>#N/A</v>
      </c>
      <c r="J479" s="3" t="e">
        <f t="shared" ca="1" si="54"/>
        <v>#N/A</v>
      </c>
      <c r="L479" s="4" t="e">
        <f t="shared" ca="1" si="50"/>
        <v>#N/A</v>
      </c>
      <c r="M479" s="3" t="e">
        <f t="shared" ca="1" si="55"/>
        <v>#N/A</v>
      </c>
      <c r="O479" s="2">
        <v>465</v>
      </c>
      <c r="P479" s="15" t="e">
        <f t="shared" ca="1" si="52"/>
        <v>#N/A</v>
      </c>
      <c r="Q479" s="25" t="str">
        <f t="shared" si="53"/>
        <v/>
      </c>
      <c r="R479" s="13" t="e">
        <f t="shared" ca="1" si="51"/>
        <v>#N/A</v>
      </c>
      <c r="S479" s="45"/>
    </row>
    <row r="480" spans="3:19" ht="13.5">
      <c r="C480" s="2">
        <v>466</v>
      </c>
      <c r="D480" s="110" t="str">
        <f>IF(D479&gt;=鶏シート!$G$20+30,"",D479+1)</f>
        <v/>
      </c>
      <c r="E480" s="103" t="e">
        <f ca="1">鶏気温!A472</f>
        <v>#N/A</v>
      </c>
      <c r="F480" s="104" t="e">
        <f ca="1">IF(鶏シート!$G$13="独自地温",鶏気温!A472,(E480*$AD$34+$AE$34))</f>
        <v>#N/A</v>
      </c>
      <c r="G480" s="39"/>
      <c r="I480" s="3" t="e">
        <f t="shared" ca="1" si="49"/>
        <v>#N/A</v>
      </c>
      <c r="J480" s="3" t="e">
        <f t="shared" ca="1" si="54"/>
        <v>#N/A</v>
      </c>
      <c r="L480" s="4" t="e">
        <f t="shared" ca="1" si="50"/>
        <v>#N/A</v>
      </c>
      <c r="M480" s="3" t="e">
        <f t="shared" ca="1" si="55"/>
        <v>#N/A</v>
      </c>
      <c r="O480" s="2">
        <v>466</v>
      </c>
      <c r="P480" s="15" t="e">
        <f t="shared" ca="1" si="52"/>
        <v>#N/A</v>
      </c>
      <c r="Q480" s="25" t="str">
        <f t="shared" si="53"/>
        <v/>
      </c>
      <c r="R480" s="13" t="e">
        <f t="shared" ca="1" si="51"/>
        <v>#N/A</v>
      </c>
      <c r="S480" s="45"/>
    </row>
    <row r="481" spans="3:19" ht="13.5">
      <c r="C481" s="2">
        <v>467</v>
      </c>
      <c r="D481" s="110" t="str">
        <f>IF(D480&gt;=鶏シート!$G$20+30,"",D480+1)</f>
        <v/>
      </c>
      <c r="E481" s="103" t="e">
        <f ca="1">鶏気温!A473</f>
        <v>#N/A</v>
      </c>
      <c r="F481" s="104" t="e">
        <f ca="1">IF(鶏シート!$G$13="独自地温",鶏気温!A473,(E481*$AD$34+$AE$34))</f>
        <v>#N/A</v>
      </c>
      <c r="G481" s="39"/>
      <c r="I481" s="3" t="e">
        <f t="shared" ca="1" si="49"/>
        <v>#N/A</v>
      </c>
      <c r="J481" s="3" t="e">
        <f t="shared" ca="1" si="54"/>
        <v>#N/A</v>
      </c>
      <c r="L481" s="4" t="e">
        <f t="shared" ca="1" si="50"/>
        <v>#N/A</v>
      </c>
      <c r="M481" s="3" t="e">
        <f t="shared" ca="1" si="55"/>
        <v>#N/A</v>
      </c>
      <c r="O481" s="2">
        <v>467</v>
      </c>
      <c r="P481" s="15" t="e">
        <f t="shared" ca="1" si="52"/>
        <v>#N/A</v>
      </c>
      <c r="Q481" s="25" t="str">
        <f t="shared" si="53"/>
        <v/>
      </c>
      <c r="R481" s="13" t="e">
        <f t="shared" ca="1" si="51"/>
        <v>#N/A</v>
      </c>
      <c r="S481" s="45"/>
    </row>
    <row r="482" spans="3:19" ht="13.5">
      <c r="C482" s="2">
        <v>468</v>
      </c>
      <c r="D482" s="110" t="str">
        <f>IF(D481&gt;=鶏シート!$G$20+30,"",D481+1)</f>
        <v/>
      </c>
      <c r="E482" s="103" t="e">
        <f ca="1">鶏気温!A474</f>
        <v>#N/A</v>
      </c>
      <c r="F482" s="104" t="e">
        <f ca="1">IF(鶏シート!$G$13="独自地温",鶏気温!A474,(E482*$AD$34+$AE$34))</f>
        <v>#N/A</v>
      </c>
      <c r="G482" s="39"/>
      <c r="I482" s="3" t="e">
        <f t="shared" ca="1" si="49"/>
        <v>#N/A</v>
      </c>
      <c r="J482" s="3" t="e">
        <f t="shared" ca="1" si="54"/>
        <v>#N/A</v>
      </c>
      <c r="L482" s="4" t="e">
        <f t="shared" ca="1" si="50"/>
        <v>#N/A</v>
      </c>
      <c r="M482" s="3" t="e">
        <f t="shared" ca="1" si="55"/>
        <v>#N/A</v>
      </c>
      <c r="O482" s="2">
        <v>468</v>
      </c>
      <c r="P482" s="15" t="e">
        <f t="shared" ca="1" si="52"/>
        <v>#N/A</v>
      </c>
      <c r="Q482" s="25" t="str">
        <f t="shared" si="53"/>
        <v/>
      </c>
      <c r="R482" s="13" t="e">
        <f t="shared" ca="1" si="51"/>
        <v>#N/A</v>
      </c>
      <c r="S482" s="45"/>
    </row>
    <row r="483" spans="3:19" ht="13.5">
      <c r="C483" s="2">
        <v>469</v>
      </c>
      <c r="D483" s="110" t="str">
        <f>IF(D482&gt;=鶏シート!$G$20+30,"",D482+1)</f>
        <v/>
      </c>
      <c r="E483" s="103" t="e">
        <f ca="1">鶏気温!A475</f>
        <v>#N/A</v>
      </c>
      <c r="F483" s="104" t="e">
        <f ca="1">IF(鶏シート!$G$13="独自地温",鶏気温!A475,(E483*$AD$34+$AE$34))</f>
        <v>#N/A</v>
      </c>
      <c r="G483" s="39"/>
      <c r="I483" s="3" t="e">
        <f t="shared" ca="1" si="49"/>
        <v>#N/A</v>
      </c>
      <c r="J483" s="3" t="e">
        <f t="shared" ca="1" si="54"/>
        <v>#N/A</v>
      </c>
      <c r="L483" s="4" t="e">
        <f t="shared" ca="1" si="50"/>
        <v>#N/A</v>
      </c>
      <c r="M483" s="3" t="e">
        <f t="shared" ca="1" si="55"/>
        <v>#N/A</v>
      </c>
      <c r="O483" s="2">
        <v>469</v>
      </c>
      <c r="P483" s="15" t="e">
        <f t="shared" ca="1" si="52"/>
        <v>#N/A</v>
      </c>
      <c r="Q483" s="25" t="str">
        <f t="shared" si="53"/>
        <v/>
      </c>
      <c r="R483" s="13" t="e">
        <f t="shared" ca="1" si="51"/>
        <v>#N/A</v>
      </c>
      <c r="S483" s="45"/>
    </row>
    <row r="484" spans="3:19" ht="13.5">
      <c r="C484" s="2">
        <v>470</v>
      </c>
      <c r="D484" s="110" t="str">
        <f>IF(D483&gt;=鶏シート!$G$20+30,"",D483+1)</f>
        <v/>
      </c>
      <c r="E484" s="103" t="e">
        <f ca="1">鶏気温!A476</f>
        <v>#N/A</v>
      </c>
      <c r="F484" s="104" t="e">
        <f ca="1">IF(鶏シート!$G$13="独自地温",鶏気温!A476,(E484*$AD$34+$AE$34))</f>
        <v>#N/A</v>
      </c>
      <c r="G484" s="39"/>
      <c r="I484" s="3" t="e">
        <f t="shared" ca="1" si="49"/>
        <v>#N/A</v>
      </c>
      <c r="J484" s="3" t="e">
        <f t="shared" ca="1" si="54"/>
        <v>#N/A</v>
      </c>
      <c r="L484" s="4" t="e">
        <f t="shared" ca="1" si="50"/>
        <v>#N/A</v>
      </c>
      <c r="M484" s="3" t="e">
        <f t="shared" ca="1" si="55"/>
        <v>#N/A</v>
      </c>
      <c r="O484" s="2">
        <v>470</v>
      </c>
      <c r="P484" s="15" t="e">
        <f t="shared" ca="1" si="52"/>
        <v>#N/A</v>
      </c>
      <c r="Q484" s="25" t="str">
        <f t="shared" si="53"/>
        <v/>
      </c>
      <c r="R484" s="13" t="e">
        <f t="shared" ca="1" si="51"/>
        <v>#N/A</v>
      </c>
      <c r="S484" s="45"/>
    </row>
    <row r="485" spans="3:19" ht="13.5">
      <c r="C485" s="2">
        <v>471</v>
      </c>
      <c r="D485" s="110" t="str">
        <f>IF(D484&gt;=鶏シート!$G$20+30,"",D484+1)</f>
        <v/>
      </c>
      <c r="E485" s="103" t="e">
        <f ca="1">鶏気温!A477</f>
        <v>#N/A</v>
      </c>
      <c r="F485" s="104" t="e">
        <f ca="1">IF(鶏シート!$G$13="独自地温",鶏気温!A477,(E485*$AD$34+$AE$34))</f>
        <v>#N/A</v>
      </c>
      <c r="G485" s="39"/>
      <c r="I485" s="3" t="e">
        <f t="shared" ca="1" si="49"/>
        <v>#N/A</v>
      </c>
      <c r="J485" s="3" t="e">
        <f t="shared" ca="1" si="54"/>
        <v>#N/A</v>
      </c>
      <c r="L485" s="4" t="e">
        <f t="shared" ca="1" si="50"/>
        <v>#N/A</v>
      </c>
      <c r="M485" s="3" t="e">
        <f t="shared" ca="1" si="55"/>
        <v>#N/A</v>
      </c>
      <c r="O485" s="2">
        <v>471</v>
      </c>
      <c r="P485" s="15" t="e">
        <f t="shared" ca="1" si="52"/>
        <v>#N/A</v>
      </c>
      <c r="Q485" s="25" t="str">
        <f t="shared" si="53"/>
        <v/>
      </c>
      <c r="R485" s="13" t="e">
        <f t="shared" ca="1" si="51"/>
        <v>#N/A</v>
      </c>
      <c r="S485" s="45"/>
    </row>
    <row r="486" spans="3:19" ht="13.5">
      <c r="C486" s="2">
        <v>472</v>
      </c>
      <c r="D486" s="110" t="str">
        <f>IF(D485&gt;=鶏シート!$G$20+30,"",D485+1)</f>
        <v/>
      </c>
      <c r="E486" s="103" t="e">
        <f ca="1">鶏気温!A478</f>
        <v>#N/A</v>
      </c>
      <c r="F486" s="104" t="e">
        <f ca="1">IF(鶏シート!$G$13="独自地温",鶏気温!A478,(E486*$AD$34+$AE$34))</f>
        <v>#N/A</v>
      </c>
      <c r="G486" s="39"/>
      <c r="I486" s="3" t="e">
        <f t="shared" ca="1" si="49"/>
        <v>#N/A</v>
      </c>
      <c r="J486" s="3" t="e">
        <f t="shared" ca="1" si="54"/>
        <v>#N/A</v>
      </c>
      <c r="L486" s="4" t="e">
        <f t="shared" ca="1" si="50"/>
        <v>#N/A</v>
      </c>
      <c r="M486" s="3" t="e">
        <f t="shared" ca="1" si="55"/>
        <v>#N/A</v>
      </c>
      <c r="O486" s="2">
        <v>472</v>
      </c>
      <c r="P486" s="15" t="e">
        <f t="shared" ca="1" si="52"/>
        <v>#N/A</v>
      </c>
      <c r="Q486" s="25" t="str">
        <f t="shared" si="53"/>
        <v/>
      </c>
      <c r="R486" s="13" t="e">
        <f t="shared" ca="1" si="51"/>
        <v>#N/A</v>
      </c>
      <c r="S486" s="45"/>
    </row>
    <row r="487" spans="3:19" ht="13.5">
      <c r="C487" s="2">
        <v>473</v>
      </c>
      <c r="D487" s="110" t="str">
        <f>IF(D486&gt;=鶏シート!$G$20+30,"",D486+1)</f>
        <v/>
      </c>
      <c r="E487" s="103" t="e">
        <f ca="1">鶏気温!A479</f>
        <v>#N/A</v>
      </c>
      <c r="F487" s="104" t="e">
        <f ca="1">IF(鶏シート!$G$13="独自地温",鶏気温!A479,(E487*$AD$34+$AE$34))</f>
        <v>#N/A</v>
      </c>
      <c r="G487" s="39"/>
      <c r="I487" s="3" t="e">
        <f t="shared" ca="1" si="49"/>
        <v>#N/A</v>
      </c>
      <c r="J487" s="3" t="e">
        <f t="shared" ca="1" si="54"/>
        <v>#N/A</v>
      </c>
      <c r="L487" s="4" t="e">
        <f t="shared" ca="1" si="50"/>
        <v>#N/A</v>
      </c>
      <c r="M487" s="3" t="e">
        <f t="shared" ca="1" si="55"/>
        <v>#N/A</v>
      </c>
      <c r="O487" s="2">
        <v>473</v>
      </c>
      <c r="P487" s="15" t="e">
        <f t="shared" ca="1" si="52"/>
        <v>#N/A</v>
      </c>
      <c r="Q487" s="25" t="str">
        <f t="shared" si="53"/>
        <v/>
      </c>
      <c r="R487" s="13" t="e">
        <f t="shared" ca="1" si="51"/>
        <v>#N/A</v>
      </c>
      <c r="S487" s="45"/>
    </row>
    <row r="488" spans="3:19" ht="13.5">
      <c r="C488" s="2">
        <v>474</v>
      </c>
      <c r="D488" s="110" t="str">
        <f>IF(D487&gt;=鶏シート!$G$20+30,"",D487+1)</f>
        <v/>
      </c>
      <c r="E488" s="103" t="e">
        <f ca="1">鶏気温!A480</f>
        <v>#N/A</v>
      </c>
      <c r="F488" s="104" t="e">
        <f ca="1">IF(鶏シート!$G$13="独自地温",鶏気温!A480,(E488*$AD$34+$AE$34))</f>
        <v>#N/A</v>
      </c>
      <c r="G488" s="39"/>
      <c r="I488" s="3" t="e">
        <f t="shared" ca="1" si="49"/>
        <v>#N/A</v>
      </c>
      <c r="J488" s="3" t="e">
        <f t="shared" ca="1" si="54"/>
        <v>#N/A</v>
      </c>
      <c r="L488" s="4" t="e">
        <f t="shared" ca="1" si="50"/>
        <v>#N/A</v>
      </c>
      <c r="M488" s="3" t="e">
        <f t="shared" ca="1" si="55"/>
        <v>#N/A</v>
      </c>
      <c r="O488" s="2">
        <v>474</v>
      </c>
      <c r="P488" s="15" t="e">
        <f t="shared" ca="1" si="52"/>
        <v>#N/A</v>
      </c>
      <c r="Q488" s="25" t="str">
        <f t="shared" si="53"/>
        <v/>
      </c>
      <c r="R488" s="13" t="e">
        <f t="shared" ca="1" si="51"/>
        <v>#N/A</v>
      </c>
      <c r="S488" s="45"/>
    </row>
    <row r="489" spans="3:19" ht="13.5">
      <c r="C489" s="2">
        <v>475</v>
      </c>
      <c r="D489" s="110" t="str">
        <f>IF(D488&gt;=鶏シート!$G$20+30,"",D488+1)</f>
        <v/>
      </c>
      <c r="E489" s="103" t="e">
        <f ca="1">鶏気温!A481</f>
        <v>#N/A</v>
      </c>
      <c r="F489" s="104" t="e">
        <f ca="1">IF(鶏シート!$G$13="独自地温",鶏気温!A481,(E489*$AD$34+$AE$34))</f>
        <v>#N/A</v>
      </c>
      <c r="G489" s="39"/>
      <c r="I489" s="3" t="e">
        <f t="shared" ca="1" si="49"/>
        <v>#N/A</v>
      </c>
      <c r="J489" s="3" t="e">
        <f t="shared" ca="1" si="54"/>
        <v>#N/A</v>
      </c>
      <c r="L489" s="4" t="e">
        <f t="shared" ca="1" si="50"/>
        <v>#N/A</v>
      </c>
      <c r="M489" s="3" t="e">
        <f t="shared" ca="1" si="55"/>
        <v>#N/A</v>
      </c>
      <c r="O489" s="2">
        <v>475</v>
      </c>
      <c r="P489" s="15" t="e">
        <f t="shared" ca="1" si="52"/>
        <v>#N/A</v>
      </c>
      <c r="Q489" s="25" t="str">
        <f t="shared" si="53"/>
        <v/>
      </c>
      <c r="R489" s="13" t="e">
        <f t="shared" ca="1" si="51"/>
        <v>#N/A</v>
      </c>
    </row>
    <row r="490" spans="3:19" ht="13.5">
      <c r="C490" s="2">
        <v>476</v>
      </c>
      <c r="D490" s="110" t="str">
        <f>IF(D489&gt;=鶏シート!$G$20+30,"",D489+1)</f>
        <v/>
      </c>
      <c r="E490" s="103" t="e">
        <f ca="1">鶏気温!A482</f>
        <v>#N/A</v>
      </c>
      <c r="F490" s="104" t="e">
        <f ca="1">IF(鶏シート!$G$13="独自地温",鶏気温!A482,(E490*$AD$34+$AE$34))</f>
        <v>#N/A</v>
      </c>
      <c r="G490" s="39"/>
      <c r="I490" s="3" t="e">
        <f t="shared" ca="1" si="49"/>
        <v>#N/A</v>
      </c>
      <c r="J490" s="3" t="e">
        <f t="shared" ca="1" si="54"/>
        <v>#N/A</v>
      </c>
      <c r="L490" s="4" t="e">
        <f t="shared" ca="1" si="50"/>
        <v>#N/A</v>
      </c>
      <c r="M490" s="3" t="e">
        <f t="shared" ca="1" si="55"/>
        <v>#N/A</v>
      </c>
      <c r="O490" s="2">
        <v>476</v>
      </c>
      <c r="P490" s="15" t="e">
        <f t="shared" ca="1" si="52"/>
        <v>#N/A</v>
      </c>
      <c r="Q490" s="25" t="str">
        <f t="shared" si="53"/>
        <v/>
      </c>
      <c r="R490" s="13" t="e">
        <f t="shared" ca="1" si="51"/>
        <v>#N/A</v>
      </c>
    </row>
    <row r="491" spans="3:19" ht="13.5">
      <c r="C491" s="2">
        <v>477</v>
      </c>
      <c r="D491" s="110" t="str">
        <f>IF(D490&gt;=鶏シート!$G$20+30,"",D490+1)</f>
        <v/>
      </c>
      <c r="E491" s="103" t="e">
        <f ca="1">鶏気温!A483</f>
        <v>#N/A</v>
      </c>
      <c r="F491" s="104" t="e">
        <f ca="1">IF(鶏シート!$G$13="独自地温",鶏気温!A483,(E491*$AD$34+$AE$34))</f>
        <v>#N/A</v>
      </c>
      <c r="G491" s="39"/>
      <c r="I491" s="3" t="e">
        <f t="shared" ca="1" si="49"/>
        <v>#N/A</v>
      </c>
      <c r="J491" s="3" t="e">
        <f t="shared" ca="1" si="54"/>
        <v>#N/A</v>
      </c>
      <c r="L491" s="4" t="e">
        <f t="shared" ca="1" si="50"/>
        <v>#N/A</v>
      </c>
      <c r="M491" s="3" t="e">
        <f t="shared" ca="1" si="55"/>
        <v>#N/A</v>
      </c>
      <c r="O491" s="2">
        <v>477</v>
      </c>
      <c r="P491" s="15" t="e">
        <f t="shared" ca="1" si="52"/>
        <v>#N/A</v>
      </c>
      <c r="Q491" s="25" t="str">
        <f t="shared" si="53"/>
        <v/>
      </c>
      <c r="R491" s="13" t="e">
        <f t="shared" ca="1" si="51"/>
        <v>#N/A</v>
      </c>
    </row>
    <row r="492" spans="3:19" ht="13.5">
      <c r="C492" s="2">
        <v>478</v>
      </c>
      <c r="D492" s="110" t="str">
        <f>IF(D491&gt;=鶏シート!$G$20+30,"",D491+1)</f>
        <v/>
      </c>
      <c r="E492" s="103" t="e">
        <f ca="1">鶏気温!A484</f>
        <v>#N/A</v>
      </c>
      <c r="F492" s="104" t="e">
        <f ca="1">IF(鶏シート!$G$13="独自地温",鶏気温!A484,(E492*$AD$34+$AE$34))</f>
        <v>#N/A</v>
      </c>
      <c r="G492" s="39"/>
      <c r="I492" s="3" t="e">
        <f t="shared" ca="1" si="49"/>
        <v>#N/A</v>
      </c>
      <c r="J492" s="3" t="e">
        <f t="shared" ca="1" si="54"/>
        <v>#N/A</v>
      </c>
      <c r="L492" s="4" t="e">
        <f t="shared" ca="1" si="50"/>
        <v>#N/A</v>
      </c>
      <c r="M492" s="3" t="e">
        <f t="shared" ca="1" si="55"/>
        <v>#N/A</v>
      </c>
      <c r="O492" s="2">
        <v>478</v>
      </c>
      <c r="P492" s="15" t="e">
        <f t="shared" ca="1" si="52"/>
        <v>#N/A</v>
      </c>
      <c r="Q492" s="25" t="str">
        <f t="shared" si="53"/>
        <v/>
      </c>
      <c r="R492" s="13" t="e">
        <f t="shared" ca="1" si="51"/>
        <v>#N/A</v>
      </c>
    </row>
    <row r="493" spans="3:19" ht="13.5">
      <c r="C493" s="2">
        <v>479</v>
      </c>
      <c r="D493" s="110" t="str">
        <f>IF(D492&gt;=鶏シート!$G$20+30,"",D492+1)</f>
        <v/>
      </c>
      <c r="E493" s="103" t="e">
        <f ca="1">鶏気温!A485</f>
        <v>#N/A</v>
      </c>
      <c r="F493" s="104" t="e">
        <f ca="1">IF(鶏シート!$G$13="独自地温",鶏気温!A485,(E493*$AD$34+$AE$34))</f>
        <v>#N/A</v>
      </c>
      <c r="G493" s="39"/>
      <c r="I493" s="3" t="e">
        <f t="shared" ca="1" si="49"/>
        <v>#N/A</v>
      </c>
      <c r="J493" s="3" t="e">
        <f t="shared" ca="1" si="54"/>
        <v>#N/A</v>
      </c>
      <c r="L493" s="4" t="e">
        <f t="shared" ca="1" si="50"/>
        <v>#N/A</v>
      </c>
      <c r="M493" s="3" t="e">
        <f t="shared" ca="1" si="55"/>
        <v>#N/A</v>
      </c>
      <c r="O493" s="2">
        <v>479</v>
      </c>
      <c r="P493" s="15" t="e">
        <f t="shared" ca="1" si="52"/>
        <v>#N/A</v>
      </c>
      <c r="Q493" s="25" t="str">
        <f t="shared" si="53"/>
        <v/>
      </c>
      <c r="R493" s="13" t="e">
        <f t="shared" ca="1" si="51"/>
        <v>#N/A</v>
      </c>
    </row>
    <row r="494" spans="3:19" ht="13.5">
      <c r="C494" s="2">
        <v>480</v>
      </c>
      <c r="D494" s="110" t="str">
        <f>IF(D493&gt;=鶏シート!$G$20+30,"",D493+1)</f>
        <v/>
      </c>
      <c r="E494" s="103" t="e">
        <f ca="1">鶏気温!A486</f>
        <v>#N/A</v>
      </c>
      <c r="F494" s="104" t="e">
        <f ca="1">IF(鶏シート!$G$13="独自地温",鶏気温!A486,(E494*$AD$34+$AE$34))</f>
        <v>#N/A</v>
      </c>
      <c r="G494" s="39"/>
      <c r="I494" s="3" t="e">
        <f t="shared" ca="1" si="49"/>
        <v>#N/A</v>
      </c>
      <c r="J494" s="3" t="e">
        <f t="shared" ca="1" si="54"/>
        <v>#N/A</v>
      </c>
      <c r="L494" s="4" t="e">
        <f t="shared" ca="1" si="50"/>
        <v>#N/A</v>
      </c>
      <c r="M494" s="3" t="e">
        <f t="shared" ca="1" si="55"/>
        <v>#N/A</v>
      </c>
      <c r="O494" s="2">
        <v>480</v>
      </c>
      <c r="P494" s="15" t="e">
        <f t="shared" ca="1" si="52"/>
        <v>#N/A</v>
      </c>
      <c r="Q494" s="25" t="str">
        <f t="shared" si="53"/>
        <v/>
      </c>
      <c r="R494" s="13" t="e">
        <f t="shared" ca="1" si="51"/>
        <v>#N/A</v>
      </c>
    </row>
    <row r="495" spans="3:19" ht="13.5">
      <c r="C495" s="2">
        <v>481</v>
      </c>
      <c r="D495" s="110" t="str">
        <f>IF(D494&gt;=鶏シート!$G$20+30,"",D494+1)</f>
        <v/>
      </c>
      <c r="E495" s="103" t="e">
        <f ca="1">鶏気温!A487</f>
        <v>#N/A</v>
      </c>
      <c r="F495" s="104" t="e">
        <f ca="1">IF(鶏シート!$G$13="独自地温",鶏気温!A487,(E495*$AD$34+$AE$34))</f>
        <v>#N/A</v>
      </c>
      <c r="G495" s="39"/>
      <c r="I495" s="3" t="e">
        <f t="shared" ca="1" si="49"/>
        <v>#N/A</v>
      </c>
      <c r="J495" s="3" t="e">
        <f t="shared" ca="1" si="54"/>
        <v>#N/A</v>
      </c>
      <c r="L495" s="4" t="e">
        <f t="shared" ca="1" si="50"/>
        <v>#N/A</v>
      </c>
      <c r="M495" s="3" t="e">
        <f t="shared" ca="1" si="55"/>
        <v>#N/A</v>
      </c>
      <c r="O495" s="2">
        <v>481</v>
      </c>
      <c r="P495" s="15" t="e">
        <f t="shared" ca="1" si="52"/>
        <v>#N/A</v>
      </c>
      <c r="Q495" s="25" t="str">
        <f t="shared" si="53"/>
        <v/>
      </c>
      <c r="R495" s="13" t="e">
        <f t="shared" ca="1" si="51"/>
        <v>#N/A</v>
      </c>
    </row>
    <row r="496" spans="3:19" ht="13.5">
      <c r="C496" s="2">
        <v>482</v>
      </c>
      <c r="D496" s="110" t="str">
        <f>IF(D495&gt;=鶏シート!$G$20+30,"",D495+1)</f>
        <v/>
      </c>
      <c r="E496" s="103" t="e">
        <f ca="1">鶏気温!A488</f>
        <v>#N/A</v>
      </c>
      <c r="F496" s="104" t="e">
        <f ca="1">IF(鶏シート!$G$13="独自地温",鶏気温!A488,(E496*$AD$34+$AE$34))</f>
        <v>#N/A</v>
      </c>
      <c r="G496" s="39"/>
      <c r="I496" s="3" t="e">
        <f t="shared" ca="1" si="49"/>
        <v>#N/A</v>
      </c>
      <c r="J496" s="3" t="e">
        <f t="shared" ca="1" si="54"/>
        <v>#N/A</v>
      </c>
      <c r="L496" s="4" t="e">
        <f t="shared" ca="1" si="50"/>
        <v>#N/A</v>
      </c>
      <c r="M496" s="3" t="e">
        <f t="shared" ca="1" si="55"/>
        <v>#N/A</v>
      </c>
      <c r="O496" s="2">
        <v>482</v>
      </c>
      <c r="P496" s="15" t="e">
        <f t="shared" ca="1" si="52"/>
        <v>#N/A</v>
      </c>
      <c r="Q496" s="25" t="str">
        <f t="shared" si="53"/>
        <v/>
      </c>
      <c r="R496" s="13" t="e">
        <f t="shared" ca="1" si="51"/>
        <v>#N/A</v>
      </c>
    </row>
    <row r="497" spans="3:18" ht="13.5">
      <c r="C497" s="2">
        <v>483</v>
      </c>
      <c r="D497" s="110" t="str">
        <f>IF(D496&gt;=鶏シート!$G$20+30,"",D496+1)</f>
        <v/>
      </c>
      <c r="E497" s="103" t="e">
        <f ca="1">鶏気温!A489</f>
        <v>#N/A</v>
      </c>
      <c r="F497" s="104" t="e">
        <f ca="1">IF(鶏シート!$G$13="独自地温",鶏気温!A489,(E497*$AD$34+$AE$34))</f>
        <v>#N/A</v>
      </c>
      <c r="G497" s="39"/>
      <c r="I497" s="3" t="e">
        <f t="shared" ca="1" si="49"/>
        <v>#N/A</v>
      </c>
      <c r="J497" s="3" t="e">
        <f t="shared" ca="1" si="54"/>
        <v>#N/A</v>
      </c>
      <c r="L497" s="4" t="e">
        <f t="shared" ca="1" si="50"/>
        <v>#N/A</v>
      </c>
      <c r="M497" s="3" t="e">
        <f t="shared" ca="1" si="55"/>
        <v>#N/A</v>
      </c>
      <c r="O497" s="2">
        <v>483</v>
      </c>
      <c r="P497" s="15" t="e">
        <f t="shared" ca="1" si="52"/>
        <v>#N/A</v>
      </c>
      <c r="Q497" s="25" t="str">
        <f t="shared" si="53"/>
        <v/>
      </c>
      <c r="R497" s="13" t="e">
        <f t="shared" ca="1" si="51"/>
        <v>#N/A</v>
      </c>
    </row>
    <row r="498" spans="3:18" ht="13.5">
      <c r="C498" s="2">
        <v>484</v>
      </c>
      <c r="D498" s="110" t="str">
        <f>IF(D497&gt;=鶏シート!$G$20+30,"",D497+1)</f>
        <v/>
      </c>
      <c r="E498" s="103" t="e">
        <f ca="1">鶏気温!A490</f>
        <v>#N/A</v>
      </c>
      <c r="F498" s="104" t="e">
        <f ca="1">IF(鶏シート!$G$13="独自地温",鶏気温!A490,(E498*$AD$34+$AE$34))</f>
        <v>#N/A</v>
      </c>
      <c r="G498" s="39"/>
      <c r="I498" s="3" t="e">
        <f t="shared" ca="1" si="49"/>
        <v>#N/A</v>
      </c>
      <c r="J498" s="3" t="e">
        <f t="shared" ca="1" si="54"/>
        <v>#N/A</v>
      </c>
      <c r="L498" s="4" t="e">
        <f t="shared" ca="1" si="50"/>
        <v>#N/A</v>
      </c>
      <c r="M498" s="3" t="e">
        <f t="shared" ca="1" si="55"/>
        <v>#N/A</v>
      </c>
      <c r="O498" s="2">
        <v>484</v>
      </c>
      <c r="P498" s="15" t="e">
        <f t="shared" ca="1" si="52"/>
        <v>#N/A</v>
      </c>
      <c r="Q498" s="25" t="str">
        <f t="shared" si="53"/>
        <v/>
      </c>
      <c r="R498" s="13" t="e">
        <f t="shared" ca="1" si="51"/>
        <v>#N/A</v>
      </c>
    </row>
    <row r="499" spans="3:18" ht="13.5">
      <c r="C499" s="2">
        <v>485</v>
      </c>
      <c r="D499" s="110" t="str">
        <f>IF(D498&gt;=鶏シート!$G$20+30,"",D498+1)</f>
        <v/>
      </c>
      <c r="E499" s="103" t="e">
        <f ca="1">鶏気温!A491</f>
        <v>#N/A</v>
      </c>
      <c r="F499" s="104" t="e">
        <f ca="1">IF(鶏シート!$G$13="独自地温",鶏気温!A491,(E499*$AD$34+$AE$34))</f>
        <v>#N/A</v>
      </c>
      <c r="G499" s="39"/>
      <c r="I499" s="3" t="e">
        <f t="shared" ca="1" si="49"/>
        <v>#N/A</v>
      </c>
      <c r="J499" s="3" t="e">
        <f t="shared" ca="1" si="54"/>
        <v>#N/A</v>
      </c>
      <c r="L499" s="4" t="e">
        <f t="shared" ca="1" si="50"/>
        <v>#N/A</v>
      </c>
      <c r="M499" s="3" t="e">
        <f t="shared" ca="1" si="55"/>
        <v>#N/A</v>
      </c>
      <c r="O499" s="2">
        <v>485</v>
      </c>
      <c r="P499" s="15" t="e">
        <f t="shared" ca="1" si="52"/>
        <v>#N/A</v>
      </c>
      <c r="Q499" s="25" t="str">
        <f t="shared" si="53"/>
        <v/>
      </c>
      <c r="R499" s="13" t="e">
        <f t="shared" ca="1" si="51"/>
        <v>#N/A</v>
      </c>
    </row>
    <row r="500" spans="3:18" ht="13.5">
      <c r="C500" s="2">
        <v>486</v>
      </c>
      <c r="D500" s="110" t="str">
        <f>IF(D499&gt;=鶏シート!$G$20+30,"",D499+1)</f>
        <v/>
      </c>
      <c r="E500" s="103" t="e">
        <f ca="1">鶏気温!A492</f>
        <v>#N/A</v>
      </c>
      <c r="F500" s="104" t="e">
        <f ca="1">IF(鶏シート!$G$13="独自地温",鶏気温!A492,(E500*$AD$34+$AE$34))</f>
        <v>#N/A</v>
      </c>
      <c r="G500" s="39"/>
      <c r="I500" s="3" t="e">
        <f t="shared" ca="1" si="49"/>
        <v>#N/A</v>
      </c>
      <c r="J500" s="3" t="e">
        <f t="shared" ca="1" si="54"/>
        <v>#N/A</v>
      </c>
      <c r="L500" s="4" t="e">
        <f t="shared" ca="1" si="50"/>
        <v>#N/A</v>
      </c>
      <c r="M500" s="3" t="e">
        <f t="shared" ca="1" si="55"/>
        <v>#N/A</v>
      </c>
      <c r="O500" s="2">
        <v>486</v>
      </c>
      <c r="P500" s="15" t="e">
        <f t="shared" ca="1" si="52"/>
        <v>#N/A</v>
      </c>
      <c r="Q500" s="25" t="str">
        <f t="shared" si="53"/>
        <v/>
      </c>
      <c r="R500" s="13" t="e">
        <f t="shared" ca="1" si="51"/>
        <v>#N/A</v>
      </c>
    </row>
    <row r="501" spans="3:18" ht="13.5">
      <c r="C501" s="2">
        <v>487</v>
      </c>
      <c r="D501" s="110" t="str">
        <f>IF(D500&gt;=鶏シート!$G$20+30,"",D500+1)</f>
        <v/>
      </c>
      <c r="E501" s="103" t="e">
        <f ca="1">鶏気温!A493</f>
        <v>#N/A</v>
      </c>
      <c r="F501" s="104" t="e">
        <f ca="1">IF(鶏シート!$G$13="独自地温",鶏気温!A493,(E501*$AD$34+$AE$34))</f>
        <v>#N/A</v>
      </c>
      <c r="G501" s="39"/>
      <c r="I501" s="3" t="e">
        <f t="shared" ca="1" si="49"/>
        <v>#N/A</v>
      </c>
      <c r="J501" s="3" t="e">
        <f t="shared" ca="1" si="54"/>
        <v>#N/A</v>
      </c>
      <c r="L501" s="4" t="e">
        <f t="shared" ca="1" si="50"/>
        <v>#N/A</v>
      </c>
      <c r="M501" s="3" t="e">
        <f t="shared" ca="1" si="55"/>
        <v>#N/A</v>
      </c>
      <c r="O501" s="2">
        <v>487</v>
      </c>
      <c r="P501" s="15" t="e">
        <f t="shared" ca="1" si="52"/>
        <v>#N/A</v>
      </c>
      <c r="Q501" s="25" t="str">
        <f t="shared" si="53"/>
        <v/>
      </c>
      <c r="R501" s="13" t="e">
        <f t="shared" ca="1" si="51"/>
        <v>#N/A</v>
      </c>
    </row>
    <row r="502" spans="3:18" ht="13.5">
      <c r="C502" s="2">
        <v>488</v>
      </c>
      <c r="D502" s="110" t="str">
        <f>IF(D501&gt;=鶏シート!$G$20+30,"",D501+1)</f>
        <v/>
      </c>
      <c r="E502" s="103" t="e">
        <f ca="1">鶏気温!A494</f>
        <v>#N/A</v>
      </c>
      <c r="F502" s="104" t="e">
        <f ca="1">IF(鶏シート!$G$13="独自地温",鶏気温!A494,(E502*$AD$34+$AE$34))</f>
        <v>#N/A</v>
      </c>
      <c r="G502" s="39"/>
      <c r="I502" s="3" t="e">
        <f t="shared" ca="1" si="49"/>
        <v>#N/A</v>
      </c>
      <c r="J502" s="3" t="e">
        <f t="shared" ca="1" si="54"/>
        <v>#N/A</v>
      </c>
      <c r="L502" s="4" t="e">
        <f t="shared" ca="1" si="50"/>
        <v>#N/A</v>
      </c>
      <c r="M502" s="3" t="e">
        <f t="shared" ca="1" si="55"/>
        <v>#N/A</v>
      </c>
      <c r="O502" s="2">
        <v>488</v>
      </c>
      <c r="P502" s="15" t="e">
        <f t="shared" ca="1" si="52"/>
        <v>#N/A</v>
      </c>
      <c r="Q502" s="25" t="str">
        <f t="shared" si="53"/>
        <v/>
      </c>
      <c r="R502" s="13" t="e">
        <f t="shared" ca="1" si="51"/>
        <v>#N/A</v>
      </c>
    </row>
    <row r="503" spans="3:18" ht="13.5">
      <c r="C503" s="2">
        <v>489</v>
      </c>
      <c r="D503" s="110" t="str">
        <f>IF(D502&gt;=鶏シート!$G$20+30,"",D502+1)</f>
        <v/>
      </c>
      <c r="E503" s="103" t="e">
        <f ca="1">鶏気温!A495</f>
        <v>#N/A</v>
      </c>
      <c r="F503" s="104" t="e">
        <f ca="1">IF(鶏シート!$G$13="独自地温",鶏気温!A495,(E503*$AD$34+$AE$34))</f>
        <v>#N/A</v>
      </c>
      <c r="G503" s="39"/>
      <c r="I503" s="3" t="e">
        <f t="shared" ca="1" si="49"/>
        <v>#N/A</v>
      </c>
      <c r="J503" s="3" t="e">
        <f t="shared" ca="1" si="54"/>
        <v>#N/A</v>
      </c>
      <c r="L503" s="4" t="e">
        <f t="shared" ca="1" si="50"/>
        <v>#N/A</v>
      </c>
      <c r="M503" s="3" t="e">
        <f t="shared" ca="1" si="55"/>
        <v>#N/A</v>
      </c>
      <c r="O503" s="2">
        <v>489</v>
      </c>
      <c r="P503" s="15" t="e">
        <f t="shared" ca="1" si="52"/>
        <v>#N/A</v>
      </c>
      <c r="Q503" s="25" t="str">
        <f t="shared" si="53"/>
        <v/>
      </c>
      <c r="R503" s="13" t="e">
        <f t="shared" ca="1" si="51"/>
        <v>#N/A</v>
      </c>
    </row>
    <row r="504" spans="3:18" ht="13.5">
      <c r="C504" s="2">
        <v>490</v>
      </c>
      <c r="D504" s="110" t="str">
        <f>IF(D503&gt;=鶏シート!$G$20+30,"",D503+1)</f>
        <v/>
      </c>
      <c r="E504" s="103" t="e">
        <f ca="1">鶏気温!A496</f>
        <v>#N/A</v>
      </c>
      <c r="F504" s="104" t="e">
        <f ca="1">IF(鶏シート!$G$13="独自地温",鶏気温!A496,(E504*$AD$34+$AE$34))</f>
        <v>#N/A</v>
      </c>
      <c r="G504" s="39"/>
      <c r="I504" s="3" t="e">
        <f t="shared" ca="1" si="49"/>
        <v>#N/A</v>
      </c>
      <c r="J504" s="3" t="e">
        <f t="shared" ca="1" si="54"/>
        <v>#N/A</v>
      </c>
      <c r="L504" s="4" t="e">
        <f t="shared" ca="1" si="50"/>
        <v>#N/A</v>
      </c>
      <c r="M504" s="3" t="e">
        <f t="shared" ca="1" si="55"/>
        <v>#N/A</v>
      </c>
      <c r="O504" s="2">
        <v>490</v>
      </c>
      <c r="P504" s="15" t="e">
        <f t="shared" ca="1" si="52"/>
        <v>#N/A</v>
      </c>
      <c r="Q504" s="25" t="str">
        <f t="shared" si="53"/>
        <v/>
      </c>
      <c r="R504" s="13" t="e">
        <f t="shared" ca="1" si="51"/>
        <v>#N/A</v>
      </c>
    </row>
    <row r="505" spans="3:18" ht="13.5">
      <c r="C505" s="2">
        <v>491</v>
      </c>
      <c r="D505" s="110" t="str">
        <f>IF(D504&gt;=鶏シート!$G$20+30,"",D504+1)</f>
        <v/>
      </c>
      <c r="E505" s="103" t="e">
        <f ca="1">鶏気温!A497</f>
        <v>#N/A</v>
      </c>
      <c r="F505" s="104" t="e">
        <f ca="1">IF(鶏シート!$G$13="独自地温",鶏気温!A497,(E505*$AD$34+$AE$34))</f>
        <v>#N/A</v>
      </c>
      <c r="G505" s="39"/>
      <c r="I505" s="3" t="e">
        <f t="shared" ca="1" si="49"/>
        <v>#N/A</v>
      </c>
      <c r="J505" s="3" t="e">
        <f t="shared" ca="1" si="54"/>
        <v>#N/A</v>
      </c>
      <c r="L505" s="4" t="e">
        <f t="shared" ca="1" si="50"/>
        <v>#N/A</v>
      </c>
      <c r="M505" s="3" t="e">
        <f t="shared" ca="1" si="55"/>
        <v>#N/A</v>
      </c>
      <c r="O505" s="2">
        <v>491</v>
      </c>
      <c r="P505" s="15" t="e">
        <f t="shared" ca="1" si="52"/>
        <v>#N/A</v>
      </c>
      <c r="Q505" s="25" t="str">
        <f t="shared" si="53"/>
        <v/>
      </c>
      <c r="R505" s="13" t="e">
        <f t="shared" ca="1" si="51"/>
        <v>#N/A</v>
      </c>
    </row>
    <row r="506" spans="3:18" ht="13.5">
      <c r="C506" s="2">
        <v>492</v>
      </c>
      <c r="D506" s="110" t="str">
        <f>IF(D505&gt;=鶏シート!$G$20+30,"",D505+1)</f>
        <v/>
      </c>
      <c r="E506" s="103" t="e">
        <f ca="1">鶏気温!A498</f>
        <v>#N/A</v>
      </c>
      <c r="F506" s="104" t="e">
        <f ca="1">IF(鶏シート!$G$13="独自地温",鶏気温!A498,(E506*$AD$34+$AE$34))</f>
        <v>#N/A</v>
      </c>
      <c r="G506" s="39"/>
      <c r="I506" s="3" t="e">
        <f t="shared" ca="1" si="49"/>
        <v>#N/A</v>
      </c>
      <c r="J506" s="3" t="e">
        <f t="shared" ca="1" si="54"/>
        <v>#N/A</v>
      </c>
      <c r="L506" s="4" t="e">
        <f t="shared" ca="1" si="50"/>
        <v>#N/A</v>
      </c>
      <c r="M506" s="3" t="e">
        <f t="shared" ca="1" si="55"/>
        <v>#N/A</v>
      </c>
      <c r="O506" s="2">
        <v>492</v>
      </c>
      <c r="P506" s="15" t="e">
        <f t="shared" ca="1" si="52"/>
        <v>#N/A</v>
      </c>
      <c r="Q506" s="25" t="str">
        <f t="shared" si="53"/>
        <v/>
      </c>
      <c r="R506" s="13" t="e">
        <f t="shared" ca="1" si="51"/>
        <v>#N/A</v>
      </c>
    </row>
    <row r="507" spans="3:18" ht="13.5">
      <c r="C507" s="2">
        <v>493</v>
      </c>
      <c r="D507" s="110" t="str">
        <f>IF(D506&gt;=鶏シート!$G$20+30,"",D506+1)</f>
        <v/>
      </c>
      <c r="E507" s="103" t="e">
        <f ca="1">鶏気温!A499</f>
        <v>#N/A</v>
      </c>
      <c r="F507" s="104" t="e">
        <f ca="1">IF(鶏シート!$G$13="独自地温",鶏気温!A499,(E507*$AD$34+$AE$34))</f>
        <v>#N/A</v>
      </c>
      <c r="G507" s="39"/>
      <c r="I507" s="3" t="e">
        <f t="shared" ca="1" si="49"/>
        <v>#N/A</v>
      </c>
      <c r="J507" s="3" t="e">
        <f t="shared" ca="1" si="54"/>
        <v>#N/A</v>
      </c>
      <c r="L507" s="4" t="e">
        <f t="shared" ca="1" si="50"/>
        <v>#N/A</v>
      </c>
      <c r="M507" s="3" t="e">
        <f t="shared" ca="1" si="55"/>
        <v>#N/A</v>
      </c>
      <c r="O507" s="2">
        <v>493</v>
      </c>
      <c r="P507" s="15" t="e">
        <f t="shared" ca="1" si="52"/>
        <v>#N/A</v>
      </c>
      <c r="Q507" s="25" t="str">
        <f t="shared" si="53"/>
        <v/>
      </c>
      <c r="R507" s="13" t="e">
        <f t="shared" ca="1" si="51"/>
        <v>#N/A</v>
      </c>
    </row>
    <row r="508" spans="3:18" ht="13.5">
      <c r="C508" s="2">
        <v>494</v>
      </c>
      <c r="D508" s="110" t="str">
        <f>IF(D507&gt;=鶏シート!$G$20+30,"",D507+1)</f>
        <v/>
      </c>
      <c r="E508" s="103" t="e">
        <f ca="1">鶏気温!A500</f>
        <v>#N/A</v>
      </c>
      <c r="F508" s="104" t="e">
        <f ca="1">IF(鶏シート!$G$13="独自地温",鶏気温!A500,(E508*$AD$34+$AE$34))</f>
        <v>#N/A</v>
      </c>
      <c r="G508" s="39"/>
      <c r="I508" s="3" t="e">
        <f t="shared" ca="1" si="49"/>
        <v>#N/A</v>
      </c>
      <c r="J508" s="3" t="e">
        <f t="shared" ca="1" si="54"/>
        <v>#N/A</v>
      </c>
      <c r="L508" s="4" t="e">
        <f t="shared" ca="1" si="50"/>
        <v>#N/A</v>
      </c>
      <c r="M508" s="3" t="e">
        <f t="shared" ca="1" si="55"/>
        <v>#N/A</v>
      </c>
      <c r="O508" s="2">
        <v>494</v>
      </c>
      <c r="P508" s="15" t="e">
        <f t="shared" ca="1" si="52"/>
        <v>#N/A</v>
      </c>
      <c r="Q508" s="25" t="str">
        <f t="shared" si="53"/>
        <v/>
      </c>
      <c r="R508" s="13" t="e">
        <f t="shared" ca="1" si="51"/>
        <v>#N/A</v>
      </c>
    </row>
    <row r="509" spans="3:18" ht="13.5">
      <c r="C509" s="2">
        <v>495</v>
      </c>
      <c r="D509" s="110" t="str">
        <f>IF(D508&gt;=鶏シート!$G$20+30,"",D508+1)</f>
        <v/>
      </c>
      <c r="E509" s="103" t="e">
        <f ca="1">鶏気温!A501</f>
        <v>#N/A</v>
      </c>
      <c r="F509" s="104" t="e">
        <f ca="1">IF(鶏シート!$G$13="独自地温",鶏気温!A501,(E509*$AD$34+$AE$34))</f>
        <v>#N/A</v>
      </c>
      <c r="G509" s="39"/>
      <c r="I509" s="3" t="e">
        <f t="shared" ca="1" si="49"/>
        <v>#N/A</v>
      </c>
      <c r="J509" s="3" t="e">
        <f t="shared" ca="1" si="54"/>
        <v>#N/A</v>
      </c>
      <c r="L509" s="4" t="e">
        <f t="shared" ca="1" si="50"/>
        <v>#N/A</v>
      </c>
      <c r="M509" s="3" t="e">
        <f t="shared" ca="1" si="55"/>
        <v>#N/A</v>
      </c>
      <c r="O509" s="2">
        <v>495</v>
      </c>
      <c r="P509" s="15" t="e">
        <f t="shared" ca="1" si="52"/>
        <v>#N/A</v>
      </c>
      <c r="Q509" s="25" t="str">
        <f t="shared" si="53"/>
        <v/>
      </c>
      <c r="R509" s="13" t="e">
        <f t="shared" ca="1" si="51"/>
        <v>#N/A</v>
      </c>
    </row>
    <row r="510" spans="3:18" ht="13.5">
      <c r="C510" s="2">
        <v>496</v>
      </c>
      <c r="D510" s="110" t="str">
        <f>IF(D509&gt;=鶏シート!$G$20+30,"",D509+1)</f>
        <v/>
      </c>
      <c r="E510" s="103" t="e">
        <f ca="1">鶏気温!A502</f>
        <v>#N/A</v>
      </c>
      <c r="F510" s="104" t="e">
        <f ca="1">IF(鶏シート!$G$13="独自地温",鶏気温!A502,(E510*$AD$34+$AE$34))</f>
        <v>#N/A</v>
      </c>
      <c r="G510" s="39"/>
      <c r="I510" s="3" t="e">
        <f t="shared" ca="1" si="49"/>
        <v>#N/A</v>
      </c>
      <c r="J510" s="3" t="e">
        <f t="shared" ca="1" si="54"/>
        <v>#N/A</v>
      </c>
      <c r="L510" s="4" t="e">
        <f t="shared" ca="1" si="50"/>
        <v>#N/A</v>
      </c>
      <c r="M510" s="3" t="e">
        <f t="shared" ca="1" si="55"/>
        <v>#N/A</v>
      </c>
      <c r="O510" s="2">
        <v>496</v>
      </c>
      <c r="P510" s="15" t="e">
        <f t="shared" ca="1" si="52"/>
        <v>#N/A</v>
      </c>
      <c r="Q510" s="25" t="str">
        <f t="shared" si="53"/>
        <v/>
      </c>
      <c r="R510" s="13" t="e">
        <f t="shared" ca="1" si="51"/>
        <v>#N/A</v>
      </c>
    </row>
    <row r="511" spans="3:18" ht="13.5">
      <c r="C511" s="2">
        <v>497</v>
      </c>
      <c r="D511" s="110" t="str">
        <f>IF(D510&gt;=鶏シート!$G$20+30,"",D510+1)</f>
        <v/>
      </c>
      <c r="E511" s="103" t="e">
        <f ca="1">鶏気温!A503</f>
        <v>#N/A</v>
      </c>
      <c r="F511" s="104" t="e">
        <f ca="1">IF(鶏シート!$G$13="独自地温",鶏気温!A503,(E511*$AD$34+$AE$34))</f>
        <v>#N/A</v>
      </c>
      <c r="G511" s="39"/>
      <c r="I511" s="3" t="e">
        <f t="shared" ca="1" si="49"/>
        <v>#N/A</v>
      </c>
      <c r="J511" s="3" t="e">
        <f t="shared" ca="1" si="54"/>
        <v>#N/A</v>
      </c>
      <c r="L511" s="4" t="e">
        <f t="shared" ca="1" si="50"/>
        <v>#N/A</v>
      </c>
      <c r="M511" s="3" t="e">
        <f t="shared" ca="1" si="55"/>
        <v>#N/A</v>
      </c>
      <c r="O511" s="2">
        <v>497</v>
      </c>
      <c r="P511" s="15" t="e">
        <f t="shared" ca="1" si="52"/>
        <v>#N/A</v>
      </c>
      <c r="Q511" s="25" t="str">
        <f t="shared" si="53"/>
        <v/>
      </c>
      <c r="R511" s="13" t="e">
        <f t="shared" ca="1" si="51"/>
        <v>#N/A</v>
      </c>
    </row>
    <row r="512" spans="3:18" ht="13.5">
      <c r="C512" s="2">
        <v>498</v>
      </c>
      <c r="D512" s="110" t="str">
        <f>IF(D511&gt;=鶏シート!$G$20+30,"",D511+1)</f>
        <v/>
      </c>
      <c r="E512" s="103" t="e">
        <f ca="1">鶏気温!A504</f>
        <v>#N/A</v>
      </c>
      <c r="F512" s="104" t="e">
        <f ca="1">IF(鶏シート!$G$13="独自地温",鶏気温!A504,(E512*$AD$34+$AE$34))</f>
        <v>#N/A</v>
      </c>
      <c r="G512" s="39"/>
      <c r="I512" s="3" t="e">
        <f t="shared" ca="1" si="49"/>
        <v>#N/A</v>
      </c>
      <c r="J512" s="3" t="e">
        <f t="shared" ca="1" si="54"/>
        <v>#N/A</v>
      </c>
      <c r="L512" s="4" t="e">
        <f t="shared" ca="1" si="50"/>
        <v>#N/A</v>
      </c>
      <c r="M512" s="3" t="e">
        <f t="shared" ca="1" si="55"/>
        <v>#N/A</v>
      </c>
      <c r="O512" s="2">
        <v>498</v>
      </c>
      <c r="P512" s="15" t="e">
        <f t="shared" ca="1" si="52"/>
        <v>#N/A</v>
      </c>
      <c r="Q512" s="25" t="str">
        <f t="shared" si="53"/>
        <v/>
      </c>
      <c r="R512" s="13" t="e">
        <f t="shared" ca="1" si="51"/>
        <v>#N/A</v>
      </c>
    </row>
    <row r="513" spans="3:18" ht="13.5">
      <c r="C513" s="2">
        <v>499</v>
      </c>
      <c r="D513" s="110" t="str">
        <f>IF(D512&gt;=鶏シート!$G$20+30,"",D512+1)</f>
        <v/>
      </c>
      <c r="E513" s="103" t="e">
        <f ca="1">鶏気温!A505</f>
        <v>#N/A</v>
      </c>
      <c r="F513" s="104" t="e">
        <f ca="1">IF(鶏シート!$G$13="独自地温",鶏気温!A505,(E513*$AD$34+$AE$34))</f>
        <v>#N/A</v>
      </c>
      <c r="G513" s="39"/>
      <c r="I513" s="3" t="e">
        <f t="shared" ca="1" si="49"/>
        <v>#N/A</v>
      </c>
      <c r="J513" s="3" t="e">
        <f t="shared" ca="1" si="54"/>
        <v>#N/A</v>
      </c>
      <c r="L513" s="4" t="e">
        <f t="shared" ca="1" si="50"/>
        <v>#N/A</v>
      </c>
      <c r="M513" s="3" t="e">
        <f t="shared" ca="1" si="55"/>
        <v>#N/A</v>
      </c>
      <c r="O513" s="2">
        <v>499</v>
      </c>
      <c r="P513" s="15" t="e">
        <f t="shared" ca="1" si="52"/>
        <v>#N/A</v>
      </c>
      <c r="Q513" s="25" t="str">
        <f t="shared" si="53"/>
        <v/>
      </c>
      <c r="R513" s="13" t="e">
        <f t="shared" ca="1" si="51"/>
        <v>#N/A</v>
      </c>
    </row>
    <row r="514" spans="3:18" ht="13.5">
      <c r="C514" s="2">
        <v>500</v>
      </c>
      <c r="D514" s="110" t="str">
        <f>IF(D513&gt;=鶏シート!$G$20+30,"",D513+1)</f>
        <v/>
      </c>
      <c r="E514" s="103" t="e">
        <f ca="1">鶏気温!A506</f>
        <v>#N/A</v>
      </c>
      <c r="F514" s="104" t="e">
        <f ca="1">IF(鶏シート!$G$13="独自地温",鶏気温!A506,(E514*$AD$34+$AE$34))</f>
        <v>#N/A</v>
      </c>
      <c r="G514" s="39"/>
      <c r="I514" s="3" t="e">
        <f t="shared" ca="1" si="49"/>
        <v>#N/A</v>
      </c>
      <c r="J514" s="3" t="e">
        <f t="shared" ca="1" si="54"/>
        <v>#N/A</v>
      </c>
      <c r="L514" s="4" t="e">
        <f t="shared" ca="1" si="50"/>
        <v>#N/A</v>
      </c>
      <c r="M514" s="3" t="e">
        <f t="shared" ca="1" si="55"/>
        <v>#N/A</v>
      </c>
      <c r="O514" s="2">
        <v>500</v>
      </c>
      <c r="P514" s="15" t="e">
        <f t="shared" ca="1" si="52"/>
        <v>#N/A</v>
      </c>
      <c r="Q514" s="25" t="str">
        <f t="shared" si="53"/>
        <v/>
      </c>
      <c r="R514" s="13" t="e">
        <f t="shared" ca="1" si="51"/>
        <v>#N/A</v>
      </c>
    </row>
    <row r="515" spans="3:18" ht="13.5">
      <c r="C515" s="2">
        <v>501</v>
      </c>
      <c r="D515" s="110" t="str">
        <f>IF(D514&gt;=鶏シート!$G$20+30,"",D514+1)</f>
        <v/>
      </c>
      <c r="E515" s="103" t="e">
        <f ca="1">鶏気温!A507</f>
        <v>#N/A</v>
      </c>
      <c r="F515" s="104" t="e">
        <f ca="1">IF(鶏シート!$G$13="独自地温",鶏気温!A507,(E515*$AD$34+$AE$34))</f>
        <v>#N/A</v>
      </c>
      <c r="G515" s="39"/>
      <c r="I515" s="3" t="e">
        <f t="shared" ca="1" si="49"/>
        <v>#N/A</v>
      </c>
      <c r="J515" s="3" t="e">
        <f t="shared" ca="1" si="54"/>
        <v>#N/A</v>
      </c>
      <c r="L515" s="4" t="e">
        <f t="shared" ca="1" si="50"/>
        <v>#N/A</v>
      </c>
      <c r="M515" s="3" t="e">
        <f t="shared" ca="1" si="55"/>
        <v>#N/A</v>
      </c>
      <c r="O515" s="2">
        <v>501</v>
      </c>
      <c r="P515" s="15" t="e">
        <f t="shared" ca="1" si="52"/>
        <v>#N/A</v>
      </c>
      <c r="Q515" s="25" t="str">
        <f t="shared" si="53"/>
        <v/>
      </c>
      <c r="R515" s="13" t="e">
        <f t="shared" ca="1" si="51"/>
        <v>#N/A</v>
      </c>
    </row>
    <row r="516" spans="3:18" ht="13.5">
      <c r="C516" s="2">
        <v>502</v>
      </c>
      <c r="D516" s="110" t="str">
        <f>IF(D515&gt;=鶏シート!$G$20+30,"",D515+1)</f>
        <v/>
      </c>
      <c r="E516" s="103" t="e">
        <f ca="1">鶏気温!A508</f>
        <v>#N/A</v>
      </c>
      <c r="F516" s="104" t="e">
        <f ca="1">IF(鶏シート!$G$13="独自地温",鶏気温!A508,(E516*$AD$34+$AE$34))</f>
        <v>#N/A</v>
      </c>
      <c r="G516" s="39"/>
      <c r="I516" s="3" t="e">
        <f t="shared" ca="1" si="49"/>
        <v>#N/A</v>
      </c>
      <c r="J516" s="3" t="e">
        <f t="shared" ca="1" si="54"/>
        <v>#N/A</v>
      </c>
      <c r="L516" s="4" t="e">
        <f t="shared" ca="1" si="50"/>
        <v>#N/A</v>
      </c>
      <c r="M516" s="3" t="e">
        <f t="shared" ca="1" si="55"/>
        <v>#N/A</v>
      </c>
      <c r="O516" s="2">
        <v>502</v>
      </c>
      <c r="P516" s="15" t="e">
        <f t="shared" ca="1" si="52"/>
        <v>#N/A</v>
      </c>
      <c r="Q516" s="25" t="str">
        <f t="shared" si="53"/>
        <v/>
      </c>
      <c r="R516" s="13" t="e">
        <f t="shared" ca="1" si="51"/>
        <v>#N/A</v>
      </c>
    </row>
    <row r="517" spans="3:18" ht="13.5">
      <c r="C517" s="2">
        <v>503</v>
      </c>
      <c r="D517" s="110" t="str">
        <f>IF(D516&gt;=鶏シート!$G$20+30,"",D516+1)</f>
        <v/>
      </c>
      <c r="E517" s="103" t="e">
        <f ca="1">鶏気温!A509</f>
        <v>#N/A</v>
      </c>
      <c r="F517" s="104" t="e">
        <f ca="1">IF(鶏シート!$G$13="独自地温",鶏気温!A509,(E517*$AD$34+$AE$34))</f>
        <v>#N/A</v>
      </c>
      <c r="G517" s="39"/>
      <c r="I517" s="3" t="e">
        <f t="shared" ca="1" si="49"/>
        <v>#N/A</v>
      </c>
      <c r="J517" s="3" t="e">
        <f t="shared" ca="1" si="54"/>
        <v>#N/A</v>
      </c>
      <c r="L517" s="4" t="e">
        <f t="shared" ca="1" si="50"/>
        <v>#N/A</v>
      </c>
      <c r="M517" s="3" t="e">
        <f t="shared" ca="1" si="55"/>
        <v>#N/A</v>
      </c>
      <c r="O517" s="2">
        <v>503</v>
      </c>
      <c r="P517" s="15" t="e">
        <f t="shared" ca="1" si="52"/>
        <v>#N/A</v>
      </c>
      <c r="Q517" s="25" t="str">
        <f t="shared" si="53"/>
        <v/>
      </c>
      <c r="R517" s="13" t="e">
        <f t="shared" ca="1" si="51"/>
        <v>#N/A</v>
      </c>
    </row>
    <row r="518" spans="3:18" ht="13.5">
      <c r="C518" s="2">
        <v>504</v>
      </c>
      <c r="D518" s="110" t="str">
        <f>IF(D517&gt;=鶏シート!$G$20+30,"",D517+1)</f>
        <v/>
      </c>
      <c r="E518" s="103" t="e">
        <f ca="1">鶏気温!A510</f>
        <v>#N/A</v>
      </c>
      <c r="F518" s="104" t="e">
        <f ca="1">IF(鶏シート!$G$13="独自地温",鶏気温!A510,(E518*$AD$34+$AE$34))</f>
        <v>#N/A</v>
      </c>
      <c r="G518" s="39"/>
      <c r="I518" s="3" t="e">
        <f t="shared" ca="1" si="49"/>
        <v>#N/A</v>
      </c>
      <c r="J518" s="3" t="e">
        <f t="shared" ca="1" si="54"/>
        <v>#N/A</v>
      </c>
      <c r="L518" s="4" t="e">
        <f t="shared" ca="1" si="50"/>
        <v>#N/A</v>
      </c>
      <c r="M518" s="3" t="e">
        <f t="shared" ca="1" si="55"/>
        <v>#N/A</v>
      </c>
      <c r="O518" s="2">
        <v>504</v>
      </c>
      <c r="P518" s="15" t="e">
        <f t="shared" ca="1" si="52"/>
        <v>#N/A</v>
      </c>
      <c r="Q518" s="25" t="str">
        <f t="shared" si="53"/>
        <v/>
      </c>
      <c r="R518" s="13" t="e">
        <f t="shared" ca="1" si="51"/>
        <v>#N/A</v>
      </c>
    </row>
    <row r="519" spans="3:18" ht="13.5">
      <c r="C519" s="2">
        <v>505</v>
      </c>
      <c r="D519" s="110" t="str">
        <f>IF(D518&gt;=鶏シート!$G$20+30,"",D518+1)</f>
        <v/>
      </c>
      <c r="E519" s="103" t="e">
        <f ca="1">鶏気温!A511</f>
        <v>#N/A</v>
      </c>
      <c r="F519" s="104" t="e">
        <f ca="1">IF(鶏シート!$G$13="独自地温",鶏気温!A511,(E519*$AD$34+$AE$34))</f>
        <v>#N/A</v>
      </c>
      <c r="G519" s="39"/>
      <c r="I519" s="3" t="e">
        <f t="shared" ca="1" si="49"/>
        <v>#N/A</v>
      </c>
      <c r="J519" s="3" t="e">
        <f t="shared" ca="1" si="54"/>
        <v>#N/A</v>
      </c>
      <c r="L519" s="4" t="e">
        <f t="shared" ca="1" si="50"/>
        <v>#N/A</v>
      </c>
      <c r="M519" s="3" t="e">
        <f t="shared" ca="1" si="55"/>
        <v>#N/A</v>
      </c>
      <c r="O519" s="2">
        <v>505</v>
      </c>
      <c r="P519" s="15" t="e">
        <f t="shared" ca="1" si="52"/>
        <v>#N/A</v>
      </c>
      <c r="Q519" s="25" t="str">
        <f t="shared" si="53"/>
        <v/>
      </c>
      <c r="R519" s="13" t="e">
        <f t="shared" ca="1" si="51"/>
        <v>#N/A</v>
      </c>
    </row>
    <row r="520" spans="3:18" ht="13.5">
      <c r="C520" s="2">
        <v>506</v>
      </c>
      <c r="D520" s="110" t="str">
        <f>IF(D519&gt;=鶏シート!$G$20+30,"",D519+1)</f>
        <v/>
      </c>
      <c r="E520" s="103" t="e">
        <f ca="1">鶏気温!A512</f>
        <v>#N/A</v>
      </c>
      <c r="F520" s="104" t="e">
        <f ca="1">IF(鶏シート!$G$13="独自地温",鶏気温!A512,(E520*$AD$34+$AE$34))</f>
        <v>#N/A</v>
      </c>
      <c r="G520" s="39"/>
      <c r="I520" s="3" t="e">
        <f t="shared" ca="1" si="49"/>
        <v>#N/A</v>
      </c>
      <c r="J520" s="3" t="e">
        <f t="shared" ca="1" si="54"/>
        <v>#N/A</v>
      </c>
      <c r="L520" s="4" t="e">
        <f t="shared" ca="1" si="50"/>
        <v>#N/A</v>
      </c>
      <c r="M520" s="3" t="e">
        <f t="shared" ca="1" si="55"/>
        <v>#N/A</v>
      </c>
      <c r="O520" s="2">
        <v>506</v>
      </c>
      <c r="P520" s="15" t="e">
        <f t="shared" ca="1" si="52"/>
        <v>#N/A</v>
      </c>
      <c r="Q520" s="25" t="str">
        <f t="shared" si="53"/>
        <v/>
      </c>
      <c r="R520" s="13" t="e">
        <f t="shared" ca="1" si="51"/>
        <v>#N/A</v>
      </c>
    </row>
    <row r="521" spans="3:18" ht="13.5">
      <c r="C521" s="2">
        <v>507</v>
      </c>
      <c r="D521" s="110" t="str">
        <f>IF(D520&gt;=鶏シート!$G$20+30,"",D520+1)</f>
        <v/>
      </c>
      <c r="E521" s="103" t="e">
        <f ca="1">鶏気温!A513</f>
        <v>#N/A</v>
      </c>
      <c r="F521" s="104" t="e">
        <f ca="1">IF(鶏シート!$G$13="独自地温",鶏気温!A513,(E521*$AD$34+$AE$34))</f>
        <v>#N/A</v>
      </c>
      <c r="G521" s="39"/>
      <c r="I521" s="3" t="e">
        <f t="shared" ca="1" si="49"/>
        <v>#N/A</v>
      </c>
      <c r="J521" s="3" t="e">
        <f t="shared" ca="1" si="54"/>
        <v>#N/A</v>
      </c>
      <c r="L521" s="4" t="e">
        <f t="shared" ca="1" si="50"/>
        <v>#N/A</v>
      </c>
      <c r="M521" s="3" t="e">
        <f t="shared" ca="1" si="55"/>
        <v>#N/A</v>
      </c>
      <c r="O521" s="2">
        <v>507</v>
      </c>
      <c r="P521" s="15" t="e">
        <f t="shared" ca="1" si="52"/>
        <v>#N/A</v>
      </c>
      <c r="Q521" s="25" t="str">
        <f t="shared" si="53"/>
        <v/>
      </c>
      <c r="R521" s="13" t="e">
        <f t="shared" ca="1" si="51"/>
        <v>#N/A</v>
      </c>
    </row>
    <row r="522" spans="3:18" ht="13.5">
      <c r="C522" s="2">
        <v>508</v>
      </c>
      <c r="D522" s="110" t="str">
        <f>IF(D521&gt;=鶏シート!$G$20+30,"",D521+1)</f>
        <v/>
      </c>
      <c r="E522" s="103" t="e">
        <f ca="1">鶏気温!A514</f>
        <v>#N/A</v>
      </c>
      <c r="F522" s="104" t="e">
        <f ca="1">IF(鶏シート!$G$13="独自地温",鶏気温!A514,(E522*$AD$34+$AE$34))</f>
        <v>#N/A</v>
      </c>
      <c r="G522" s="39"/>
      <c r="I522" s="3" t="e">
        <f t="shared" ca="1" si="49"/>
        <v>#N/A</v>
      </c>
      <c r="J522" s="3" t="e">
        <f t="shared" ca="1" si="54"/>
        <v>#N/A</v>
      </c>
      <c r="L522" s="4" t="e">
        <f t="shared" ca="1" si="50"/>
        <v>#N/A</v>
      </c>
      <c r="M522" s="3" t="e">
        <f t="shared" ca="1" si="55"/>
        <v>#N/A</v>
      </c>
      <c r="O522" s="2">
        <v>508</v>
      </c>
      <c r="P522" s="15" t="e">
        <f t="shared" ca="1" si="52"/>
        <v>#N/A</v>
      </c>
      <c r="Q522" s="25" t="str">
        <f t="shared" si="53"/>
        <v/>
      </c>
      <c r="R522" s="13" t="e">
        <f t="shared" ca="1" si="51"/>
        <v>#N/A</v>
      </c>
    </row>
    <row r="523" spans="3:18" ht="13.5">
      <c r="C523" s="2">
        <v>509</v>
      </c>
      <c r="D523" s="110" t="str">
        <f>IF(D522&gt;=鶏シート!$G$20+30,"",D522+1)</f>
        <v/>
      </c>
      <c r="E523" s="103" t="e">
        <f ca="1">鶏気温!A515</f>
        <v>#N/A</v>
      </c>
      <c r="F523" s="104" t="e">
        <f ca="1">IF(鶏シート!$G$13="独自地温",鶏気温!A515,(E523*$AD$34+$AE$34))</f>
        <v>#N/A</v>
      </c>
      <c r="G523" s="39"/>
      <c r="I523" s="3" t="e">
        <f t="shared" ca="1" si="49"/>
        <v>#N/A</v>
      </c>
      <c r="J523" s="3" t="e">
        <f t="shared" ca="1" si="54"/>
        <v>#N/A</v>
      </c>
      <c r="L523" s="4" t="e">
        <f t="shared" ca="1" si="50"/>
        <v>#N/A</v>
      </c>
      <c r="M523" s="3" t="e">
        <f t="shared" ca="1" si="55"/>
        <v>#N/A</v>
      </c>
      <c r="O523" s="2">
        <v>509</v>
      </c>
      <c r="P523" s="15" t="e">
        <f t="shared" ca="1" si="52"/>
        <v>#N/A</v>
      </c>
      <c r="Q523" s="25" t="str">
        <f t="shared" si="53"/>
        <v/>
      </c>
      <c r="R523" s="13" t="e">
        <f t="shared" ca="1" si="51"/>
        <v>#N/A</v>
      </c>
    </row>
    <row r="524" spans="3:18" ht="13.5">
      <c r="C524" s="2">
        <v>510</v>
      </c>
      <c r="D524" s="110" t="str">
        <f>IF(D523&gt;=鶏シート!$G$20+30,"",D523+1)</f>
        <v/>
      </c>
      <c r="E524" s="103" t="e">
        <f ca="1">鶏気温!A516</f>
        <v>#N/A</v>
      </c>
      <c r="F524" s="104" t="e">
        <f ca="1">IF(鶏シート!$G$13="独自地温",鶏気温!A516,(E524*$AD$34+$AE$34))</f>
        <v>#N/A</v>
      </c>
      <c r="G524" s="39"/>
      <c r="I524" s="3" t="e">
        <f t="shared" ca="1" si="49"/>
        <v>#N/A</v>
      </c>
      <c r="J524" s="3" t="e">
        <f t="shared" ca="1" si="54"/>
        <v>#N/A</v>
      </c>
      <c r="L524" s="4" t="e">
        <f t="shared" ca="1" si="50"/>
        <v>#N/A</v>
      </c>
      <c r="M524" s="3" t="e">
        <f t="shared" ca="1" si="55"/>
        <v>#N/A</v>
      </c>
      <c r="O524" s="2">
        <v>510</v>
      </c>
      <c r="P524" s="15" t="e">
        <f t="shared" ca="1" si="52"/>
        <v>#N/A</v>
      </c>
      <c r="Q524" s="25" t="str">
        <f t="shared" si="53"/>
        <v/>
      </c>
      <c r="R524" s="13" t="e">
        <f t="shared" ca="1" si="51"/>
        <v>#N/A</v>
      </c>
    </row>
    <row r="525" spans="3:18" ht="13.5">
      <c r="C525" s="2">
        <v>511</v>
      </c>
      <c r="D525" s="110" t="str">
        <f>IF(D524&gt;=鶏シート!$G$20+30,"",D524+1)</f>
        <v/>
      </c>
      <c r="E525" s="103" t="e">
        <f ca="1">鶏気温!A517</f>
        <v>#N/A</v>
      </c>
      <c r="F525" s="104" t="e">
        <f ca="1">IF(鶏シート!$G$13="独自地温",鶏気温!A517,(E525*$AD$34+$AE$34))</f>
        <v>#N/A</v>
      </c>
      <c r="G525" s="39"/>
      <c r="I525" s="3" t="e">
        <f t="shared" ca="1" si="49"/>
        <v>#N/A</v>
      </c>
      <c r="J525" s="3" t="e">
        <f t="shared" ca="1" si="54"/>
        <v>#N/A</v>
      </c>
      <c r="L525" s="4" t="e">
        <f t="shared" ca="1" si="50"/>
        <v>#N/A</v>
      </c>
      <c r="M525" s="3" t="e">
        <f t="shared" ca="1" si="55"/>
        <v>#N/A</v>
      </c>
      <c r="O525" s="2">
        <v>511</v>
      </c>
      <c r="P525" s="15" t="e">
        <f t="shared" ca="1" si="52"/>
        <v>#N/A</v>
      </c>
      <c r="Q525" s="25" t="str">
        <f t="shared" si="53"/>
        <v/>
      </c>
      <c r="R525" s="13" t="e">
        <f t="shared" ca="1" si="51"/>
        <v>#N/A</v>
      </c>
    </row>
    <row r="526" spans="3:18" ht="13.5">
      <c r="C526" s="2">
        <v>512</v>
      </c>
      <c r="D526" s="110" t="str">
        <f>IF(D525&gt;=鶏シート!$G$20+30,"",D525+1)</f>
        <v/>
      </c>
      <c r="E526" s="103" t="e">
        <f ca="1">鶏気温!A518</f>
        <v>#N/A</v>
      </c>
      <c r="F526" s="104" t="e">
        <f ca="1">IF(鶏シート!$G$13="独自地温",鶏気温!A518,(E526*$AD$34+$AE$34))</f>
        <v>#N/A</v>
      </c>
      <c r="G526" s="39"/>
      <c r="I526" s="3" t="e">
        <f t="shared" ref="I526:I589" ca="1" si="56">EXP($B$3*(E526-25)/(1.987*(273+E526)*298))</f>
        <v>#N/A</v>
      </c>
      <c r="J526" s="3" t="e">
        <f t="shared" ca="1" si="54"/>
        <v>#N/A</v>
      </c>
      <c r="L526" s="4" t="e">
        <f t="shared" ref="L526:L589" ca="1" si="57">EXP($B$4*(E526-25)/(1.987*(273+E526)*298))</f>
        <v>#N/A</v>
      </c>
      <c r="M526" s="3" t="e">
        <f t="shared" ca="1" si="55"/>
        <v>#N/A</v>
      </c>
      <c r="O526" s="2">
        <v>512</v>
      </c>
      <c r="P526" s="15" t="e">
        <f t="shared" ca="1" si="52"/>
        <v>#N/A</v>
      </c>
      <c r="Q526" s="25" t="str">
        <f t="shared" si="53"/>
        <v/>
      </c>
      <c r="R526" s="13" t="e">
        <f t="shared" ref="R526:R589" ca="1" si="58">$H$5/1000*$P526</f>
        <v>#N/A</v>
      </c>
    </row>
    <row r="527" spans="3:18" ht="13.5">
      <c r="C527" s="2">
        <v>513</v>
      </c>
      <c r="D527" s="110" t="str">
        <f>IF(D526&gt;=鶏シート!$G$20+30,"",D526+1)</f>
        <v/>
      </c>
      <c r="E527" s="103" t="e">
        <f ca="1">鶏気温!A519</f>
        <v>#N/A</v>
      </c>
      <c r="F527" s="104" t="e">
        <f ca="1">IF(鶏シート!$G$13="独自地温",鶏気温!A519,(E527*$AD$34+$AE$34))</f>
        <v>#N/A</v>
      </c>
      <c r="G527" s="39"/>
      <c r="I527" s="3" t="e">
        <f t="shared" ca="1" si="56"/>
        <v>#N/A</v>
      </c>
      <c r="J527" s="3" t="e">
        <f t="shared" ca="1" si="54"/>
        <v>#N/A</v>
      </c>
      <c r="L527" s="4" t="e">
        <f t="shared" ca="1" si="57"/>
        <v>#N/A</v>
      </c>
      <c r="M527" s="3" t="e">
        <f t="shared" ca="1" si="55"/>
        <v>#N/A</v>
      </c>
      <c r="O527" s="2">
        <v>513</v>
      </c>
      <c r="P527" s="15" t="e">
        <f t="shared" ref="P527:P590" ca="1" si="59">$B$5*(1-EXP(-$B$7*J527))+$B$6*(1-EXP(-$B$8*M527))+$P$6</f>
        <v>#N/A</v>
      </c>
      <c r="Q527" s="25" t="str">
        <f t="shared" ref="Q527:Q590" si="60">D527</f>
        <v/>
      </c>
      <c r="R527" s="13" t="e">
        <f t="shared" ca="1" si="58"/>
        <v>#N/A</v>
      </c>
    </row>
    <row r="528" spans="3:18" ht="13.5">
      <c r="C528" s="2">
        <v>514</v>
      </c>
      <c r="D528" s="110" t="str">
        <f>IF(D527&gt;=鶏シート!$G$20+30,"",D527+1)</f>
        <v/>
      </c>
      <c r="E528" s="103" t="e">
        <f ca="1">鶏気温!A520</f>
        <v>#N/A</v>
      </c>
      <c r="F528" s="104" t="e">
        <f ca="1">IF(鶏シート!$G$13="独自地温",鶏気温!A520,(E528*$AD$34+$AE$34))</f>
        <v>#N/A</v>
      </c>
      <c r="G528" s="39"/>
      <c r="I528" s="3" t="e">
        <f t="shared" ca="1" si="56"/>
        <v>#N/A</v>
      </c>
      <c r="J528" s="3" t="e">
        <f t="shared" ref="J528:J591" ca="1" si="61">J527+I527</f>
        <v>#N/A</v>
      </c>
      <c r="L528" s="4" t="e">
        <f t="shared" ca="1" si="57"/>
        <v>#N/A</v>
      </c>
      <c r="M528" s="3" t="e">
        <f t="shared" ref="M528:M591" ca="1" si="62">M527+L527</f>
        <v>#N/A</v>
      </c>
      <c r="O528" s="2">
        <v>514</v>
      </c>
      <c r="P528" s="15" t="e">
        <f t="shared" ca="1" si="59"/>
        <v>#N/A</v>
      </c>
      <c r="Q528" s="25" t="str">
        <f t="shared" si="60"/>
        <v/>
      </c>
      <c r="R528" s="13" t="e">
        <f t="shared" ca="1" si="58"/>
        <v>#N/A</v>
      </c>
    </row>
    <row r="529" spans="3:18" ht="13.5">
      <c r="C529" s="2">
        <v>515</v>
      </c>
      <c r="D529" s="110" t="str">
        <f>IF(D528&gt;=鶏シート!$G$20+30,"",D528+1)</f>
        <v/>
      </c>
      <c r="E529" s="103" t="e">
        <f ca="1">鶏気温!A521</f>
        <v>#N/A</v>
      </c>
      <c r="F529" s="104" t="e">
        <f ca="1">IF(鶏シート!$G$13="独自地温",鶏気温!A521,(E529*$AD$34+$AE$34))</f>
        <v>#N/A</v>
      </c>
      <c r="G529" s="39"/>
      <c r="I529" s="3" t="e">
        <f t="shared" ca="1" si="56"/>
        <v>#N/A</v>
      </c>
      <c r="J529" s="3" t="e">
        <f t="shared" ca="1" si="61"/>
        <v>#N/A</v>
      </c>
      <c r="L529" s="4" t="e">
        <f t="shared" ca="1" si="57"/>
        <v>#N/A</v>
      </c>
      <c r="M529" s="3" t="e">
        <f t="shared" ca="1" si="62"/>
        <v>#N/A</v>
      </c>
      <c r="O529" s="2">
        <v>515</v>
      </c>
      <c r="P529" s="15" t="e">
        <f t="shared" ca="1" si="59"/>
        <v>#N/A</v>
      </c>
      <c r="Q529" s="25" t="str">
        <f t="shared" si="60"/>
        <v/>
      </c>
      <c r="R529" s="13" t="e">
        <f t="shared" ca="1" si="58"/>
        <v>#N/A</v>
      </c>
    </row>
    <row r="530" spans="3:18" ht="13.5">
      <c r="C530" s="2">
        <v>516</v>
      </c>
      <c r="D530" s="110" t="str">
        <f>IF(D529&gt;=鶏シート!$G$20+30,"",D529+1)</f>
        <v/>
      </c>
      <c r="E530" s="103" t="e">
        <f ca="1">鶏気温!A522</f>
        <v>#N/A</v>
      </c>
      <c r="F530" s="104" t="e">
        <f ca="1">IF(鶏シート!$G$13="独自地温",鶏気温!A522,(E530*$AD$34+$AE$34))</f>
        <v>#N/A</v>
      </c>
      <c r="G530" s="39"/>
      <c r="I530" s="3" t="e">
        <f t="shared" ca="1" si="56"/>
        <v>#N/A</v>
      </c>
      <c r="J530" s="3" t="e">
        <f t="shared" ca="1" si="61"/>
        <v>#N/A</v>
      </c>
      <c r="L530" s="4" t="e">
        <f t="shared" ca="1" si="57"/>
        <v>#N/A</v>
      </c>
      <c r="M530" s="3" t="e">
        <f t="shared" ca="1" si="62"/>
        <v>#N/A</v>
      </c>
      <c r="O530" s="2">
        <v>516</v>
      </c>
      <c r="P530" s="15" t="e">
        <f t="shared" ca="1" si="59"/>
        <v>#N/A</v>
      </c>
      <c r="Q530" s="25" t="str">
        <f t="shared" si="60"/>
        <v/>
      </c>
      <c r="R530" s="13" t="e">
        <f t="shared" ca="1" si="58"/>
        <v>#N/A</v>
      </c>
    </row>
    <row r="531" spans="3:18" ht="13.5">
      <c r="C531" s="2">
        <v>517</v>
      </c>
      <c r="D531" s="110" t="str">
        <f>IF(D530&gt;=鶏シート!$G$20+30,"",D530+1)</f>
        <v/>
      </c>
      <c r="E531" s="103" t="e">
        <f ca="1">鶏気温!A523</f>
        <v>#N/A</v>
      </c>
      <c r="F531" s="104" t="e">
        <f ca="1">IF(鶏シート!$G$13="独自地温",鶏気温!A523,(E531*$AD$34+$AE$34))</f>
        <v>#N/A</v>
      </c>
      <c r="G531" s="39"/>
      <c r="I531" s="3" t="e">
        <f t="shared" ca="1" si="56"/>
        <v>#N/A</v>
      </c>
      <c r="J531" s="3" t="e">
        <f t="shared" ca="1" si="61"/>
        <v>#N/A</v>
      </c>
      <c r="L531" s="4" t="e">
        <f t="shared" ca="1" si="57"/>
        <v>#N/A</v>
      </c>
      <c r="M531" s="3" t="e">
        <f t="shared" ca="1" si="62"/>
        <v>#N/A</v>
      </c>
      <c r="O531" s="2">
        <v>517</v>
      </c>
      <c r="P531" s="15" t="e">
        <f t="shared" ca="1" si="59"/>
        <v>#N/A</v>
      </c>
      <c r="Q531" s="25" t="str">
        <f t="shared" si="60"/>
        <v/>
      </c>
      <c r="R531" s="13" t="e">
        <f t="shared" ca="1" si="58"/>
        <v>#N/A</v>
      </c>
    </row>
    <row r="532" spans="3:18" ht="13.5">
      <c r="C532" s="2">
        <v>518</v>
      </c>
      <c r="D532" s="110" t="str">
        <f>IF(D531&gt;=鶏シート!$G$20+30,"",D531+1)</f>
        <v/>
      </c>
      <c r="E532" s="103" t="e">
        <f ca="1">鶏気温!A524</f>
        <v>#N/A</v>
      </c>
      <c r="F532" s="104" t="e">
        <f ca="1">IF(鶏シート!$G$13="独自地温",鶏気温!A524,(E532*$AD$34+$AE$34))</f>
        <v>#N/A</v>
      </c>
      <c r="G532" s="39"/>
      <c r="I532" s="3" t="e">
        <f t="shared" ca="1" si="56"/>
        <v>#N/A</v>
      </c>
      <c r="J532" s="3" t="e">
        <f t="shared" ca="1" si="61"/>
        <v>#N/A</v>
      </c>
      <c r="L532" s="4" t="e">
        <f t="shared" ca="1" si="57"/>
        <v>#N/A</v>
      </c>
      <c r="M532" s="3" t="e">
        <f t="shared" ca="1" si="62"/>
        <v>#N/A</v>
      </c>
      <c r="O532" s="2">
        <v>518</v>
      </c>
      <c r="P532" s="15" t="e">
        <f t="shared" ca="1" si="59"/>
        <v>#N/A</v>
      </c>
      <c r="Q532" s="25" t="str">
        <f t="shared" si="60"/>
        <v/>
      </c>
      <c r="R532" s="13" t="e">
        <f t="shared" ca="1" si="58"/>
        <v>#N/A</v>
      </c>
    </row>
    <row r="533" spans="3:18" ht="13.5">
      <c r="C533" s="2">
        <v>519</v>
      </c>
      <c r="D533" s="110" t="str">
        <f>IF(D532&gt;=鶏シート!$G$20+30,"",D532+1)</f>
        <v/>
      </c>
      <c r="E533" s="103" t="e">
        <f ca="1">鶏気温!A525</f>
        <v>#N/A</v>
      </c>
      <c r="F533" s="104" t="e">
        <f ca="1">IF(鶏シート!$G$13="独自地温",鶏気温!A525,(E533*$AD$34+$AE$34))</f>
        <v>#N/A</v>
      </c>
      <c r="G533" s="39"/>
      <c r="I533" s="3" t="e">
        <f t="shared" ca="1" si="56"/>
        <v>#N/A</v>
      </c>
      <c r="J533" s="3" t="e">
        <f t="shared" ca="1" si="61"/>
        <v>#N/A</v>
      </c>
      <c r="L533" s="4" t="e">
        <f t="shared" ca="1" si="57"/>
        <v>#N/A</v>
      </c>
      <c r="M533" s="3" t="e">
        <f t="shared" ca="1" si="62"/>
        <v>#N/A</v>
      </c>
      <c r="O533" s="2">
        <v>519</v>
      </c>
      <c r="P533" s="15" t="e">
        <f t="shared" ca="1" si="59"/>
        <v>#N/A</v>
      </c>
      <c r="Q533" s="25" t="str">
        <f t="shared" si="60"/>
        <v/>
      </c>
      <c r="R533" s="13" t="e">
        <f t="shared" ca="1" si="58"/>
        <v>#N/A</v>
      </c>
    </row>
    <row r="534" spans="3:18" ht="13.5">
      <c r="C534" s="2">
        <v>520</v>
      </c>
      <c r="D534" s="110" t="str">
        <f>IF(D533&gt;=鶏シート!$G$20+30,"",D533+1)</f>
        <v/>
      </c>
      <c r="E534" s="103" t="e">
        <f ca="1">鶏気温!A526</f>
        <v>#N/A</v>
      </c>
      <c r="F534" s="104" t="e">
        <f ca="1">IF(鶏シート!$G$13="独自地温",鶏気温!A526,(E534*$AD$34+$AE$34))</f>
        <v>#N/A</v>
      </c>
      <c r="G534" s="39"/>
      <c r="I534" s="3" t="e">
        <f t="shared" ca="1" si="56"/>
        <v>#N/A</v>
      </c>
      <c r="J534" s="3" t="e">
        <f t="shared" ca="1" si="61"/>
        <v>#N/A</v>
      </c>
      <c r="L534" s="4" t="e">
        <f t="shared" ca="1" si="57"/>
        <v>#N/A</v>
      </c>
      <c r="M534" s="3" t="e">
        <f t="shared" ca="1" si="62"/>
        <v>#N/A</v>
      </c>
      <c r="O534" s="2">
        <v>520</v>
      </c>
      <c r="P534" s="15" t="e">
        <f t="shared" ca="1" si="59"/>
        <v>#N/A</v>
      </c>
      <c r="Q534" s="25" t="str">
        <f t="shared" si="60"/>
        <v/>
      </c>
      <c r="R534" s="13" t="e">
        <f t="shared" ca="1" si="58"/>
        <v>#N/A</v>
      </c>
    </row>
    <row r="535" spans="3:18" ht="13.5">
      <c r="C535" s="2">
        <v>521</v>
      </c>
      <c r="D535" s="110" t="str">
        <f>IF(D534&gt;=鶏シート!$G$20+30,"",D534+1)</f>
        <v/>
      </c>
      <c r="E535" s="103" t="e">
        <f ca="1">鶏気温!A527</f>
        <v>#N/A</v>
      </c>
      <c r="F535" s="104" t="e">
        <f ca="1">IF(鶏シート!$G$13="独自地温",鶏気温!A527,(E535*$AD$34+$AE$34))</f>
        <v>#N/A</v>
      </c>
      <c r="G535" s="39"/>
      <c r="I535" s="3" t="e">
        <f t="shared" ca="1" si="56"/>
        <v>#N/A</v>
      </c>
      <c r="J535" s="3" t="e">
        <f t="shared" ca="1" si="61"/>
        <v>#N/A</v>
      </c>
      <c r="L535" s="4" t="e">
        <f t="shared" ca="1" si="57"/>
        <v>#N/A</v>
      </c>
      <c r="M535" s="3" t="e">
        <f t="shared" ca="1" si="62"/>
        <v>#N/A</v>
      </c>
      <c r="O535" s="2">
        <v>521</v>
      </c>
      <c r="P535" s="15" t="e">
        <f t="shared" ca="1" si="59"/>
        <v>#N/A</v>
      </c>
      <c r="Q535" s="25" t="str">
        <f t="shared" si="60"/>
        <v/>
      </c>
      <c r="R535" s="13" t="e">
        <f t="shared" ca="1" si="58"/>
        <v>#N/A</v>
      </c>
    </row>
    <row r="536" spans="3:18" ht="13.5">
      <c r="C536" s="2">
        <v>522</v>
      </c>
      <c r="D536" s="110" t="str">
        <f>IF(D535&gt;=鶏シート!$G$20+30,"",D535+1)</f>
        <v/>
      </c>
      <c r="E536" s="103" t="e">
        <f ca="1">鶏気温!A528</f>
        <v>#N/A</v>
      </c>
      <c r="F536" s="104" t="e">
        <f ca="1">IF(鶏シート!$G$13="独自地温",鶏気温!A528,(E536*$AD$34+$AE$34))</f>
        <v>#N/A</v>
      </c>
      <c r="G536" s="39"/>
      <c r="I536" s="3" t="e">
        <f t="shared" ca="1" si="56"/>
        <v>#N/A</v>
      </c>
      <c r="J536" s="3" t="e">
        <f t="shared" ca="1" si="61"/>
        <v>#N/A</v>
      </c>
      <c r="L536" s="4" t="e">
        <f t="shared" ca="1" si="57"/>
        <v>#N/A</v>
      </c>
      <c r="M536" s="3" t="e">
        <f t="shared" ca="1" si="62"/>
        <v>#N/A</v>
      </c>
      <c r="O536" s="2">
        <v>522</v>
      </c>
      <c r="P536" s="15" t="e">
        <f t="shared" ca="1" si="59"/>
        <v>#N/A</v>
      </c>
      <c r="Q536" s="25" t="str">
        <f t="shared" si="60"/>
        <v/>
      </c>
      <c r="R536" s="13" t="e">
        <f t="shared" ca="1" si="58"/>
        <v>#N/A</v>
      </c>
    </row>
    <row r="537" spans="3:18" ht="13.5">
      <c r="C537" s="2">
        <v>523</v>
      </c>
      <c r="D537" s="110" t="str">
        <f>IF(D536&gt;=鶏シート!$G$20+30,"",D536+1)</f>
        <v/>
      </c>
      <c r="E537" s="103" t="e">
        <f ca="1">鶏気温!A529</f>
        <v>#N/A</v>
      </c>
      <c r="F537" s="104" t="e">
        <f ca="1">IF(鶏シート!$G$13="独自地温",鶏気温!A529,(E537*$AD$34+$AE$34))</f>
        <v>#N/A</v>
      </c>
      <c r="G537" s="39"/>
      <c r="I537" s="3" t="e">
        <f t="shared" ca="1" si="56"/>
        <v>#N/A</v>
      </c>
      <c r="J537" s="3" t="e">
        <f t="shared" ca="1" si="61"/>
        <v>#N/A</v>
      </c>
      <c r="L537" s="4" t="e">
        <f t="shared" ca="1" si="57"/>
        <v>#N/A</v>
      </c>
      <c r="M537" s="3" t="e">
        <f t="shared" ca="1" si="62"/>
        <v>#N/A</v>
      </c>
      <c r="O537" s="2">
        <v>523</v>
      </c>
      <c r="P537" s="15" t="e">
        <f t="shared" ca="1" si="59"/>
        <v>#N/A</v>
      </c>
      <c r="Q537" s="25" t="str">
        <f t="shared" si="60"/>
        <v/>
      </c>
      <c r="R537" s="13" t="e">
        <f t="shared" ca="1" si="58"/>
        <v>#N/A</v>
      </c>
    </row>
    <row r="538" spans="3:18" ht="13.5">
      <c r="C538" s="2">
        <v>524</v>
      </c>
      <c r="D538" s="110" t="str">
        <f>IF(D537&gt;=鶏シート!$G$20+30,"",D537+1)</f>
        <v/>
      </c>
      <c r="E538" s="103" t="e">
        <f ca="1">鶏気温!A530</f>
        <v>#N/A</v>
      </c>
      <c r="F538" s="104" t="e">
        <f ca="1">IF(鶏シート!$G$13="独自地温",鶏気温!A530,(E538*$AD$34+$AE$34))</f>
        <v>#N/A</v>
      </c>
      <c r="G538" s="39"/>
      <c r="I538" s="3" t="e">
        <f t="shared" ca="1" si="56"/>
        <v>#N/A</v>
      </c>
      <c r="J538" s="3" t="e">
        <f t="shared" ca="1" si="61"/>
        <v>#N/A</v>
      </c>
      <c r="L538" s="4" t="e">
        <f t="shared" ca="1" si="57"/>
        <v>#N/A</v>
      </c>
      <c r="M538" s="3" t="e">
        <f t="shared" ca="1" si="62"/>
        <v>#N/A</v>
      </c>
      <c r="O538" s="2">
        <v>524</v>
      </c>
      <c r="P538" s="15" t="e">
        <f t="shared" ca="1" si="59"/>
        <v>#N/A</v>
      </c>
      <c r="Q538" s="25" t="str">
        <f t="shared" si="60"/>
        <v/>
      </c>
      <c r="R538" s="13" t="e">
        <f t="shared" ca="1" si="58"/>
        <v>#N/A</v>
      </c>
    </row>
    <row r="539" spans="3:18" ht="13.5">
      <c r="C539" s="2">
        <v>525</v>
      </c>
      <c r="D539" s="110" t="str">
        <f>IF(D538&gt;=鶏シート!$G$20+30,"",D538+1)</f>
        <v/>
      </c>
      <c r="E539" s="103" t="e">
        <f ca="1">鶏気温!A531</f>
        <v>#N/A</v>
      </c>
      <c r="F539" s="104" t="e">
        <f ca="1">IF(鶏シート!$G$13="独自地温",鶏気温!A531,(E539*$AD$34+$AE$34))</f>
        <v>#N/A</v>
      </c>
      <c r="G539" s="39"/>
      <c r="I539" s="3" t="e">
        <f t="shared" ca="1" si="56"/>
        <v>#N/A</v>
      </c>
      <c r="J539" s="3" t="e">
        <f t="shared" ca="1" si="61"/>
        <v>#N/A</v>
      </c>
      <c r="L539" s="4" t="e">
        <f t="shared" ca="1" si="57"/>
        <v>#N/A</v>
      </c>
      <c r="M539" s="3" t="e">
        <f t="shared" ca="1" si="62"/>
        <v>#N/A</v>
      </c>
      <c r="O539" s="2">
        <v>525</v>
      </c>
      <c r="P539" s="15" t="e">
        <f t="shared" ca="1" si="59"/>
        <v>#N/A</v>
      </c>
      <c r="Q539" s="25" t="str">
        <f t="shared" si="60"/>
        <v/>
      </c>
      <c r="R539" s="13" t="e">
        <f t="shared" ca="1" si="58"/>
        <v>#N/A</v>
      </c>
    </row>
    <row r="540" spans="3:18" ht="13.5">
      <c r="C540" s="2">
        <v>526</v>
      </c>
      <c r="D540" s="110" t="str">
        <f>IF(D539&gt;=鶏シート!$G$20+30,"",D539+1)</f>
        <v/>
      </c>
      <c r="E540" s="103" t="e">
        <f ca="1">鶏気温!A532</f>
        <v>#N/A</v>
      </c>
      <c r="F540" s="104" t="e">
        <f ca="1">IF(鶏シート!$G$13="独自地温",鶏気温!A532,(E540*$AD$34+$AE$34))</f>
        <v>#N/A</v>
      </c>
      <c r="G540" s="39"/>
      <c r="I540" s="3" t="e">
        <f t="shared" ca="1" si="56"/>
        <v>#N/A</v>
      </c>
      <c r="J540" s="3" t="e">
        <f t="shared" ca="1" si="61"/>
        <v>#N/A</v>
      </c>
      <c r="L540" s="4" t="e">
        <f t="shared" ca="1" si="57"/>
        <v>#N/A</v>
      </c>
      <c r="M540" s="3" t="e">
        <f t="shared" ca="1" si="62"/>
        <v>#N/A</v>
      </c>
      <c r="O540" s="2">
        <v>526</v>
      </c>
      <c r="P540" s="15" t="e">
        <f t="shared" ca="1" si="59"/>
        <v>#N/A</v>
      </c>
      <c r="Q540" s="25" t="str">
        <f t="shared" si="60"/>
        <v/>
      </c>
      <c r="R540" s="13" t="e">
        <f t="shared" ca="1" si="58"/>
        <v>#N/A</v>
      </c>
    </row>
    <row r="541" spans="3:18" ht="13.5">
      <c r="C541" s="2">
        <v>527</v>
      </c>
      <c r="D541" s="110" t="str">
        <f>IF(D540&gt;=鶏シート!$G$20+30,"",D540+1)</f>
        <v/>
      </c>
      <c r="E541" s="103" t="e">
        <f ca="1">鶏気温!A533</f>
        <v>#N/A</v>
      </c>
      <c r="F541" s="104" t="e">
        <f ca="1">IF(鶏シート!$G$13="独自地温",鶏気温!A533,(E541*$AD$34+$AE$34))</f>
        <v>#N/A</v>
      </c>
      <c r="G541" s="39"/>
      <c r="I541" s="3" t="e">
        <f t="shared" ca="1" si="56"/>
        <v>#N/A</v>
      </c>
      <c r="J541" s="3" t="e">
        <f t="shared" ca="1" si="61"/>
        <v>#N/A</v>
      </c>
      <c r="L541" s="4" t="e">
        <f t="shared" ca="1" si="57"/>
        <v>#N/A</v>
      </c>
      <c r="M541" s="3" t="e">
        <f t="shared" ca="1" si="62"/>
        <v>#N/A</v>
      </c>
      <c r="O541" s="2">
        <v>527</v>
      </c>
      <c r="P541" s="15" t="e">
        <f t="shared" ca="1" si="59"/>
        <v>#N/A</v>
      </c>
      <c r="Q541" s="25" t="str">
        <f t="shared" si="60"/>
        <v/>
      </c>
      <c r="R541" s="13" t="e">
        <f t="shared" ca="1" si="58"/>
        <v>#N/A</v>
      </c>
    </row>
    <row r="542" spans="3:18" ht="13.5">
      <c r="C542" s="2">
        <v>528</v>
      </c>
      <c r="D542" s="110" t="str">
        <f>IF(D541&gt;=鶏シート!$G$20+30,"",D541+1)</f>
        <v/>
      </c>
      <c r="E542" s="103" t="e">
        <f ca="1">鶏気温!A534</f>
        <v>#N/A</v>
      </c>
      <c r="F542" s="104" t="e">
        <f ca="1">IF(鶏シート!$G$13="独自地温",鶏気温!A534,(E542*$AD$34+$AE$34))</f>
        <v>#N/A</v>
      </c>
      <c r="G542" s="39"/>
      <c r="I542" s="3" t="e">
        <f t="shared" ca="1" si="56"/>
        <v>#N/A</v>
      </c>
      <c r="J542" s="3" t="e">
        <f t="shared" ca="1" si="61"/>
        <v>#N/A</v>
      </c>
      <c r="L542" s="4" t="e">
        <f t="shared" ca="1" si="57"/>
        <v>#N/A</v>
      </c>
      <c r="M542" s="3" t="e">
        <f t="shared" ca="1" si="62"/>
        <v>#N/A</v>
      </c>
      <c r="O542" s="2">
        <v>528</v>
      </c>
      <c r="P542" s="15" t="e">
        <f t="shared" ca="1" si="59"/>
        <v>#N/A</v>
      </c>
      <c r="Q542" s="25" t="str">
        <f t="shared" si="60"/>
        <v/>
      </c>
      <c r="R542" s="13" t="e">
        <f t="shared" ca="1" si="58"/>
        <v>#N/A</v>
      </c>
    </row>
    <row r="543" spans="3:18" ht="13.5">
      <c r="C543" s="2">
        <v>529</v>
      </c>
      <c r="D543" s="110" t="str">
        <f>IF(D542&gt;=鶏シート!$G$20+30,"",D542+1)</f>
        <v/>
      </c>
      <c r="E543" s="103" t="e">
        <f ca="1">鶏気温!A535</f>
        <v>#N/A</v>
      </c>
      <c r="F543" s="104" t="e">
        <f ca="1">IF(鶏シート!$G$13="独自地温",鶏気温!A535,(E543*$AD$34+$AE$34))</f>
        <v>#N/A</v>
      </c>
      <c r="G543" s="39"/>
      <c r="I543" s="3" t="e">
        <f t="shared" ca="1" si="56"/>
        <v>#N/A</v>
      </c>
      <c r="J543" s="3" t="e">
        <f t="shared" ca="1" si="61"/>
        <v>#N/A</v>
      </c>
      <c r="L543" s="4" t="e">
        <f t="shared" ca="1" si="57"/>
        <v>#N/A</v>
      </c>
      <c r="M543" s="3" t="e">
        <f t="shared" ca="1" si="62"/>
        <v>#N/A</v>
      </c>
      <c r="O543" s="2">
        <v>529</v>
      </c>
      <c r="P543" s="15" t="e">
        <f t="shared" ca="1" si="59"/>
        <v>#N/A</v>
      </c>
      <c r="Q543" s="25" t="str">
        <f t="shared" si="60"/>
        <v/>
      </c>
      <c r="R543" s="13" t="e">
        <f t="shared" ca="1" si="58"/>
        <v>#N/A</v>
      </c>
    </row>
    <row r="544" spans="3:18" ht="13.5">
      <c r="C544" s="2">
        <v>530</v>
      </c>
      <c r="D544" s="110" t="str">
        <f>IF(D543&gt;=鶏シート!$G$20+30,"",D543+1)</f>
        <v/>
      </c>
      <c r="E544" s="103" t="e">
        <f ca="1">鶏気温!A536</f>
        <v>#N/A</v>
      </c>
      <c r="F544" s="104" t="e">
        <f ca="1">IF(鶏シート!$G$13="独自地温",鶏気温!A536,(E544*$AD$34+$AE$34))</f>
        <v>#N/A</v>
      </c>
      <c r="G544" s="39"/>
      <c r="I544" s="3" t="e">
        <f t="shared" ca="1" si="56"/>
        <v>#N/A</v>
      </c>
      <c r="J544" s="3" t="e">
        <f t="shared" ca="1" si="61"/>
        <v>#N/A</v>
      </c>
      <c r="L544" s="4" t="e">
        <f t="shared" ca="1" si="57"/>
        <v>#N/A</v>
      </c>
      <c r="M544" s="3" t="e">
        <f t="shared" ca="1" si="62"/>
        <v>#N/A</v>
      </c>
      <c r="O544" s="2">
        <v>530</v>
      </c>
      <c r="P544" s="15" t="e">
        <f t="shared" ca="1" si="59"/>
        <v>#N/A</v>
      </c>
      <c r="Q544" s="25" t="str">
        <f t="shared" si="60"/>
        <v/>
      </c>
      <c r="R544" s="13" t="e">
        <f t="shared" ca="1" si="58"/>
        <v>#N/A</v>
      </c>
    </row>
    <row r="545" spans="3:18" ht="13.5">
      <c r="C545" s="2">
        <v>531</v>
      </c>
      <c r="D545" s="110" t="str">
        <f>IF(D544&gt;=鶏シート!$G$20+30,"",D544+1)</f>
        <v/>
      </c>
      <c r="E545" s="103" t="e">
        <f ca="1">鶏気温!A537</f>
        <v>#N/A</v>
      </c>
      <c r="F545" s="104" t="e">
        <f ca="1">IF(鶏シート!$G$13="独自地温",鶏気温!A537,(E545*$AD$34+$AE$34))</f>
        <v>#N/A</v>
      </c>
      <c r="G545" s="39"/>
      <c r="I545" s="3" t="e">
        <f t="shared" ca="1" si="56"/>
        <v>#N/A</v>
      </c>
      <c r="J545" s="3" t="e">
        <f t="shared" ca="1" si="61"/>
        <v>#N/A</v>
      </c>
      <c r="L545" s="4" t="e">
        <f t="shared" ca="1" si="57"/>
        <v>#N/A</v>
      </c>
      <c r="M545" s="3" t="e">
        <f t="shared" ca="1" si="62"/>
        <v>#N/A</v>
      </c>
      <c r="O545" s="2">
        <v>531</v>
      </c>
      <c r="P545" s="15" t="e">
        <f t="shared" ca="1" si="59"/>
        <v>#N/A</v>
      </c>
      <c r="Q545" s="25" t="str">
        <f t="shared" si="60"/>
        <v/>
      </c>
      <c r="R545" s="13" t="e">
        <f t="shared" ca="1" si="58"/>
        <v>#N/A</v>
      </c>
    </row>
    <row r="546" spans="3:18" ht="13.5">
      <c r="C546" s="2">
        <v>532</v>
      </c>
      <c r="D546" s="110" t="str">
        <f>IF(D545&gt;=鶏シート!$G$20+30,"",D545+1)</f>
        <v/>
      </c>
      <c r="E546" s="103" t="e">
        <f ca="1">鶏気温!A538</f>
        <v>#N/A</v>
      </c>
      <c r="F546" s="104" t="e">
        <f ca="1">IF(鶏シート!$G$13="独自地温",鶏気温!A538,(E546*$AD$34+$AE$34))</f>
        <v>#N/A</v>
      </c>
      <c r="G546" s="39"/>
      <c r="I546" s="3" t="e">
        <f t="shared" ca="1" si="56"/>
        <v>#N/A</v>
      </c>
      <c r="J546" s="3" t="e">
        <f t="shared" ca="1" si="61"/>
        <v>#N/A</v>
      </c>
      <c r="L546" s="4" t="e">
        <f t="shared" ca="1" si="57"/>
        <v>#N/A</v>
      </c>
      <c r="M546" s="3" t="e">
        <f t="shared" ca="1" si="62"/>
        <v>#N/A</v>
      </c>
      <c r="O546" s="2">
        <v>532</v>
      </c>
      <c r="P546" s="15" t="e">
        <f t="shared" ca="1" si="59"/>
        <v>#N/A</v>
      </c>
      <c r="Q546" s="25" t="str">
        <f t="shared" si="60"/>
        <v/>
      </c>
      <c r="R546" s="13" t="e">
        <f t="shared" ca="1" si="58"/>
        <v>#N/A</v>
      </c>
    </row>
    <row r="547" spans="3:18" ht="13.5">
      <c r="C547" s="2">
        <v>533</v>
      </c>
      <c r="D547" s="110" t="str">
        <f>IF(D546&gt;=鶏シート!$G$20+30,"",D546+1)</f>
        <v/>
      </c>
      <c r="E547" s="103" t="e">
        <f ca="1">鶏気温!A539</f>
        <v>#N/A</v>
      </c>
      <c r="F547" s="104" t="e">
        <f ca="1">IF(鶏シート!$G$13="独自地温",鶏気温!A539,(E547*$AD$34+$AE$34))</f>
        <v>#N/A</v>
      </c>
      <c r="G547" s="39"/>
      <c r="I547" s="3" t="e">
        <f t="shared" ca="1" si="56"/>
        <v>#N/A</v>
      </c>
      <c r="J547" s="3" t="e">
        <f t="shared" ca="1" si="61"/>
        <v>#N/A</v>
      </c>
      <c r="L547" s="4" t="e">
        <f t="shared" ca="1" si="57"/>
        <v>#N/A</v>
      </c>
      <c r="M547" s="3" t="e">
        <f t="shared" ca="1" si="62"/>
        <v>#N/A</v>
      </c>
      <c r="O547" s="2">
        <v>533</v>
      </c>
      <c r="P547" s="15" t="e">
        <f t="shared" ca="1" si="59"/>
        <v>#N/A</v>
      </c>
      <c r="Q547" s="25" t="str">
        <f t="shared" si="60"/>
        <v/>
      </c>
      <c r="R547" s="13" t="e">
        <f t="shared" ca="1" si="58"/>
        <v>#N/A</v>
      </c>
    </row>
    <row r="548" spans="3:18" ht="13.5">
      <c r="C548" s="2">
        <v>534</v>
      </c>
      <c r="D548" s="110" t="str">
        <f>IF(D547&gt;=鶏シート!$G$20+30,"",D547+1)</f>
        <v/>
      </c>
      <c r="E548" s="103" t="e">
        <f ca="1">鶏気温!A540</f>
        <v>#N/A</v>
      </c>
      <c r="F548" s="104" t="e">
        <f ca="1">IF(鶏シート!$G$13="独自地温",鶏気温!A540,(E548*$AD$34+$AE$34))</f>
        <v>#N/A</v>
      </c>
      <c r="G548" s="39"/>
      <c r="I548" s="3" t="e">
        <f t="shared" ca="1" si="56"/>
        <v>#N/A</v>
      </c>
      <c r="J548" s="3" t="e">
        <f t="shared" ca="1" si="61"/>
        <v>#N/A</v>
      </c>
      <c r="L548" s="4" t="e">
        <f t="shared" ca="1" si="57"/>
        <v>#N/A</v>
      </c>
      <c r="M548" s="3" t="e">
        <f t="shared" ca="1" si="62"/>
        <v>#N/A</v>
      </c>
      <c r="O548" s="2">
        <v>534</v>
      </c>
      <c r="P548" s="15" t="e">
        <f t="shared" ca="1" si="59"/>
        <v>#N/A</v>
      </c>
      <c r="Q548" s="25" t="str">
        <f t="shared" si="60"/>
        <v/>
      </c>
      <c r="R548" s="13" t="e">
        <f t="shared" ca="1" si="58"/>
        <v>#N/A</v>
      </c>
    </row>
    <row r="549" spans="3:18" ht="13.5">
      <c r="C549" s="2">
        <v>535</v>
      </c>
      <c r="D549" s="110" t="str">
        <f>IF(D548&gt;=鶏シート!$G$20+30,"",D548+1)</f>
        <v/>
      </c>
      <c r="E549" s="103" t="e">
        <f ca="1">鶏気温!A541</f>
        <v>#N/A</v>
      </c>
      <c r="F549" s="104" t="e">
        <f ca="1">IF(鶏シート!$G$13="独自地温",鶏気温!A541,(E549*$AD$34+$AE$34))</f>
        <v>#N/A</v>
      </c>
      <c r="G549" s="39"/>
      <c r="I549" s="3" t="e">
        <f t="shared" ca="1" si="56"/>
        <v>#N/A</v>
      </c>
      <c r="J549" s="3" t="e">
        <f t="shared" ca="1" si="61"/>
        <v>#N/A</v>
      </c>
      <c r="L549" s="4" t="e">
        <f t="shared" ca="1" si="57"/>
        <v>#N/A</v>
      </c>
      <c r="M549" s="3" t="e">
        <f t="shared" ca="1" si="62"/>
        <v>#N/A</v>
      </c>
      <c r="O549" s="2">
        <v>535</v>
      </c>
      <c r="P549" s="15" t="e">
        <f t="shared" ca="1" si="59"/>
        <v>#N/A</v>
      </c>
      <c r="Q549" s="25" t="str">
        <f t="shared" si="60"/>
        <v/>
      </c>
      <c r="R549" s="13" t="e">
        <f t="shared" ca="1" si="58"/>
        <v>#N/A</v>
      </c>
    </row>
    <row r="550" spans="3:18" ht="13.5">
      <c r="C550" s="2">
        <v>536</v>
      </c>
      <c r="D550" s="110" t="str">
        <f>IF(D549&gt;=鶏シート!$G$20+30,"",D549+1)</f>
        <v/>
      </c>
      <c r="E550" s="103" t="e">
        <f ca="1">鶏気温!A542</f>
        <v>#N/A</v>
      </c>
      <c r="F550" s="104" t="e">
        <f ca="1">IF(鶏シート!$G$13="独自地温",鶏気温!A542,(E550*$AD$34+$AE$34))</f>
        <v>#N/A</v>
      </c>
      <c r="G550" s="39"/>
      <c r="I550" s="3" t="e">
        <f t="shared" ca="1" si="56"/>
        <v>#N/A</v>
      </c>
      <c r="J550" s="3" t="e">
        <f t="shared" ca="1" si="61"/>
        <v>#N/A</v>
      </c>
      <c r="L550" s="4" t="e">
        <f t="shared" ca="1" si="57"/>
        <v>#N/A</v>
      </c>
      <c r="M550" s="3" t="e">
        <f t="shared" ca="1" si="62"/>
        <v>#N/A</v>
      </c>
      <c r="O550" s="2">
        <v>536</v>
      </c>
      <c r="P550" s="15" t="e">
        <f t="shared" ca="1" si="59"/>
        <v>#N/A</v>
      </c>
      <c r="Q550" s="25" t="str">
        <f t="shared" si="60"/>
        <v/>
      </c>
      <c r="R550" s="13" t="e">
        <f t="shared" ca="1" si="58"/>
        <v>#N/A</v>
      </c>
    </row>
    <row r="551" spans="3:18" ht="13.5">
      <c r="C551" s="2">
        <v>537</v>
      </c>
      <c r="D551" s="110" t="str">
        <f>IF(D550&gt;=鶏シート!$G$20+30,"",D550+1)</f>
        <v/>
      </c>
      <c r="E551" s="103" t="e">
        <f ca="1">鶏気温!A543</f>
        <v>#N/A</v>
      </c>
      <c r="F551" s="104" t="e">
        <f ca="1">IF(鶏シート!$G$13="独自地温",鶏気温!A543,(E551*$AD$34+$AE$34))</f>
        <v>#N/A</v>
      </c>
      <c r="G551" s="39"/>
      <c r="I551" s="3" t="e">
        <f t="shared" ca="1" si="56"/>
        <v>#N/A</v>
      </c>
      <c r="J551" s="3" t="e">
        <f t="shared" ca="1" si="61"/>
        <v>#N/A</v>
      </c>
      <c r="L551" s="4" t="e">
        <f t="shared" ca="1" si="57"/>
        <v>#N/A</v>
      </c>
      <c r="M551" s="3" t="e">
        <f t="shared" ca="1" si="62"/>
        <v>#N/A</v>
      </c>
      <c r="O551" s="2">
        <v>537</v>
      </c>
      <c r="P551" s="15" t="e">
        <f t="shared" ca="1" si="59"/>
        <v>#N/A</v>
      </c>
      <c r="Q551" s="25" t="str">
        <f t="shared" si="60"/>
        <v/>
      </c>
      <c r="R551" s="13" t="e">
        <f t="shared" ca="1" si="58"/>
        <v>#N/A</v>
      </c>
    </row>
    <row r="552" spans="3:18" ht="13.5">
      <c r="C552" s="2">
        <v>538</v>
      </c>
      <c r="D552" s="110" t="str">
        <f>IF(D551&gt;=鶏シート!$G$20+30,"",D551+1)</f>
        <v/>
      </c>
      <c r="E552" s="103" t="e">
        <f ca="1">鶏気温!A544</f>
        <v>#N/A</v>
      </c>
      <c r="F552" s="104" t="e">
        <f ca="1">IF(鶏シート!$G$13="独自地温",鶏気温!A544,(E552*$AD$34+$AE$34))</f>
        <v>#N/A</v>
      </c>
      <c r="G552" s="39"/>
      <c r="I552" s="3" t="e">
        <f t="shared" ca="1" si="56"/>
        <v>#N/A</v>
      </c>
      <c r="J552" s="3" t="e">
        <f t="shared" ca="1" si="61"/>
        <v>#N/A</v>
      </c>
      <c r="L552" s="4" t="e">
        <f t="shared" ca="1" si="57"/>
        <v>#N/A</v>
      </c>
      <c r="M552" s="3" t="e">
        <f t="shared" ca="1" si="62"/>
        <v>#N/A</v>
      </c>
      <c r="O552" s="2">
        <v>538</v>
      </c>
      <c r="P552" s="15" t="e">
        <f t="shared" ca="1" si="59"/>
        <v>#N/A</v>
      </c>
      <c r="Q552" s="25" t="str">
        <f t="shared" si="60"/>
        <v/>
      </c>
      <c r="R552" s="13" t="e">
        <f t="shared" ca="1" si="58"/>
        <v>#N/A</v>
      </c>
    </row>
    <row r="553" spans="3:18" ht="13.5">
      <c r="C553" s="2">
        <v>539</v>
      </c>
      <c r="D553" s="110" t="str">
        <f>IF(D552&gt;=鶏シート!$G$20+30,"",D552+1)</f>
        <v/>
      </c>
      <c r="E553" s="103" t="e">
        <f ca="1">鶏気温!A545</f>
        <v>#N/A</v>
      </c>
      <c r="F553" s="104" t="e">
        <f ca="1">IF(鶏シート!$G$13="独自地温",鶏気温!A545,(E553*$AD$34+$AE$34))</f>
        <v>#N/A</v>
      </c>
      <c r="G553" s="39"/>
      <c r="I553" s="3" t="e">
        <f t="shared" ca="1" si="56"/>
        <v>#N/A</v>
      </c>
      <c r="J553" s="3" t="e">
        <f t="shared" ca="1" si="61"/>
        <v>#N/A</v>
      </c>
      <c r="L553" s="4" t="e">
        <f t="shared" ca="1" si="57"/>
        <v>#N/A</v>
      </c>
      <c r="M553" s="3" t="e">
        <f t="shared" ca="1" si="62"/>
        <v>#N/A</v>
      </c>
      <c r="O553" s="2">
        <v>539</v>
      </c>
      <c r="P553" s="15" t="e">
        <f t="shared" ca="1" si="59"/>
        <v>#N/A</v>
      </c>
      <c r="Q553" s="25" t="str">
        <f t="shared" si="60"/>
        <v/>
      </c>
      <c r="R553" s="13" t="e">
        <f t="shared" ca="1" si="58"/>
        <v>#N/A</v>
      </c>
    </row>
    <row r="554" spans="3:18" ht="13.5">
      <c r="C554" s="2">
        <v>540</v>
      </c>
      <c r="D554" s="110" t="str">
        <f>IF(D553&gt;=鶏シート!$G$20+30,"",D553+1)</f>
        <v/>
      </c>
      <c r="E554" s="103" t="e">
        <f ca="1">鶏気温!A546</f>
        <v>#N/A</v>
      </c>
      <c r="F554" s="104" t="e">
        <f ca="1">IF(鶏シート!$G$13="独自地温",鶏気温!A546,(E554*$AD$34+$AE$34))</f>
        <v>#N/A</v>
      </c>
      <c r="G554" s="39"/>
      <c r="I554" s="3" t="e">
        <f t="shared" ca="1" si="56"/>
        <v>#N/A</v>
      </c>
      <c r="J554" s="3" t="e">
        <f t="shared" ca="1" si="61"/>
        <v>#N/A</v>
      </c>
      <c r="L554" s="4" t="e">
        <f t="shared" ca="1" si="57"/>
        <v>#N/A</v>
      </c>
      <c r="M554" s="3" t="e">
        <f t="shared" ca="1" si="62"/>
        <v>#N/A</v>
      </c>
      <c r="O554" s="2">
        <v>540</v>
      </c>
      <c r="P554" s="15" t="e">
        <f t="shared" ca="1" si="59"/>
        <v>#N/A</v>
      </c>
      <c r="Q554" s="25" t="str">
        <f t="shared" si="60"/>
        <v/>
      </c>
      <c r="R554" s="13" t="e">
        <f t="shared" ca="1" si="58"/>
        <v>#N/A</v>
      </c>
    </row>
    <row r="555" spans="3:18" ht="13.5">
      <c r="C555" s="2">
        <v>541</v>
      </c>
      <c r="D555" s="110" t="str">
        <f>IF(D554&gt;=鶏シート!$G$20+30,"",D554+1)</f>
        <v/>
      </c>
      <c r="E555" s="103" t="e">
        <f ca="1">鶏気温!A547</f>
        <v>#N/A</v>
      </c>
      <c r="F555" s="104" t="e">
        <f ca="1">IF(鶏シート!$G$13="独自地温",鶏気温!A547,(E555*$AD$34+$AE$34))</f>
        <v>#N/A</v>
      </c>
      <c r="G555" s="39"/>
      <c r="I555" s="3" t="e">
        <f t="shared" ca="1" si="56"/>
        <v>#N/A</v>
      </c>
      <c r="J555" s="3" t="e">
        <f t="shared" ca="1" si="61"/>
        <v>#N/A</v>
      </c>
      <c r="L555" s="4" t="e">
        <f t="shared" ca="1" si="57"/>
        <v>#N/A</v>
      </c>
      <c r="M555" s="3" t="e">
        <f t="shared" ca="1" si="62"/>
        <v>#N/A</v>
      </c>
      <c r="O555" s="2">
        <v>541</v>
      </c>
      <c r="P555" s="15" t="e">
        <f t="shared" ca="1" si="59"/>
        <v>#N/A</v>
      </c>
      <c r="Q555" s="25" t="str">
        <f t="shared" si="60"/>
        <v/>
      </c>
      <c r="R555" s="13" t="e">
        <f t="shared" ca="1" si="58"/>
        <v>#N/A</v>
      </c>
    </row>
    <row r="556" spans="3:18" ht="13.5">
      <c r="C556" s="2">
        <v>542</v>
      </c>
      <c r="D556" s="110" t="str">
        <f>IF(D555&gt;=鶏シート!$G$20+30,"",D555+1)</f>
        <v/>
      </c>
      <c r="E556" s="103" t="e">
        <f ca="1">鶏気温!A548</f>
        <v>#N/A</v>
      </c>
      <c r="F556" s="104" t="e">
        <f ca="1">IF(鶏シート!$G$13="独自地温",鶏気温!A548,(E556*$AD$34+$AE$34))</f>
        <v>#N/A</v>
      </c>
      <c r="G556" s="39"/>
      <c r="I556" s="3" t="e">
        <f t="shared" ca="1" si="56"/>
        <v>#N/A</v>
      </c>
      <c r="J556" s="3" t="e">
        <f t="shared" ca="1" si="61"/>
        <v>#N/A</v>
      </c>
      <c r="L556" s="4" t="e">
        <f t="shared" ca="1" si="57"/>
        <v>#N/A</v>
      </c>
      <c r="M556" s="3" t="e">
        <f t="shared" ca="1" si="62"/>
        <v>#N/A</v>
      </c>
      <c r="O556" s="2">
        <v>542</v>
      </c>
      <c r="P556" s="15" t="e">
        <f t="shared" ca="1" si="59"/>
        <v>#N/A</v>
      </c>
      <c r="Q556" s="25" t="str">
        <f t="shared" si="60"/>
        <v/>
      </c>
      <c r="R556" s="13" t="e">
        <f t="shared" ca="1" si="58"/>
        <v>#N/A</v>
      </c>
    </row>
    <row r="557" spans="3:18" ht="13.5">
      <c r="C557" s="2">
        <v>543</v>
      </c>
      <c r="D557" s="110" t="str">
        <f>IF(D556&gt;=鶏シート!$G$20+30,"",D556+1)</f>
        <v/>
      </c>
      <c r="E557" s="103" t="e">
        <f ca="1">鶏気温!A549</f>
        <v>#N/A</v>
      </c>
      <c r="F557" s="104" t="e">
        <f ca="1">IF(鶏シート!$G$13="独自地温",鶏気温!A549,(E557*$AD$34+$AE$34))</f>
        <v>#N/A</v>
      </c>
      <c r="G557" s="39"/>
      <c r="I557" s="3" t="e">
        <f t="shared" ca="1" si="56"/>
        <v>#N/A</v>
      </c>
      <c r="J557" s="3" t="e">
        <f t="shared" ca="1" si="61"/>
        <v>#N/A</v>
      </c>
      <c r="L557" s="4" t="e">
        <f t="shared" ca="1" si="57"/>
        <v>#N/A</v>
      </c>
      <c r="M557" s="3" t="e">
        <f t="shared" ca="1" si="62"/>
        <v>#N/A</v>
      </c>
      <c r="O557" s="2">
        <v>543</v>
      </c>
      <c r="P557" s="15" t="e">
        <f t="shared" ca="1" si="59"/>
        <v>#N/A</v>
      </c>
      <c r="Q557" s="25" t="str">
        <f t="shared" si="60"/>
        <v/>
      </c>
      <c r="R557" s="13" t="e">
        <f t="shared" ca="1" si="58"/>
        <v>#N/A</v>
      </c>
    </row>
    <row r="558" spans="3:18" ht="13.5">
      <c r="C558" s="2">
        <v>544</v>
      </c>
      <c r="D558" s="110" t="str">
        <f>IF(D557&gt;=鶏シート!$G$20+30,"",D557+1)</f>
        <v/>
      </c>
      <c r="E558" s="103" t="e">
        <f ca="1">鶏気温!A550</f>
        <v>#N/A</v>
      </c>
      <c r="F558" s="104" t="e">
        <f ca="1">IF(鶏シート!$G$13="独自地温",鶏気温!A550,(E558*$AD$34+$AE$34))</f>
        <v>#N/A</v>
      </c>
      <c r="G558" s="39"/>
      <c r="I558" s="3" t="e">
        <f t="shared" ca="1" si="56"/>
        <v>#N/A</v>
      </c>
      <c r="J558" s="3" t="e">
        <f t="shared" ca="1" si="61"/>
        <v>#N/A</v>
      </c>
      <c r="L558" s="4" t="e">
        <f t="shared" ca="1" si="57"/>
        <v>#N/A</v>
      </c>
      <c r="M558" s="3" t="e">
        <f t="shared" ca="1" si="62"/>
        <v>#N/A</v>
      </c>
      <c r="O558" s="2">
        <v>544</v>
      </c>
      <c r="P558" s="15" t="e">
        <f t="shared" ca="1" si="59"/>
        <v>#N/A</v>
      </c>
      <c r="Q558" s="25" t="str">
        <f t="shared" si="60"/>
        <v/>
      </c>
      <c r="R558" s="13" t="e">
        <f t="shared" ca="1" si="58"/>
        <v>#N/A</v>
      </c>
    </row>
    <row r="559" spans="3:18" ht="13.5">
      <c r="C559" s="2">
        <v>545</v>
      </c>
      <c r="D559" s="110" t="str">
        <f>IF(D558&gt;=鶏シート!$G$20+30,"",D558+1)</f>
        <v/>
      </c>
      <c r="E559" s="103" t="e">
        <f ca="1">鶏気温!A551</f>
        <v>#N/A</v>
      </c>
      <c r="F559" s="104" t="e">
        <f ca="1">IF(鶏シート!$G$13="独自地温",鶏気温!A551,(E559*$AD$34+$AE$34))</f>
        <v>#N/A</v>
      </c>
      <c r="G559" s="39"/>
      <c r="I559" s="3" t="e">
        <f t="shared" ca="1" si="56"/>
        <v>#N/A</v>
      </c>
      <c r="J559" s="3" t="e">
        <f t="shared" ca="1" si="61"/>
        <v>#N/A</v>
      </c>
      <c r="L559" s="4" t="e">
        <f t="shared" ca="1" si="57"/>
        <v>#N/A</v>
      </c>
      <c r="M559" s="3" t="e">
        <f t="shared" ca="1" si="62"/>
        <v>#N/A</v>
      </c>
      <c r="O559" s="2">
        <v>545</v>
      </c>
      <c r="P559" s="15" t="e">
        <f t="shared" ca="1" si="59"/>
        <v>#N/A</v>
      </c>
      <c r="Q559" s="25" t="str">
        <f t="shared" si="60"/>
        <v/>
      </c>
      <c r="R559" s="13" t="e">
        <f t="shared" ca="1" si="58"/>
        <v>#N/A</v>
      </c>
    </row>
    <row r="560" spans="3:18" ht="13.5">
      <c r="C560" s="2">
        <v>546</v>
      </c>
      <c r="D560" s="110" t="str">
        <f>IF(D559&gt;=鶏シート!$G$20+30,"",D559+1)</f>
        <v/>
      </c>
      <c r="E560" s="103" t="e">
        <f ca="1">鶏気温!A552</f>
        <v>#N/A</v>
      </c>
      <c r="F560" s="104" t="e">
        <f ca="1">IF(鶏シート!$G$13="独自地温",鶏気温!A552,(E560*$AD$34+$AE$34))</f>
        <v>#N/A</v>
      </c>
      <c r="G560" s="39"/>
      <c r="I560" s="3" t="e">
        <f t="shared" ca="1" si="56"/>
        <v>#N/A</v>
      </c>
      <c r="J560" s="3" t="e">
        <f t="shared" ca="1" si="61"/>
        <v>#N/A</v>
      </c>
      <c r="L560" s="4" t="e">
        <f t="shared" ca="1" si="57"/>
        <v>#N/A</v>
      </c>
      <c r="M560" s="3" t="e">
        <f t="shared" ca="1" si="62"/>
        <v>#N/A</v>
      </c>
      <c r="O560" s="2">
        <v>546</v>
      </c>
      <c r="P560" s="15" t="e">
        <f t="shared" ca="1" si="59"/>
        <v>#N/A</v>
      </c>
      <c r="Q560" s="25" t="str">
        <f t="shared" si="60"/>
        <v/>
      </c>
      <c r="R560" s="13" t="e">
        <f t="shared" ca="1" si="58"/>
        <v>#N/A</v>
      </c>
    </row>
    <row r="561" spans="3:18" ht="13.5">
      <c r="C561" s="2">
        <v>547</v>
      </c>
      <c r="D561" s="110" t="str">
        <f>IF(D560&gt;=鶏シート!$G$20+30,"",D560+1)</f>
        <v/>
      </c>
      <c r="E561" s="103" t="e">
        <f ca="1">鶏気温!A553</f>
        <v>#N/A</v>
      </c>
      <c r="F561" s="104" t="e">
        <f ca="1">IF(鶏シート!$G$13="独自地温",鶏気温!A553,(E561*$AD$34+$AE$34))</f>
        <v>#N/A</v>
      </c>
      <c r="G561" s="39"/>
      <c r="I561" s="3" t="e">
        <f t="shared" ca="1" si="56"/>
        <v>#N/A</v>
      </c>
      <c r="J561" s="3" t="e">
        <f t="shared" ca="1" si="61"/>
        <v>#N/A</v>
      </c>
      <c r="L561" s="4" t="e">
        <f t="shared" ca="1" si="57"/>
        <v>#N/A</v>
      </c>
      <c r="M561" s="3" t="e">
        <f t="shared" ca="1" si="62"/>
        <v>#N/A</v>
      </c>
      <c r="O561" s="2">
        <v>547</v>
      </c>
      <c r="P561" s="15" t="e">
        <f t="shared" ca="1" si="59"/>
        <v>#N/A</v>
      </c>
      <c r="Q561" s="25" t="str">
        <f t="shared" si="60"/>
        <v/>
      </c>
      <c r="R561" s="13" t="e">
        <f t="shared" ca="1" si="58"/>
        <v>#N/A</v>
      </c>
    </row>
    <row r="562" spans="3:18" ht="13.5">
      <c r="C562" s="2">
        <v>548</v>
      </c>
      <c r="D562" s="110" t="str">
        <f>IF(D561&gt;=鶏シート!$G$20+30,"",D561+1)</f>
        <v/>
      </c>
      <c r="E562" s="103" t="e">
        <f ca="1">鶏気温!A554</f>
        <v>#N/A</v>
      </c>
      <c r="F562" s="104" t="e">
        <f ca="1">IF(鶏シート!$G$13="独自地温",鶏気温!A554,(E562*$AD$34+$AE$34))</f>
        <v>#N/A</v>
      </c>
      <c r="G562" s="39"/>
      <c r="I562" s="3" t="e">
        <f t="shared" ca="1" si="56"/>
        <v>#N/A</v>
      </c>
      <c r="J562" s="3" t="e">
        <f t="shared" ca="1" si="61"/>
        <v>#N/A</v>
      </c>
      <c r="L562" s="4" t="e">
        <f t="shared" ca="1" si="57"/>
        <v>#N/A</v>
      </c>
      <c r="M562" s="3" t="e">
        <f t="shared" ca="1" si="62"/>
        <v>#N/A</v>
      </c>
      <c r="O562" s="2">
        <v>548</v>
      </c>
      <c r="P562" s="15" t="e">
        <f t="shared" ca="1" si="59"/>
        <v>#N/A</v>
      </c>
      <c r="Q562" s="25" t="str">
        <f t="shared" si="60"/>
        <v/>
      </c>
      <c r="R562" s="13" t="e">
        <f t="shared" ca="1" si="58"/>
        <v>#N/A</v>
      </c>
    </row>
    <row r="563" spans="3:18" ht="13.5">
      <c r="C563" s="2">
        <v>549</v>
      </c>
      <c r="D563" s="110" t="str">
        <f>IF(D562&gt;=鶏シート!$G$20+30,"",D562+1)</f>
        <v/>
      </c>
      <c r="E563" s="103" t="e">
        <f ca="1">鶏気温!A555</f>
        <v>#N/A</v>
      </c>
      <c r="F563" s="104" t="e">
        <f ca="1">IF(鶏シート!$G$13="独自地温",鶏気温!A555,(E563*$AD$34+$AE$34))</f>
        <v>#N/A</v>
      </c>
      <c r="G563" s="39"/>
      <c r="I563" s="3" t="e">
        <f t="shared" ca="1" si="56"/>
        <v>#N/A</v>
      </c>
      <c r="J563" s="3" t="e">
        <f t="shared" ca="1" si="61"/>
        <v>#N/A</v>
      </c>
      <c r="L563" s="4" t="e">
        <f t="shared" ca="1" si="57"/>
        <v>#N/A</v>
      </c>
      <c r="M563" s="3" t="e">
        <f t="shared" ca="1" si="62"/>
        <v>#N/A</v>
      </c>
      <c r="O563" s="2">
        <v>549</v>
      </c>
      <c r="P563" s="15" t="e">
        <f t="shared" ca="1" si="59"/>
        <v>#N/A</v>
      </c>
      <c r="Q563" s="25" t="str">
        <f t="shared" si="60"/>
        <v/>
      </c>
      <c r="R563" s="13" t="e">
        <f t="shared" ca="1" si="58"/>
        <v>#N/A</v>
      </c>
    </row>
    <row r="564" spans="3:18" ht="13.5">
      <c r="C564" s="2">
        <v>550</v>
      </c>
      <c r="D564" s="110" t="str">
        <f>IF(D563&gt;=鶏シート!$G$20+30,"",D563+1)</f>
        <v/>
      </c>
      <c r="E564" s="103" t="e">
        <f ca="1">鶏気温!A556</f>
        <v>#N/A</v>
      </c>
      <c r="F564" s="104" t="e">
        <f ca="1">IF(鶏シート!$G$13="独自地温",鶏気温!A556,(E564*$AD$34+$AE$34))</f>
        <v>#N/A</v>
      </c>
      <c r="G564" s="39"/>
      <c r="I564" s="3" t="e">
        <f t="shared" ca="1" si="56"/>
        <v>#N/A</v>
      </c>
      <c r="J564" s="3" t="e">
        <f t="shared" ca="1" si="61"/>
        <v>#N/A</v>
      </c>
      <c r="L564" s="4" t="e">
        <f t="shared" ca="1" si="57"/>
        <v>#N/A</v>
      </c>
      <c r="M564" s="3" t="e">
        <f t="shared" ca="1" si="62"/>
        <v>#N/A</v>
      </c>
      <c r="O564" s="2">
        <v>550</v>
      </c>
      <c r="P564" s="15" t="e">
        <f t="shared" ca="1" si="59"/>
        <v>#N/A</v>
      </c>
      <c r="Q564" s="25" t="str">
        <f t="shared" si="60"/>
        <v/>
      </c>
      <c r="R564" s="13" t="e">
        <f t="shared" ca="1" si="58"/>
        <v>#N/A</v>
      </c>
    </row>
    <row r="565" spans="3:18" ht="13.5">
      <c r="C565" s="2">
        <v>551</v>
      </c>
      <c r="D565" s="110" t="str">
        <f>IF(D564&gt;=鶏シート!$G$20+30,"",D564+1)</f>
        <v/>
      </c>
      <c r="E565" s="103" t="e">
        <f ca="1">鶏気温!A557</f>
        <v>#N/A</v>
      </c>
      <c r="F565" s="104" t="e">
        <f ca="1">IF(鶏シート!$G$13="独自地温",鶏気温!A557,(E565*$AD$34+$AE$34))</f>
        <v>#N/A</v>
      </c>
      <c r="G565" s="39"/>
      <c r="I565" s="3" t="e">
        <f t="shared" ca="1" si="56"/>
        <v>#N/A</v>
      </c>
      <c r="J565" s="3" t="e">
        <f t="shared" ca="1" si="61"/>
        <v>#N/A</v>
      </c>
      <c r="L565" s="4" t="e">
        <f t="shared" ca="1" si="57"/>
        <v>#N/A</v>
      </c>
      <c r="M565" s="3" t="e">
        <f t="shared" ca="1" si="62"/>
        <v>#N/A</v>
      </c>
      <c r="O565" s="2">
        <v>551</v>
      </c>
      <c r="P565" s="15" t="e">
        <f t="shared" ca="1" si="59"/>
        <v>#N/A</v>
      </c>
      <c r="Q565" s="25" t="str">
        <f t="shared" si="60"/>
        <v/>
      </c>
      <c r="R565" s="13" t="e">
        <f t="shared" ca="1" si="58"/>
        <v>#N/A</v>
      </c>
    </row>
    <row r="566" spans="3:18" ht="13.5">
      <c r="C566" s="2">
        <v>552</v>
      </c>
      <c r="D566" s="110" t="str">
        <f>IF(D565&gt;=鶏シート!$G$20+30,"",D565+1)</f>
        <v/>
      </c>
      <c r="E566" s="103" t="e">
        <f ca="1">鶏気温!A558</f>
        <v>#N/A</v>
      </c>
      <c r="F566" s="104" t="e">
        <f ca="1">IF(鶏シート!$G$13="独自地温",鶏気温!A558,(E566*$AD$34+$AE$34))</f>
        <v>#N/A</v>
      </c>
      <c r="G566" s="39"/>
      <c r="I566" s="3" t="e">
        <f t="shared" ca="1" si="56"/>
        <v>#N/A</v>
      </c>
      <c r="J566" s="3" t="e">
        <f t="shared" ca="1" si="61"/>
        <v>#N/A</v>
      </c>
      <c r="L566" s="4" t="e">
        <f t="shared" ca="1" si="57"/>
        <v>#N/A</v>
      </c>
      <c r="M566" s="3" t="e">
        <f t="shared" ca="1" si="62"/>
        <v>#N/A</v>
      </c>
      <c r="O566" s="2">
        <v>552</v>
      </c>
      <c r="P566" s="15" t="e">
        <f t="shared" ca="1" si="59"/>
        <v>#N/A</v>
      </c>
      <c r="Q566" s="25" t="str">
        <f t="shared" si="60"/>
        <v/>
      </c>
      <c r="R566" s="13" t="e">
        <f t="shared" ca="1" si="58"/>
        <v>#N/A</v>
      </c>
    </row>
    <row r="567" spans="3:18" ht="13.5">
      <c r="C567" s="2">
        <v>553</v>
      </c>
      <c r="D567" s="110" t="str">
        <f>IF(D566&gt;=鶏シート!$G$20+30,"",D566+1)</f>
        <v/>
      </c>
      <c r="E567" s="103" t="e">
        <f ca="1">鶏気温!A559</f>
        <v>#N/A</v>
      </c>
      <c r="F567" s="104" t="e">
        <f ca="1">IF(鶏シート!$G$13="独自地温",鶏気温!A559,(E567*$AD$34+$AE$34))</f>
        <v>#N/A</v>
      </c>
      <c r="G567" s="39"/>
      <c r="I567" s="3" t="e">
        <f t="shared" ca="1" si="56"/>
        <v>#N/A</v>
      </c>
      <c r="J567" s="3" t="e">
        <f t="shared" ca="1" si="61"/>
        <v>#N/A</v>
      </c>
      <c r="L567" s="4" t="e">
        <f t="shared" ca="1" si="57"/>
        <v>#N/A</v>
      </c>
      <c r="M567" s="3" t="e">
        <f t="shared" ca="1" si="62"/>
        <v>#N/A</v>
      </c>
      <c r="O567" s="2">
        <v>553</v>
      </c>
      <c r="P567" s="15" t="e">
        <f t="shared" ca="1" si="59"/>
        <v>#N/A</v>
      </c>
      <c r="Q567" s="25" t="str">
        <f t="shared" si="60"/>
        <v/>
      </c>
      <c r="R567" s="13" t="e">
        <f t="shared" ca="1" si="58"/>
        <v>#N/A</v>
      </c>
    </row>
    <row r="568" spans="3:18" ht="13.5">
      <c r="C568" s="2">
        <v>554</v>
      </c>
      <c r="D568" s="110" t="str">
        <f>IF(D567&gt;=鶏シート!$G$20+30,"",D567+1)</f>
        <v/>
      </c>
      <c r="E568" s="103" t="e">
        <f ca="1">鶏気温!A560</f>
        <v>#N/A</v>
      </c>
      <c r="F568" s="104" t="e">
        <f ca="1">IF(鶏シート!$G$13="独自地温",鶏気温!A560,(E568*$AD$34+$AE$34))</f>
        <v>#N/A</v>
      </c>
      <c r="G568" s="39"/>
      <c r="I568" s="3" t="e">
        <f t="shared" ca="1" si="56"/>
        <v>#N/A</v>
      </c>
      <c r="J568" s="3" t="e">
        <f t="shared" ca="1" si="61"/>
        <v>#N/A</v>
      </c>
      <c r="L568" s="4" t="e">
        <f t="shared" ca="1" si="57"/>
        <v>#N/A</v>
      </c>
      <c r="M568" s="3" t="e">
        <f t="shared" ca="1" si="62"/>
        <v>#N/A</v>
      </c>
      <c r="O568" s="2">
        <v>554</v>
      </c>
      <c r="P568" s="15" t="e">
        <f t="shared" ca="1" si="59"/>
        <v>#N/A</v>
      </c>
      <c r="Q568" s="25" t="str">
        <f t="shared" si="60"/>
        <v/>
      </c>
      <c r="R568" s="13" t="e">
        <f t="shared" ca="1" si="58"/>
        <v>#N/A</v>
      </c>
    </row>
    <row r="569" spans="3:18" ht="13.5">
      <c r="C569" s="2">
        <v>555</v>
      </c>
      <c r="D569" s="110" t="str">
        <f>IF(D568&gt;=鶏シート!$G$20+30,"",D568+1)</f>
        <v/>
      </c>
      <c r="E569" s="103" t="e">
        <f ca="1">鶏気温!A561</f>
        <v>#N/A</v>
      </c>
      <c r="F569" s="104" t="e">
        <f ca="1">IF(鶏シート!$G$13="独自地温",鶏気温!A561,(E569*$AD$34+$AE$34))</f>
        <v>#N/A</v>
      </c>
      <c r="G569" s="39"/>
      <c r="I569" s="3" t="e">
        <f t="shared" ca="1" si="56"/>
        <v>#N/A</v>
      </c>
      <c r="J569" s="3" t="e">
        <f t="shared" ca="1" si="61"/>
        <v>#N/A</v>
      </c>
      <c r="L569" s="4" t="e">
        <f t="shared" ca="1" si="57"/>
        <v>#N/A</v>
      </c>
      <c r="M569" s="3" t="e">
        <f t="shared" ca="1" si="62"/>
        <v>#N/A</v>
      </c>
      <c r="O569" s="2">
        <v>555</v>
      </c>
      <c r="P569" s="15" t="e">
        <f t="shared" ca="1" si="59"/>
        <v>#N/A</v>
      </c>
      <c r="Q569" s="25" t="str">
        <f t="shared" si="60"/>
        <v/>
      </c>
      <c r="R569" s="13" t="e">
        <f t="shared" ca="1" si="58"/>
        <v>#N/A</v>
      </c>
    </row>
    <row r="570" spans="3:18" ht="13.5">
      <c r="C570" s="2">
        <v>556</v>
      </c>
      <c r="D570" s="110" t="str">
        <f>IF(D569&gt;=鶏シート!$G$20+30,"",D569+1)</f>
        <v/>
      </c>
      <c r="E570" s="103" t="e">
        <f ca="1">鶏気温!A562</f>
        <v>#N/A</v>
      </c>
      <c r="F570" s="104" t="e">
        <f ca="1">IF(鶏シート!$G$13="独自地温",鶏気温!A562,(E570*$AD$34+$AE$34))</f>
        <v>#N/A</v>
      </c>
      <c r="G570" s="39"/>
      <c r="I570" s="3" t="e">
        <f t="shared" ca="1" si="56"/>
        <v>#N/A</v>
      </c>
      <c r="J570" s="3" t="e">
        <f t="shared" ca="1" si="61"/>
        <v>#N/A</v>
      </c>
      <c r="L570" s="4" t="e">
        <f t="shared" ca="1" si="57"/>
        <v>#N/A</v>
      </c>
      <c r="M570" s="3" t="e">
        <f t="shared" ca="1" si="62"/>
        <v>#N/A</v>
      </c>
      <c r="O570" s="2">
        <v>556</v>
      </c>
      <c r="P570" s="15" t="e">
        <f t="shared" ca="1" si="59"/>
        <v>#N/A</v>
      </c>
      <c r="Q570" s="25" t="str">
        <f t="shared" si="60"/>
        <v/>
      </c>
      <c r="R570" s="13" t="e">
        <f t="shared" ca="1" si="58"/>
        <v>#N/A</v>
      </c>
    </row>
    <row r="571" spans="3:18" ht="13.5">
      <c r="C571" s="2">
        <v>557</v>
      </c>
      <c r="D571" s="110" t="str">
        <f>IF(D570&gt;=鶏シート!$G$20+30,"",D570+1)</f>
        <v/>
      </c>
      <c r="E571" s="103" t="e">
        <f ca="1">鶏気温!A563</f>
        <v>#N/A</v>
      </c>
      <c r="F571" s="104" t="e">
        <f ca="1">IF(鶏シート!$G$13="独自地温",鶏気温!A563,(E571*$AD$34+$AE$34))</f>
        <v>#N/A</v>
      </c>
      <c r="G571" s="39"/>
      <c r="I571" s="3" t="e">
        <f t="shared" ca="1" si="56"/>
        <v>#N/A</v>
      </c>
      <c r="J571" s="3" t="e">
        <f t="shared" ca="1" si="61"/>
        <v>#N/A</v>
      </c>
      <c r="L571" s="4" t="e">
        <f t="shared" ca="1" si="57"/>
        <v>#N/A</v>
      </c>
      <c r="M571" s="3" t="e">
        <f t="shared" ca="1" si="62"/>
        <v>#N/A</v>
      </c>
      <c r="O571" s="2">
        <v>557</v>
      </c>
      <c r="P571" s="15" t="e">
        <f t="shared" ca="1" si="59"/>
        <v>#N/A</v>
      </c>
      <c r="Q571" s="25" t="str">
        <f t="shared" si="60"/>
        <v/>
      </c>
      <c r="R571" s="13" t="e">
        <f t="shared" ca="1" si="58"/>
        <v>#N/A</v>
      </c>
    </row>
    <row r="572" spans="3:18" ht="13.5">
      <c r="C572" s="2">
        <v>558</v>
      </c>
      <c r="D572" s="110" t="str">
        <f>IF(D571&gt;=鶏シート!$G$20+30,"",D571+1)</f>
        <v/>
      </c>
      <c r="E572" s="103" t="e">
        <f ca="1">鶏気温!A564</f>
        <v>#N/A</v>
      </c>
      <c r="F572" s="104" t="e">
        <f ca="1">IF(鶏シート!$G$13="独自地温",鶏気温!A564,(E572*$AD$34+$AE$34))</f>
        <v>#N/A</v>
      </c>
      <c r="G572" s="39"/>
      <c r="I572" s="3" t="e">
        <f t="shared" ca="1" si="56"/>
        <v>#N/A</v>
      </c>
      <c r="J572" s="3" t="e">
        <f t="shared" ca="1" si="61"/>
        <v>#N/A</v>
      </c>
      <c r="L572" s="4" t="e">
        <f t="shared" ca="1" si="57"/>
        <v>#N/A</v>
      </c>
      <c r="M572" s="3" t="e">
        <f t="shared" ca="1" si="62"/>
        <v>#N/A</v>
      </c>
      <c r="O572" s="2">
        <v>558</v>
      </c>
      <c r="P572" s="15" t="e">
        <f t="shared" ca="1" si="59"/>
        <v>#N/A</v>
      </c>
      <c r="Q572" s="25" t="str">
        <f t="shared" si="60"/>
        <v/>
      </c>
      <c r="R572" s="13" t="e">
        <f t="shared" ca="1" si="58"/>
        <v>#N/A</v>
      </c>
    </row>
    <row r="573" spans="3:18" ht="13.5">
      <c r="C573" s="2">
        <v>559</v>
      </c>
      <c r="D573" s="110" t="str">
        <f>IF(D572&gt;=鶏シート!$G$20+30,"",D572+1)</f>
        <v/>
      </c>
      <c r="E573" s="103" t="e">
        <f ca="1">鶏気温!A565</f>
        <v>#N/A</v>
      </c>
      <c r="F573" s="104" t="e">
        <f ca="1">IF(鶏シート!$G$13="独自地温",鶏気温!A565,(E573*$AD$34+$AE$34))</f>
        <v>#N/A</v>
      </c>
      <c r="G573" s="39"/>
      <c r="I573" s="3" t="e">
        <f t="shared" ca="1" si="56"/>
        <v>#N/A</v>
      </c>
      <c r="J573" s="3" t="e">
        <f t="shared" ca="1" si="61"/>
        <v>#N/A</v>
      </c>
      <c r="L573" s="4" t="e">
        <f t="shared" ca="1" si="57"/>
        <v>#N/A</v>
      </c>
      <c r="M573" s="3" t="e">
        <f t="shared" ca="1" si="62"/>
        <v>#N/A</v>
      </c>
      <c r="O573" s="2">
        <v>559</v>
      </c>
      <c r="P573" s="15" t="e">
        <f t="shared" ca="1" si="59"/>
        <v>#N/A</v>
      </c>
      <c r="Q573" s="25" t="str">
        <f t="shared" si="60"/>
        <v/>
      </c>
      <c r="R573" s="13" t="e">
        <f t="shared" ca="1" si="58"/>
        <v>#N/A</v>
      </c>
    </row>
    <row r="574" spans="3:18" ht="13.5">
      <c r="C574" s="2">
        <v>560</v>
      </c>
      <c r="D574" s="110" t="str">
        <f>IF(D573&gt;=鶏シート!$G$20+30,"",D573+1)</f>
        <v/>
      </c>
      <c r="E574" s="103" t="e">
        <f ca="1">鶏気温!A566</f>
        <v>#N/A</v>
      </c>
      <c r="F574" s="104" t="e">
        <f ca="1">IF(鶏シート!$G$13="独自地温",鶏気温!A566,(E574*$AD$34+$AE$34))</f>
        <v>#N/A</v>
      </c>
      <c r="G574" s="39"/>
      <c r="I574" s="3" t="e">
        <f t="shared" ca="1" si="56"/>
        <v>#N/A</v>
      </c>
      <c r="J574" s="3" t="e">
        <f t="shared" ca="1" si="61"/>
        <v>#N/A</v>
      </c>
      <c r="L574" s="4" t="e">
        <f t="shared" ca="1" si="57"/>
        <v>#N/A</v>
      </c>
      <c r="M574" s="3" t="e">
        <f t="shared" ca="1" si="62"/>
        <v>#N/A</v>
      </c>
      <c r="O574" s="2">
        <v>560</v>
      </c>
      <c r="P574" s="15" t="e">
        <f t="shared" ca="1" si="59"/>
        <v>#N/A</v>
      </c>
      <c r="Q574" s="25" t="str">
        <f t="shared" si="60"/>
        <v/>
      </c>
      <c r="R574" s="13" t="e">
        <f t="shared" ca="1" si="58"/>
        <v>#N/A</v>
      </c>
    </row>
    <row r="575" spans="3:18" ht="13.5">
      <c r="C575" s="2">
        <v>561</v>
      </c>
      <c r="D575" s="110" t="str">
        <f>IF(D574&gt;=鶏シート!$G$20+30,"",D574+1)</f>
        <v/>
      </c>
      <c r="E575" s="103" t="e">
        <f ca="1">鶏気温!A567</f>
        <v>#N/A</v>
      </c>
      <c r="F575" s="104" t="e">
        <f ca="1">IF(鶏シート!$G$13="独自地温",鶏気温!A567,(E575*$AD$34+$AE$34))</f>
        <v>#N/A</v>
      </c>
      <c r="G575" s="39"/>
      <c r="I575" s="3" t="e">
        <f t="shared" ca="1" si="56"/>
        <v>#N/A</v>
      </c>
      <c r="J575" s="3" t="e">
        <f t="shared" ca="1" si="61"/>
        <v>#N/A</v>
      </c>
      <c r="L575" s="4" t="e">
        <f t="shared" ca="1" si="57"/>
        <v>#N/A</v>
      </c>
      <c r="M575" s="3" t="e">
        <f t="shared" ca="1" si="62"/>
        <v>#N/A</v>
      </c>
      <c r="O575" s="2">
        <v>561</v>
      </c>
      <c r="P575" s="15" t="e">
        <f t="shared" ca="1" si="59"/>
        <v>#N/A</v>
      </c>
      <c r="Q575" s="25" t="str">
        <f t="shared" si="60"/>
        <v/>
      </c>
      <c r="R575" s="13" t="e">
        <f t="shared" ca="1" si="58"/>
        <v>#N/A</v>
      </c>
    </row>
    <row r="576" spans="3:18" ht="13.5">
      <c r="C576" s="2">
        <v>562</v>
      </c>
      <c r="D576" s="110" t="str">
        <f>IF(D575&gt;=鶏シート!$G$20+30,"",D575+1)</f>
        <v/>
      </c>
      <c r="E576" s="103" t="e">
        <f ca="1">鶏気温!A568</f>
        <v>#N/A</v>
      </c>
      <c r="F576" s="104" t="e">
        <f ca="1">IF(鶏シート!$G$13="独自地温",鶏気温!A568,(E576*$AD$34+$AE$34))</f>
        <v>#N/A</v>
      </c>
      <c r="G576" s="39"/>
      <c r="I576" s="3" t="e">
        <f t="shared" ca="1" si="56"/>
        <v>#N/A</v>
      </c>
      <c r="J576" s="3" t="e">
        <f t="shared" ca="1" si="61"/>
        <v>#N/A</v>
      </c>
      <c r="L576" s="4" t="e">
        <f t="shared" ca="1" si="57"/>
        <v>#N/A</v>
      </c>
      <c r="M576" s="3" t="e">
        <f t="shared" ca="1" si="62"/>
        <v>#N/A</v>
      </c>
      <c r="O576" s="2">
        <v>562</v>
      </c>
      <c r="P576" s="15" t="e">
        <f t="shared" ca="1" si="59"/>
        <v>#N/A</v>
      </c>
      <c r="Q576" s="25" t="str">
        <f t="shared" si="60"/>
        <v/>
      </c>
      <c r="R576" s="13" t="e">
        <f t="shared" ca="1" si="58"/>
        <v>#N/A</v>
      </c>
    </row>
    <row r="577" spans="3:18" ht="13.5">
      <c r="C577" s="2">
        <v>563</v>
      </c>
      <c r="D577" s="110" t="str">
        <f>IF(D576&gt;=鶏シート!$G$20+30,"",D576+1)</f>
        <v/>
      </c>
      <c r="E577" s="103" t="e">
        <f ca="1">鶏気温!A569</f>
        <v>#N/A</v>
      </c>
      <c r="F577" s="104" t="e">
        <f ca="1">IF(鶏シート!$G$13="独自地温",鶏気温!A569,(E577*$AD$34+$AE$34))</f>
        <v>#N/A</v>
      </c>
      <c r="G577" s="39"/>
      <c r="I577" s="3" t="e">
        <f t="shared" ca="1" si="56"/>
        <v>#N/A</v>
      </c>
      <c r="J577" s="3" t="e">
        <f t="shared" ca="1" si="61"/>
        <v>#N/A</v>
      </c>
      <c r="L577" s="4" t="e">
        <f t="shared" ca="1" si="57"/>
        <v>#N/A</v>
      </c>
      <c r="M577" s="3" t="e">
        <f t="shared" ca="1" si="62"/>
        <v>#N/A</v>
      </c>
      <c r="O577" s="2">
        <v>563</v>
      </c>
      <c r="P577" s="15" t="e">
        <f t="shared" ca="1" si="59"/>
        <v>#N/A</v>
      </c>
      <c r="Q577" s="25" t="str">
        <f t="shared" si="60"/>
        <v/>
      </c>
      <c r="R577" s="13" t="e">
        <f t="shared" ca="1" si="58"/>
        <v>#N/A</v>
      </c>
    </row>
    <row r="578" spans="3:18" ht="13.5">
      <c r="C578" s="2">
        <v>564</v>
      </c>
      <c r="D578" s="110" t="str">
        <f>IF(D577&gt;=鶏シート!$G$20+30,"",D577+1)</f>
        <v/>
      </c>
      <c r="E578" s="103" t="e">
        <f ca="1">鶏気温!A570</f>
        <v>#N/A</v>
      </c>
      <c r="F578" s="104" t="e">
        <f ca="1">IF(鶏シート!$G$13="独自地温",鶏気温!A570,(E578*$AD$34+$AE$34))</f>
        <v>#N/A</v>
      </c>
      <c r="G578" s="39"/>
      <c r="I578" s="3" t="e">
        <f t="shared" ca="1" si="56"/>
        <v>#N/A</v>
      </c>
      <c r="J578" s="3" t="e">
        <f t="shared" ca="1" si="61"/>
        <v>#N/A</v>
      </c>
      <c r="L578" s="4" t="e">
        <f t="shared" ca="1" si="57"/>
        <v>#N/A</v>
      </c>
      <c r="M578" s="3" t="e">
        <f t="shared" ca="1" si="62"/>
        <v>#N/A</v>
      </c>
      <c r="O578" s="2">
        <v>564</v>
      </c>
      <c r="P578" s="15" t="e">
        <f t="shared" ca="1" si="59"/>
        <v>#N/A</v>
      </c>
      <c r="Q578" s="25" t="str">
        <f t="shared" si="60"/>
        <v/>
      </c>
      <c r="R578" s="13" t="e">
        <f t="shared" ca="1" si="58"/>
        <v>#N/A</v>
      </c>
    </row>
    <row r="579" spans="3:18" ht="13.5">
      <c r="C579" s="2">
        <v>565</v>
      </c>
      <c r="D579" s="110" t="str">
        <f>IF(D578&gt;=鶏シート!$G$20+30,"",D578+1)</f>
        <v/>
      </c>
      <c r="E579" s="103" t="e">
        <f ca="1">鶏気温!A571</f>
        <v>#N/A</v>
      </c>
      <c r="F579" s="104" t="e">
        <f ca="1">IF(鶏シート!$G$13="独自地温",鶏気温!A571,(E579*$AD$34+$AE$34))</f>
        <v>#N/A</v>
      </c>
      <c r="G579" s="39"/>
      <c r="I579" s="3" t="e">
        <f t="shared" ca="1" si="56"/>
        <v>#N/A</v>
      </c>
      <c r="J579" s="3" t="e">
        <f t="shared" ca="1" si="61"/>
        <v>#N/A</v>
      </c>
      <c r="L579" s="4" t="e">
        <f t="shared" ca="1" si="57"/>
        <v>#N/A</v>
      </c>
      <c r="M579" s="3" t="e">
        <f t="shared" ca="1" si="62"/>
        <v>#N/A</v>
      </c>
      <c r="O579" s="2">
        <v>565</v>
      </c>
      <c r="P579" s="15" t="e">
        <f t="shared" ca="1" si="59"/>
        <v>#N/A</v>
      </c>
      <c r="Q579" s="25" t="str">
        <f t="shared" si="60"/>
        <v/>
      </c>
      <c r="R579" s="13" t="e">
        <f t="shared" ca="1" si="58"/>
        <v>#N/A</v>
      </c>
    </row>
    <row r="580" spans="3:18" ht="13.5">
      <c r="C580" s="2">
        <v>566</v>
      </c>
      <c r="D580" s="110" t="str">
        <f>IF(D579&gt;=鶏シート!$G$20+30,"",D579+1)</f>
        <v/>
      </c>
      <c r="E580" s="103" t="e">
        <f ca="1">鶏気温!A572</f>
        <v>#N/A</v>
      </c>
      <c r="F580" s="104" t="e">
        <f ca="1">IF(鶏シート!$G$13="独自地温",鶏気温!A572,(E580*$AD$34+$AE$34))</f>
        <v>#N/A</v>
      </c>
      <c r="G580" s="39"/>
      <c r="I580" s="3" t="e">
        <f t="shared" ca="1" si="56"/>
        <v>#N/A</v>
      </c>
      <c r="J580" s="3" t="e">
        <f t="shared" ca="1" si="61"/>
        <v>#N/A</v>
      </c>
      <c r="L580" s="4" t="e">
        <f t="shared" ca="1" si="57"/>
        <v>#N/A</v>
      </c>
      <c r="M580" s="3" t="e">
        <f t="shared" ca="1" si="62"/>
        <v>#N/A</v>
      </c>
      <c r="O580" s="2">
        <v>566</v>
      </c>
      <c r="P580" s="15" t="e">
        <f t="shared" ca="1" si="59"/>
        <v>#N/A</v>
      </c>
      <c r="Q580" s="25" t="str">
        <f t="shared" si="60"/>
        <v/>
      </c>
      <c r="R580" s="13" t="e">
        <f t="shared" ca="1" si="58"/>
        <v>#N/A</v>
      </c>
    </row>
    <row r="581" spans="3:18" ht="13.5">
      <c r="C581" s="2">
        <v>567</v>
      </c>
      <c r="D581" s="110" t="str">
        <f>IF(D580&gt;=鶏シート!$G$20+30,"",D580+1)</f>
        <v/>
      </c>
      <c r="E581" s="103" t="e">
        <f ca="1">鶏気温!A573</f>
        <v>#N/A</v>
      </c>
      <c r="F581" s="104" t="e">
        <f ca="1">IF(鶏シート!$G$13="独自地温",鶏気温!A573,(E581*$AD$34+$AE$34))</f>
        <v>#N/A</v>
      </c>
      <c r="G581" s="39"/>
      <c r="I581" s="3" t="e">
        <f t="shared" ca="1" si="56"/>
        <v>#N/A</v>
      </c>
      <c r="J581" s="3" t="e">
        <f t="shared" ca="1" si="61"/>
        <v>#N/A</v>
      </c>
      <c r="L581" s="4" t="e">
        <f t="shared" ca="1" si="57"/>
        <v>#N/A</v>
      </c>
      <c r="M581" s="3" t="e">
        <f t="shared" ca="1" si="62"/>
        <v>#N/A</v>
      </c>
      <c r="O581" s="2">
        <v>567</v>
      </c>
      <c r="P581" s="15" t="e">
        <f t="shared" ca="1" si="59"/>
        <v>#N/A</v>
      </c>
      <c r="Q581" s="25" t="str">
        <f t="shared" si="60"/>
        <v/>
      </c>
      <c r="R581" s="13" t="e">
        <f t="shared" ca="1" si="58"/>
        <v>#N/A</v>
      </c>
    </row>
    <row r="582" spans="3:18" ht="13.5">
      <c r="C582" s="2">
        <v>568</v>
      </c>
      <c r="D582" s="110" t="str">
        <f>IF(D581&gt;=鶏シート!$G$20+30,"",D581+1)</f>
        <v/>
      </c>
      <c r="E582" s="103" t="e">
        <f ca="1">鶏気温!A574</f>
        <v>#N/A</v>
      </c>
      <c r="F582" s="104" t="e">
        <f ca="1">IF(鶏シート!$G$13="独自地温",鶏気温!A574,(E582*$AD$34+$AE$34))</f>
        <v>#N/A</v>
      </c>
      <c r="G582" s="39"/>
      <c r="I582" s="3" t="e">
        <f t="shared" ca="1" si="56"/>
        <v>#N/A</v>
      </c>
      <c r="J582" s="3" t="e">
        <f t="shared" ca="1" si="61"/>
        <v>#N/A</v>
      </c>
      <c r="L582" s="4" t="e">
        <f t="shared" ca="1" si="57"/>
        <v>#N/A</v>
      </c>
      <c r="M582" s="3" t="e">
        <f t="shared" ca="1" si="62"/>
        <v>#N/A</v>
      </c>
      <c r="O582" s="2">
        <v>568</v>
      </c>
      <c r="P582" s="15" t="e">
        <f t="shared" ca="1" si="59"/>
        <v>#N/A</v>
      </c>
      <c r="Q582" s="25" t="str">
        <f t="shared" si="60"/>
        <v/>
      </c>
      <c r="R582" s="13" t="e">
        <f t="shared" ca="1" si="58"/>
        <v>#N/A</v>
      </c>
    </row>
    <row r="583" spans="3:18" ht="13.5">
      <c r="C583" s="2">
        <v>569</v>
      </c>
      <c r="D583" s="110" t="str">
        <f>IF(D582&gt;=鶏シート!$G$20+30,"",D582+1)</f>
        <v/>
      </c>
      <c r="E583" s="103" t="e">
        <f ca="1">鶏気温!A575</f>
        <v>#N/A</v>
      </c>
      <c r="F583" s="104" t="e">
        <f ca="1">IF(鶏シート!$G$13="独自地温",鶏気温!A575,(E583*$AD$34+$AE$34))</f>
        <v>#N/A</v>
      </c>
      <c r="G583" s="39"/>
      <c r="I583" s="3" t="e">
        <f t="shared" ca="1" si="56"/>
        <v>#N/A</v>
      </c>
      <c r="J583" s="3" t="e">
        <f t="shared" ca="1" si="61"/>
        <v>#N/A</v>
      </c>
      <c r="L583" s="4" t="e">
        <f t="shared" ca="1" si="57"/>
        <v>#N/A</v>
      </c>
      <c r="M583" s="3" t="e">
        <f t="shared" ca="1" si="62"/>
        <v>#N/A</v>
      </c>
      <c r="O583" s="2">
        <v>569</v>
      </c>
      <c r="P583" s="15" t="e">
        <f t="shared" ca="1" si="59"/>
        <v>#N/A</v>
      </c>
      <c r="Q583" s="25" t="str">
        <f t="shared" si="60"/>
        <v/>
      </c>
      <c r="R583" s="13" t="e">
        <f t="shared" ca="1" si="58"/>
        <v>#N/A</v>
      </c>
    </row>
    <row r="584" spans="3:18" ht="13.5">
      <c r="C584" s="2">
        <v>570</v>
      </c>
      <c r="D584" s="110" t="str">
        <f>IF(D583&gt;=鶏シート!$G$20+30,"",D583+1)</f>
        <v/>
      </c>
      <c r="E584" s="103" t="e">
        <f ca="1">鶏気温!A576</f>
        <v>#N/A</v>
      </c>
      <c r="F584" s="104" t="e">
        <f ca="1">IF(鶏シート!$G$13="独自地温",鶏気温!A576,(E584*$AD$34+$AE$34))</f>
        <v>#N/A</v>
      </c>
      <c r="G584" s="39"/>
      <c r="I584" s="3" t="e">
        <f t="shared" ca="1" si="56"/>
        <v>#N/A</v>
      </c>
      <c r="J584" s="3" t="e">
        <f t="shared" ca="1" si="61"/>
        <v>#N/A</v>
      </c>
      <c r="L584" s="4" t="e">
        <f t="shared" ca="1" si="57"/>
        <v>#N/A</v>
      </c>
      <c r="M584" s="3" t="e">
        <f t="shared" ca="1" si="62"/>
        <v>#N/A</v>
      </c>
      <c r="O584" s="2">
        <v>570</v>
      </c>
      <c r="P584" s="15" t="e">
        <f t="shared" ca="1" si="59"/>
        <v>#N/A</v>
      </c>
      <c r="Q584" s="25" t="str">
        <f t="shared" si="60"/>
        <v/>
      </c>
      <c r="R584" s="13" t="e">
        <f t="shared" ca="1" si="58"/>
        <v>#N/A</v>
      </c>
    </row>
    <row r="585" spans="3:18" ht="13.5">
      <c r="C585" s="2">
        <v>571</v>
      </c>
      <c r="D585" s="110" t="str">
        <f>IF(D584&gt;=鶏シート!$G$20+30,"",D584+1)</f>
        <v/>
      </c>
      <c r="E585" s="103" t="e">
        <f ca="1">鶏気温!A577</f>
        <v>#N/A</v>
      </c>
      <c r="F585" s="104" t="e">
        <f ca="1">IF(鶏シート!$G$13="独自地温",鶏気温!A577,(E585*$AD$34+$AE$34))</f>
        <v>#N/A</v>
      </c>
      <c r="G585" s="39"/>
      <c r="I585" s="3" t="e">
        <f t="shared" ca="1" si="56"/>
        <v>#N/A</v>
      </c>
      <c r="J585" s="3" t="e">
        <f t="shared" ca="1" si="61"/>
        <v>#N/A</v>
      </c>
      <c r="L585" s="4" t="e">
        <f t="shared" ca="1" si="57"/>
        <v>#N/A</v>
      </c>
      <c r="M585" s="3" t="e">
        <f t="shared" ca="1" si="62"/>
        <v>#N/A</v>
      </c>
      <c r="O585" s="2">
        <v>571</v>
      </c>
      <c r="P585" s="15" t="e">
        <f t="shared" ca="1" si="59"/>
        <v>#N/A</v>
      </c>
      <c r="Q585" s="25" t="str">
        <f t="shared" si="60"/>
        <v/>
      </c>
      <c r="R585" s="13" t="e">
        <f t="shared" ca="1" si="58"/>
        <v>#N/A</v>
      </c>
    </row>
    <row r="586" spans="3:18" ht="13.5">
      <c r="C586" s="2">
        <v>572</v>
      </c>
      <c r="D586" s="110" t="str">
        <f>IF(D585&gt;=鶏シート!$G$20+30,"",D585+1)</f>
        <v/>
      </c>
      <c r="E586" s="103" t="e">
        <f ca="1">鶏気温!A578</f>
        <v>#N/A</v>
      </c>
      <c r="F586" s="104" t="e">
        <f ca="1">IF(鶏シート!$G$13="独自地温",鶏気温!A578,(E586*$AD$34+$AE$34))</f>
        <v>#N/A</v>
      </c>
      <c r="G586" s="39"/>
      <c r="I586" s="3" t="e">
        <f t="shared" ca="1" si="56"/>
        <v>#N/A</v>
      </c>
      <c r="J586" s="3" t="e">
        <f t="shared" ca="1" si="61"/>
        <v>#N/A</v>
      </c>
      <c r="L586" s="4" t="e">
        <f t="shared" ca="1" si="57"/>
        <v>#N/A</v>
      </c>
      <c r="M586" s="3" t="e">
        <f t="shared" ca="1" si="62"/>
        <v>#N/A</v>
      </c>
      <c r="O586" s="2">
        <v>572</v>
      </c>
      <c r="P586" s="15" t="e">
        <f t="shared" ca="1" si="59"/>
        <v>#N/A</v>
      </c>
      <c r="Q586" s="25" t="str">
        <f t="shared" si="60"/>
        <v/>
      </c>
      <c r="R586" s="13" t="e">
        <f t="shared" ca="1" si="58"/>
        <v>#N/A</v>
      </c>
    </row>
    <row r="587" spans="3:18" ht="13.5">
      <c r="C587" s="2">
        <v>573</v>
      </c>
      <c r="D587" s="110" t="str">
        <f>IF(D586&gt;=鶏シート!$G$20+30,"",D586+1)</f>
        <v/>
      </c>
      <c r="E587" s="103" t="e">
        <f ca="1">鶏気温!A579</f>
        <v>#N/A</v>
      </c>
      <c r="F587" s="104" t="e">
        <f ca="1">IF(鶏シート!$G$13="独自地温",鶏気温!A579,(E587*$AD$34+$AE$34))</f>
        <v>#N/A</v>
      </c>
      <c r="G587" s="39"/>
      <c r="I587" s="3" t="e">
        <f t="shared" ca="1" si="56"/>
        <v>#N/A</v>
      </c>
      <c r="J587" s="3" t="e">
        <f t="shared" ca="1" si="61"/>
        <v>#N/A</v>
      </c>
      <c r="L587" s="4" t="e">
        <f t="shared" ca="1" si="57"/>
        <v>#N/A</v>
      </c>
      <c r="M587" s="3" t="e">
        <f t="shared" ca="1" si="62"/>
        <v>#N/A</v>
      </c>
      <c r="O587" s="2">
        <v>573</v>
      </c>
      <c r="P587" s="15" t="e">
        <f t="shared" ca="1" si="59"/>
        <v>#N/A</v>
      </c>
      <c r="Q587" s="25" t="str">
        <f t="shared" si="60"/>
        <v/>
      </c>
      <c r="R587" s="13" t="e">
        <f t="shared" ca="1" si="58"/>
        <v>#N/A</v>
      </c>
    </row>
    <row r="588" spans="3:18" ht="13.5">
      <c r="C588" s="2">
        <v>574</v>
      </c>
      <c r="D588" s="110" t="str">
        <f>IF(D587&gt;=鶏シート!$G$20+30,"",D587+1)</f>
        <v/>
      </c>
      <c r="E588" s="103" t="e">
        <f ca="1">鶏気温!A580</f>
        <v>#N/A</v>
      </c>
      <c r="F588" s="104" t="e">
        <f ca="1">IF(鶏シート!$G$13="独自地温",鶏気温!A580,(E588*$AD$34+$AE$34))</f>
        <v>#N/A</v>
      </c>
      <c r="G588" s="39"/>
      <c r="I588" s="3" t="e">
        <f t="shared" ca="1" si="56"/>
        <v>#N/A</v>
      </c>
      <c r="J588" s="3" t="e">
        <f t="shared" ca="1" si="61"/>
        <v>#N/A</v>
      </c>
      <c r="L588" s="4" t="e">
        <f t="shared" ca="1" si="57"/>
        <v>#N/A</v>
      </c>
      <c r="M588" s="3" t="e">
        <f t="shared" ca="1" si="62"/>
        <v>#N/A</v>
      </c>
      <c r="O588" s="2">
        <v>574</v>
      </c>
      <c r="P588" s="15" t="e">
        <f t="shared" ca="1" si="59"/>
        <v>#N/A</v>
      </c>
      <c r="Q588" s="25" t="str">
        <f t="shared" si="60"/>
        <v/>
      </c>
      <c r="R588" s="13" t="e">
        <f t="shared" ca="1" si="58"/>
        <v>#N/A</v>
      </c>
    </row>
    <row r="589" spans="3:18" ht="13.5">
      <c r="C589" s="2">
        <v>575</v>
      </c>
      <c r="D589" s="110" t="str">
        <f>IF(D588&gt;=鶏シート!$G$20+30,"",D588+1)</f>
        <v/>
      </c>
      <c r="E589" s="103" t="e">
        <f ca="1">鶏気温!A581</f>
        <v>#N/A</v>
      </c>
      <c r="F589" s="104" t="e">
        <f ca="1">IF(鶏シート!$G$13="独自地温",鶏気温!A581,(E589*$AD$34+$AE$34))</f>
        <v>#N/A</v>
      </c>
      <c r="G589" s="39"/>
      <c r="I589" s="3" t="e">
        <f t="shared" ca="1" si="56"/>
        <v>#N/A</v>
      </c>
      <c r="J589" s="3" t="e">
        <f t="shared" ca="1" si="61"/>
        <v>#N/A</v>
      </c>
      <c r="L589" s="4" t="e">
        <f t="shared" ca="1" si="57"/>
        <v>#N/A</v>
      </c>
      <c r="M589" s="3" t="e">
        <f t="shared" ca="1" si="62"/>
        <v>#N/A</v>
      </c>
      <c r="O589" s="2">
        <v>575</v>
      </c>
      <c r="P589" s="15" t="e">
        <f t="shared" ca="1" si="59"/>
        <v>#N/A</v>
      </c>
      <c r="Q589" s="25" t="str">
        <f t="shared" si="60"/>
        <v/>
      </c>
      <c r="R589" s="13" t="e">
        <f t="shared" ca="1" si="58"/>
        <v>#N/A</v>
      </c>
    </row>
    <row r="590" spans="3:18" ht="13.5">
      <c r="C590" s="2">
        <v>576</v>
      </c>
      <c r="D590" s="110" t="str">
        <f>IF(D589&gt;=鶏シート!$G$20+30,"",D589+1)</f>
        <v/>
      </c>
      <c r="E590" s="103" t="e">
        <f ca="1">鶏気温!A582</f>
        <v>#N/A</v>
      </c>
      <c r="F590" s="104" t="e">
        <f ca="1">IF(鶏シート!$G$13="独自地温",鶏気温!A582,(E590*$AD$34+$AE$34))</f>
        <v>#N/A</v>
      </c>
      <c r="G590" s="39"/>
      <c r="I590" s="3" t="e">
        <f t="shared" ref="I590:I653" ca="1" si="63">EXP($B$3*(E590-25)/(1.987*(273+E590)*298))</f>
        <v>#N/A</v>
      </c>
      <c r="J590" s="3" t="e">
        <f t="shared" ca="1" si="61"/>
        <v>#N/A</v>
      </c>
      <c r="L590" s="4" t="e">
        <f t="shared" ref="L590:L653" ca="1" si="64">EXP($B$4*(E590-25)/(1.987*(273+E590)*298))</f>
        <v>#N/A</v>
      </c>
      <c r="M590" s="3" t="e">
        <f t="shared" ca="1" si="62"/>
        <v>#N/A</v>
      </c>
      <c r="O590" s="2">
        <v>576</v>
      </c>
      <c r="P590" s="15" t="e">
        <f t="shared" ca="1" si="59"/>
        <v>#N/A</v>
      </c>
      <c r="Q590" s="25" t="str">
        <f t="shared" si="60"/>
        <v/>
      </c>
      <c r="R590" s="13" t="e">
        <f t="shared" ref="R590:R653" ca="1" si="65">$H$5/1000*$P590</f>
        <v>#N/A</v>
      </c>
    </row>
    <row r="591" spans="3:18" ht="13.5">
      <c r="C591" s="2">
        <v>577</v>
      </c>
      <c r="D591" s="110" t="str">
        <f>IF(D590&gt;=鶏シート!$G$20+30,"",D590+1)</f>
        <v/>
      </c>
      <c r="E591" s="103" t="e">
        <f ca="1">鶏気温!A583</f>
        <v>#N/A</v>
      </c>
      <c r="F591" s="104" t="e">
        <f ca="1">IF(鶏シート!$G$13="独自地温",鶏気温!A583,(E591*$AD$34+$AE$34))</f>
        <v>#N/A</v>
      </c>
      <c r="G591" s="39"/>
      <c r="I591" s="3" t="e">
        <f t="shared" ca="1" si="63"/>
        <v>#N/A</v>
      </c>
      <c r="J591" s="3" t="e">
        <f t="shared" ca="1" si="61"/>
        <v>#N/A</v>
      </c>
      <c r="L591" s="4" t="e">
        <f t="shared" ca="1" si="64"/>
        <v>#N/A</v>
      </c>
      <c r="M591" s="3" t="e">
        <f t="shared" ca="1" si="62"/>
        <v>#N/A</v>
      </c>
      <c r="O591" s="2">
        <v>577</v>
      </c>
      <c r="P591" s="15" t="e">
        <f t="shared" ref="P591:P654" ca="1" si="66">$B$5*(1-EXP(-$B$7*J591))+$B$6*(1-EXP(-$B$8*M591))+$P$6</f>
        <v>#N/A</v>
      </c>
      <c r="Q591" s="25" t="str">
        <f t="shared" ref="Q591:Q654" si="67">D591</f>
        <v/>
      </c>
      <c r="R591" s="13" t="e">
        <f t="shared" ca="1" si="65"/>
        <v>#N/A</v>
      </c>
    </row>
    <row r="592" spans="3:18" ht="13.5">
      <c r="C592" s="2">
        <v>578</v>
      </c>
      <c r="D592" s="110" t="str">
        <f>IF(D591&gt;=鶏シート!$G$20+30,"",D591+1)</f>
        <v/>
      </c>
      <c r="E592" s="103" t="e">
        <f ca="1">鶏気温!A584</f>
        <v>#N/A</v>
      </c>
      <c r="F592" s="104" t="e">
        <f ca="1">IF(鶏シート!$G$13="独自地温",鶏気温!A584,(E592*$AD$34+$AE$34))</f>
        <v>#N/A</v>
      </c>
      <c r="G592" s="39"/>
      <c r="I592" s="3" t="e">
        <f t="shared" ca="1" si="63"/>
        <v>#N/A</v>
      </c>
      <c r="J592" s="3" t="e">
        <f t="shared" ref="J592:J655" ca="1" si="68">J591+I591</f>
        <v>#N/A</v>
      </c>
      <c r="L592" s="4" t="e">
        <f t="shared" ca="1" si="64"/>
        <v>#N/A</v>
      </c>
      <c r="M592" s="3" t="e">
        <f t="shared" ref="M592:M655" ca="1" si="69">M591+L591</f>
        <v>#N/A</v>
      </c>
      <c r="O592" s="2">
        <v>578</v>
      </c>
      <c r="P592" s="15" t="e">
        <f t="shared" ca="1" si="66"/>
        <v>#N/A</v>
      </c>
      <c r="Q592" s="25" t="str">
        <f t="shared" si="67"/>
        <v/>
      </c>
      <c r="R592" s="13" t="e">
        <f t="shared" ca="1" si="65"/>
        <v>#N/A</v>
      </c>
    </row>
    <row r="593" spans="3:18" ht="13.5">
      <c r="C593" s="2">
        <v>579</v>
      </c>
      <c r="D593" s="110" t="str">
        <f>IF(D592&gt;=鶏シート!$G$20+30,"",D592+1)</f>
        <v/>
      </c>
      <c r="E593" s="103" t="e">
        <f ca="1">鶏気温!A585</f>
        <v>#N/A</v>
      </c>
      <c r="F593" s="104" t="e">
        <f ca="1">IF(鶏シート!$G$13="独自地温",鶏気温!A585,(E593*$AD$34+$AE$34))</f>
        <v>#N/A</v>
      </c>
      <c r="G593" s="39"/>
      <c r="I593" s="3" t="e">
        <f t="shared" ca="1" si="63"/>
        <v>#N/A</v>
      </c>
      <c r="J593" s="3" t="e">
        <f t="shared" ca="1" si="68"/>
        <v>#N/A</v>
      </c>
      <c r="L593" s="4" t="e">
        <f t="shared" ca="1" si="64"/>
        <v>#N/A</v>
      </c>
      <c r="M593" s="3" t="e">
        <f t="shared" ca="1" si="69"/>
        <v>#N/A</v>
      </c>
      <c r="O593" s="2">
        <v>579</v>
      </c>
      <c r="P593" s="15" t="e">
        <f t="shared" ca="1" si="66"/>
        <v>#N/A</v>
      </c>
      <c r="Q593" s="25" t="str">
        <f t="shared" si="67"/>
        <v/>
      </c>
      <c r="R593" s="13" t="e">
        <f t="shared" ca="1" si="65"/>
        <v>#N/A</v>
      </c>
    </row>
    <row r="594" spans="3:18" ht="13.5">
      <c r="C594" s="2">
        <v>580</v>
      </c>
      <c r="D594" s="110" t="str">
        <f>IF(D593&gt;=鶏シート!$G$20+30,"",D593+1)</f>
        <v/>
      </c>
      <c r="E594" s="103" t="e">
        <f ca="1">鶏気温!A586</f>
        <v>#N/A</v>
      </c>
      <c r="F594" s="104" t="e">
        <f ca="1">IF(鶏シート!$G$13="独自地温",鶏気温!A586,(E594*$AD$34+$AE$34))</f>
        <v>#N/A</v>
      </c>
      <c r="G594" s="39"/>
      <c r="I594" s="3" t="e">
        <f t="shared" ca="1" si="63"/>
        <v>#N/A</v>
      </c>
      <c r="J594" s="3" t="e">
        <f t="shared" ca="1" si="68"/>
        <v>#N/A</v>
      </c>
      <c r="L594" s="4" t="e">
        <f t="shared" ca="1" si="64"/>
        <v>#N/A</v>
      </c>
      <c r="M594" s="3" t="e">
        <f t="shared" ca="1" si="69"/>
        <v>#N/A</v>
      </c>
      <c r="O594" s="2">
        <v>580</v>
      </c>
      <c r="P594" s="15" t="e">
        <f t="shared" ca="1" si="66"/>
        <v>#N/A</v>
      </c>
      <c r="Q594" s="25" t="str">
        <f t="shared" si="67"/>
        <v/>
      </c>
      <c r="R594" s="13" t="e">
        <f t="shared" ca="1" si="65"/>
        <v>#N/A</v>
      </c>
    </row>
    <row r="595" spans="3:18" ht="13.5">
      <c r="C595" s="2">
        <v>581</v>
      </c>
      <c r="D595" s="110" t="str">
        <f>IF(D594&gt;=鶏シート!$G$20+30,"",D594+1)</f>
        <v/>
      </c>
      <c r="E595" s="103" t="e">
        <f ca="1">鶏気温!A587</f>
        <v>#N/A</v>
      </c>
      <c r="F595" s="104" t="e">
        <f ca="1">IF(鶏シート!$G$13="独自地温",鶏気温!A587,(E595*$AD$34+$AE$34))</f>
        <v>#N/A</v>
      </c>
      <c r="G595" s="39"/>
      <c r="I595" s="3" t="e">
        <f t="shared" ca="1" si="63"/>
        <v>#N/A</v>
      </c>
      <c r="J595" s="3" t="e">
        <f t="shared" ca="1" si="68"/>
        <v>#N/A</v>
      </c>
      <c r="L595" s="4" t="e">
        <f t="shared" ca="1" si="64"/>
        <v>#N/A</v>
      </c>
      <c r="M595" s="3" t="e">
        <f t="shared" ca="1" si="69"/>
        <v>#N/A</v>
      </c>
      <c r="O595" s="2">
        <v>581</v>
      </c>
      <c r="P595" s="15" t="e">
        <f t="shared" ca="1" si="66"/>
        <v>#N/A</v>
      </c>
      <c r="Q595" s="25" t="str">
        <f t="shared" si="67"/>
        <v/>
      </c>
      <c r="R595" s="13" t="e">
        <f t="shared" ca="1" si="65"/>
        <v>#N/A</v>
      </c>
    </row>
    <row r="596" spans="3:18" ht="13.5">
      <c r="C596" s="2">
        <v>582</v>
      </c>
      <c r="D596" s="110" t="str">
        <f>IF(D595&gt;=鶏シート!$G$20+30,"",D595+1)</f>
        <v/>
      </c>
      <c r="E596" s="103" t="e">
        <f ca="1">鶏気温!A588</f>
        <v>#N/A</v>
      </c>
      <c r="F596" s="104" t="e">
        <f ca="1">IF(鶏シート!$G$13="独自地温",鶏気温!A588,(E596*$AD$34+$AE$34))</f>
        <v>#N/A</v>
      </c>
      <c r="G596" s="39"/>
      <c r="I596" s="3" t="e">
        <f t="shared" ca="1" si="63"/>
        <v>#N/A</v>
      </c>
      <c r="J596" s="3" t="e">
        <f t="shared" ca="1" si="68"/>
        <v>#N/A</v>
      </c>
      <c r="L596" s="4" t="e">
        <f t="shared" ca="1" si="64"/>
        <v>#N/A</v>
      </c>
      <c r="M596" s="3" t="e">
        <f t="shared" ca="1" si="69"/>
        <v>#N/A</v>
      </c>
      <c r="O596" s="2">
        <v>582</v>
      </c>
      <c r="P596" s="15" t="e">
        <f t="shared" ca="1" si="66"/>
        <v>#N/A</v>
      </c>
      <c r="Q596" s="25" t="str">
        <f t="shared" si="67"/>
        <v/>
      </c>
      <c r="R596" s="13" t="e">
        <f t="shared" ca="1" si="65"/>
        <v>#N/A</v>
      </c>
    </row>
    <row r="597" spans="3:18" ht="13.5">
      <c r="C597" s="2">
        <v>583</v>
      </c>
      <c r="D597" s="110" t="str">
        <f>IF(D596&gt;=鶏シート!$G$20+30,"",D596+1)</f>
        <v/>
      </c>
      <c r="E597" s="103" t="e">
        <f ca="1">鶏気温!A589</f>
        <v>#N/A</v>
      </c>
      <c r="F597" s="104" t="e">
        <f ca="1">IF(鶏シート!$G$13="独自地温",鶏気温!A589,(E597*$AD$34+$AE$34))</f>
        <v>#N/A</v>
      </c>
      <c r="G597" s="39"/>
      <c r="I597" s="3" t="e">
        <f t="shared" ca="1" si="63"/>
        <v>#N/A</v>
      </c>
      <c r="J597" s="3" t="e">
        <f t="shared" ca="1" si="68"/>
        <v>#N/A</v>
      </c>
      <c r="L597" s="4" t="e">
        <f t="shared" ca="1" si="64"/>
        <v>#N/A</v>
      </c>
      <c r="M597" s="3" t="e">
        <f t="shared" ca="1" si="69"/>
        <v>#N/A</v>
      </c>
      <c r="O597" s="2">
        <v>583</v>
      </c>
      <c r="P597" s="15" t="e">
        <f t="shared" ca="1" si="66"/>
        <v>#N/A</v>
      </c>
      <c r="Q597" s="25" t="str">
        <f t="shared" si="67"/>
        <v/>
      </c>
      <c r="R597" s="13" t="e">
        <f t="shared" ca="1" si="65"/>
        <v>#N/A</v>
      </c>
    </row>
    <row r="598" spans="3:18" ht="13.5">
      <c r="C598" s="2">
        <v>584</v>
      </c>
      <c r="D598" s="110" t="str">
        <f>IF(D597&gt;=鶏シート!$G$20+30,"",D597+1)</f>
        <v/>
      </c>
      <c r="E598" s="103" t="e">
        <f ca="1">鶏気温!A590</f>
        <v>#N/A</v>
      </c>
      <c r="F598" s="104" t="e">
        <f ca="1">IF(鶏シート!$G$13="独自地温",鶏気温!A590,(E598*$AD$34+$AE$34))</f>
        <v>#N/A</v>
      </c>
      <c r="G598" s="39"/>
      <c r="I598" s="3" t="e">
        <f t="shared" ca="1" si="63"/>
        <v>#N/A</v>
      </c>
      <c r="J598" s="3" t="e">
        <f t="shared" ca="1" si="68"/>
        <v>#N/A</v>
      </c>
      <c r="L598" s="4" t="e">
        <f t="shared" ca="1" si="64"/>
        <v>#N/A</v>
      </c>
      <c r="M598" s="3" t="e">
        <f t="shared" ca="1" si="69"/>
        <v>#N/A</v>
      </c>
      <c r="O598" s="2">
        <v>584</v>
      </c>
      <c r="P598" s="15" t="e">
        <f t="shared" ca="1" si="66"/>
        <v>#N/A</v>
      </c>
      <c r="Q598" s="25" t="str">
        <f t="shared" si="67"/>
        <v/>
      </c>
      <c r="R598" s="13" t="e">
        <f t="shared" ca="1" si="65"/>
        <v>#N/A</v>
      </c>
    </row>
    <row r="599" spans="3:18" ht="13.5">
      <c r="C599" s="2">
        <v>585</v>
      </c>
      <c r="D599" s="110" t="str">
        <f>IF(D598&gt;=鶏シート!$G$20+30,"",D598+1)</f>
        <v/>
      </c>
      <c r="E599" s="103" t="e">
        <f ca="1">鶏気温!A591</f>
        <v>#N/A</v>
      </c>
      <c r="F599" s="104" t="e">
        <f ca="1">IF(鶏シート!$G$13="独自地温",鶏気温!A591,(E599*$AD$34+$AE$34))</f>
        <v>#N/A</v>
      </c>
      <c r="G599" s="39"/>
      <c r="I599" s="3" t="e">
        <f t="shared" ca="1" si="63"/>
        <v>#N/A</v>
      </c>
      <c r="J599" s="3" t="e">
        <f t="shared" ca="1" si="68"/>
        <v>#N/A</v>
      </c>
      <c r="L599" s="4" t="e">
        <f t="shared" ca="1" si="64"/>
        <v>#N/A</v>
      </c>
      <c r="M599" s="3" t="e">
        <f t="shared" ca="1" si="69"/>
        <v>#N/A</v>
      </c>
      <c r="O599" s="2">
        <v>585</v>
      </c>
      <c r="P599" s="15" t="e">
        <f t="shared" ca="1" si="66"/>
        <v>#N/A</v>
      </c>
      <c r="Q599" s="25" t="str">
        <f t="shared" si="67"/>
        <v/>
      </c>
      <c r="R599" s="13" t="e">
        <f t="shared" ca="1" si="65"/>
        <v>#N/A</v>
      </c>
    </row>
    <row r="600" spans="3:18" ht="13.5">
      <c r="C600" s="2">
        <v>586</v>
      </c>
      <c r="D600" s="110" t="str">
        <f>IF(D599&gt;=鶏シート!$G$20+30,"",D599+1)</f>
        <v/>
      </c>
      <c r="E600" s="103" t="e">
        <f ca="1">鶏気温!A592</f>
        <v>#N/A</v>
      </c>
      <c r="F600" s="104" t="e">
        <f ca="1">IF(鶏シート!$G$13="独自地温",鶏気温!A592,(E600*$AD$34+$AE$34))</f>
        <v>#N/A</v>
      </c>
      <c r="G600" s="39"/>
      <c r="I600" s="3" t="e">
        <f t="shared" ca="1" si="63"/>
        <v>#N/A</v>
      </c>
      <c r="J600" s="3" t="e">
        <f t="shared" ca="1" si="68"/>
        <v>#N/A</v>
      </c>
      <c r="L600" s="4" t="e">
        <f t="shared" ca="1" si="64"/>
        <v>#N/A</v>
      </c>
      <c r="M600" s="3" t="e">
        <f t="shared" ca="1" si="69"/>
        <v>#N/A</v>
      </c>
      <c r="O600" s="2">
        <v>586</v>
      </c>
      <c r="P600" s="15" t="e">
        <f t="shared" ca="1" si="66"/>
        <v>#N/A</v>
      </c>
      <c r="Q600" s="25" t="str">
        <f t="shared" si="67"/>
        <v/>
      </c>
      <c r="R600" s="13" t="e">
        <f t="shared" ca="1" si="65"/>
        <v>#N/A</v>
      </c>
    </row>
    <row r="601" spans="3:18" ht="13.5">
      <c r="C601" s="2">
        <v>587</v>
      </c>
      <c r="D601" s="110" t="str">
        <f>IF(D600&gt;=鶏シート!$G$20+30,"",D600+1)</f>
        <v/>
      </c>
      <c r="E601" s="103" t="e">
        <f ca="1">鶏気温!A593</f>
        <v>#N/A</v>
      </c>
      <c r="F601" s="104" t="e">
        <f ca="1">IF(鶏シート!$G$13="独自地温",鶏気温!A593,(E601*$AD$34+$AE$34))</f>
        <v>#N/A</v>
      </c>
      <c r="G601" s="39"/>
      <c r="I601" s="3" t="e">
        <f t="shared" ca="1" si="63"/>
        <v>#N/A</v>
      </c>
      <c r="J601" s="3" t="e">
        <f t="shared" ca="1" si="68"/>
        <v>#N/A</v>
      </c>
      <c r="L601" s="4" t="e">
        <f t="shared" ca="1" si="64"/>
        <v>#N/A</v>
      </c>
      <c r="M601" s="3" t="e">
        <f t="shared" ca="1" si="69"/>
        <v>#N/A</v>
      </c>
      <c r="O601" s="2">
        <v>587</v>
      </c>
      <c r="P601" s="15" t="e">
        <f t="shared" ca="1" si="66"/>
        <v>#N/A</v>
      </c>
      <c r="Q601" s="25" t="str">
        <f t="shared" si="67"/>
        <v/>
      </c>
      <c r="R601" s="13" t="e">
        <f t="shared" ca="1" si="65"/>
        <v>#N/A</v>
      </c>
    </row>
    <row r="602" spans="3:18" ht="13.5">
      <c r="C602" s="2">
        <v>588</v>
      </c>
      <c r="D602" s="110" t="str">
        <f>IF(D601&gt;=鶏シート!$G$20+30,"",D601+1)</f>
        <v/>
      </c>
      <c r="E602" s="103" t="e">
        <f ca="1">鶏気温!A594</f>
        <v>#N/A</v>
      </c>
      <c r="F602" s="104" t="e">
        <f ca="1">IF(鶏シート!$G$13="独自地温",鶏気温!A594,(E602*$AD$34+$AE$34))</f>
        <v>#N/A</v>
      </c>
      <c r="G602" s="39"/>
      <c r="I602" s="3" t="e">
        <f t="shared" ca="1" si="63"/>
        <v>#N/A</v>
      </c>
      <c r="J602" s="3" t="e">
        <f t="shared" ca="1" si="68"/>
        <v>#N/A</v>
      </c>
      <c r="L602" s="4" t="e">
        <f t="shared" ca="1" si="64"/>
        <v>#N/A</v>
      </c>
      <c r="M602" s="3" t="e">
        <f t="shared" ca="1" si="69"/>
        <v>#N/A</v>
      </c>
      <c r="O602" s="2">
        <v>588</v>
      </c>
      <c r="P602" s="15" t="e">
        <f t="shared" ca="1" si="66"/>
        <v>#N/A</v>
      </c>
      <c r="Q602" s="25" t="str">
        <f t="shared" si="67"/>
        <v/>
      </c>
      <c r="R602" s="13" t="e">
        <f t="shared" ca="1" si="65"/>
        <v>#N/A</v>
      </c>
    </row>
    <row r="603" spans="3:18" ht="13.5">
      <c r="C603" s="2">
        <v>589</v>
      </c>
      <c r="D603" s="110" t="str">
        <f>IF(D602&gt;=鶏シート!$G$20+30,"",D602+1)</f>
        <v/>
      </c>
      <c r="E603" s="103" t="e">
        <f ca="1">鶏気温!A595</f>
        <v>#N/A</v>
      </c>
      <c r="F603" s="104" t="e">
        <f ca="1">IF(鶏シート!$G$13="独自地温",鶏気温!A595,(E603*$AD$34+$AE$34))</f>
        <v>#N/A</v>
      </c>
      <c r="G603" s="39"/>
      <c r="I603" s="3" t="e">
        <f t="shared" ca="1" si="63"/>
        <v>#N/A</v>
      </c>
      <c r="J603" s="3" t="e">
        <f t="shared" ca="1" si="68"/>
        <v>#N/A</v>
      </c>
      <c r="L603" s="4" t="e">
        <f t="shared" ca="1" si="64"/>
        <v>#N/A</v>
      </c>
      <c r="M603" s="3" t="e">
        <f t="shared" ca="1" si="69"/>
        <v>#N/A</v>
      </c>
      <c r="O603" s="2">
        <v>589</v>
      </c>
      <c r="P603" s="15" t="e">
        <f t="shared" ca="1" si="66"/>
        <v>#N/A</v>
      </c>
      <c r="Q603" s="25" t="str">
        <f t="shared" si="67"/>
        <v/>
      </c>
      <c r="R603" s="13" t="e">
        <f t="shared" ca="1" si="65"/>
        <v>#N/A</v>
      </c>
    </row>
    <row r="604" spans="3:18" ht="13.5">
      <c r="C604" s="2">
        <v>590</v>
      </c>
      <c r="D604" s="110" t="str">
        <f>IF(D603&gt;=鶏シート!$G$20+30,"",D603+1)</f>
        <v/>
      </c>
      <c r="E604" s="103" t="e">
        <f ca="1">鶏気温!A596</f>
        <v>#N/A</v>
      </c>
      <c r="F604" s="104" t="e">
        <f ca="1">IF(鶏シート!$G$13="独自地温",鶏気温!A596,(E604*$AD$34+$AE$34))</f>
        <v>#N/A</v>
      </c>
      <c r="G604" s="39"/>
      <c r="I604" s="3" t="e">
        <f t="shared" ca="1" si="63"/>
        <v>#N/A</v>
      </c>
      <c r="J604" s="3" t="e">
        <f t="shared" ca="1" si="68"/>
        <v>#N/A</v>
      </c>
      <c r="L604" s="4" t="e">
        <f t="shared" ca="1" si="64"/>
        <v>#N/A</v>
      </c>
      <c r="M604" s="3" t="e">
        <f t="shared" ca="1" si="69"/>
        <v>#N/A</v>
      </c>
      <c r="O604" s="2">
        <v>590</v>
      </c>
      <c r="P604" s="15" t="e">
        <f t="shared" ca="1" si="66"/>
        <v>#N/A</v>
      </c>
      <c r="Q604" s="25" t="str">
        <f t="shared" si="67"/>
        <v/>
      </c>
      <c r="R604" s="13" t="e">
        <f t="shared" ca="1" si="65"/>
        <v>#N/A</v>
      </c>
    </row>
    <row r="605" spans="3:18" ht="13.5">
      <c r="C605" s="2">
        <v>591</v>
      </c>
      <c r="D605" s="110" t="str">
        <f>IF(D604&gt;=鶏シート!$G$20+30,"",D604+1)</f>
        <v/>
      </c>
      <c r="E605" s="103" t="e">
        <f ca="1">鶏気温!A597</f>
        <v>#N/A</v>
      </c>
      <c r="F605" s="104" t="e">
        <f ca="1">IF(鶏シート!$G$13="独自地温",鶏気温!A597,(E605*$AD$34+$AE$34))</f>
        <v>#N/A</v>
      </c>
      <c r="G605" s="39"/>
      <c r="I605" s="3" t="e">
        <f t="shared" ca="1" si="63"/>
        <v>#N/A</v>
      </c>
      <c r="J605" s="3" t="e">
        <f t="shared" ca="1" si="68"/>
        <v>#N/A</v>
      </c>
      <c r="L605" s="4" t="e">
        <f t="shared" ca="1" si="64"/>
        <v>#N/A</v>
      </c>
      <c r="M605" s="3" t="e">
        <f t="shared" ca="1" si="69"/>
        <v>#N/A</v>
      </c>
      <c r="O605" s="2">
        <v>591</v>
      </c>
      <c r="P605" s="15" t="e">
        <f t="shared" ca="1" si="66"/>
        <v>#N/A</v>
      </c>
      <c r="Q605" s="25" t="str">
        <f t="shared" si="67"/>
        <v/>
      </c>
      <c r="R605" s="13" t="e">
        <f t="shared" ca="1" si="65"/>
        <v>#N/A</v>
      </c>
    </row>
    <row r="606" spans="3:18" ht="13.5">
      <c r="C606" s="2">
        <v>592</v>
      </c>
      <c r="D606" s="110" t="str">
        <f>IF(D605&gt;=鶏シート!$G$20+30,"",D605+1)</f>
        <v/>
      </c>
      <c r="E606" s="103" t="e">
        <f ca="1">鶏気温!A598</f>
        <v>#N/A</v>
      </c>
      <c r="F606" s="104" t="e">
        <f ca="1">IF(鶏シート!$G$13="独自地温",鶏気温!A598,(E606*$AD$34+$AE$34))</f>
        <v>#N/A</v>
      </c>
      <c r="G606" s="39"/>
      <c r="I606" s="3" t="e">
        <f t="shared" ca="1" si="63"/>
        <v>#N/A</v>
      </c>
      <c r="J606" s="3" t="e">
        <f t="shared" ca="1" si="68"/>
        <v>#N/A</v>
      </c>
      <c r="L606" s="4" t="e">
        <f t="shared" ca="1" si="64"/>
        <v>#N/A</v>
      </c>
      <c r="M606" s="3" t="e">
        <f t="shared" ca="1" si="69"/>
        <v>#N/A</v>
      </c>
      <c r="O606" s="2">
        <v>592</v>
      </c>
      <c r="P606" s="15" t="e">
        <f t="shared" ca="1" si="66"/>
        <v>#N/A</v>
      </c>
      <c r="Q606" s="25" t="str">
        <f t="shared" si="67"/>
        <v/>
      </c>
      <c r="R606" s="13" t="e">
        <f t="shared" ca="1" si="65"/>
        <v>#N/A</v>
      </c>
    </row>
    <row r="607" spans="3:18" ht="13.5">
      <c r="C607" s="2">
        <v>593</v>
      </c>
      <c r="D607" s="110" t="str">
        <f>IF(D606&gt;=鶏シート!$G$20+30,"",D606+1)</f>
        <v/>
      </c>
      <c r="E607" s="103" t="e">
        <f ca="1">鶏気温!A599</f>
        <v>#N/A</v>
      </c>
      <c r="F607" s="104" t="e">
        <f ca="1">IF(鶏シート!$G$13="独自地温",鶏気温!A599,(E607*$AD$34+$AE$34))</f>
        <v>#N/A</v>
      </c>
      <c r="G607" s="39"/>
      <c r="I607" s="3" t="e">
        <f t="shared" ca="1" si="63"/>
        <v>#N/A</v>
      </c>
      <c r="J607" s="3" t="e">
        <f t="shared" ca="1" si="68"/>
        <v>#N/A</v>
      </c>
      <c r="L607" s="4" t="e">
        <f t="shared" ca="1" si="64"/>
        <v>#N/A</v>
      </c>
      <c r="M607" s="3" t="e">
        <f t="shared" ca="1" si="69"/>
        <v>#N/A</v>
      </c>
      <c r="O607" s="2">
        <v>593</v>
      </c>
      <c r="P607" s="15" t="e">
        <f t="shared" ca="1" si="66"/>
        <v>#N/A</v>
      </c>
      <c r="Q607" s="25" t="str">
        <f t="shared" si="67"/>
        <v/>
      </c>
      <c r="R607" s="13" t="e">
        <f t="shared" ca="1" si="65"/>
        <v>#N/A</v>
      </c>
    </row>
    <row r="608" spans="3:18" ht="13.5">
      <c r="C608" s="2">
        <v>594</v>
      </c>
      <c r="D608" s="110" t="str">
        <f>IF(D607&gt;=鶏シート!$G$20+30,"",D607+1)</f>
        <v/>
      </c>
      <c r="E608" s="103" t="e">
        <f ca="1">鶏気温!A600</f>
        <v>#N/A</v>
      </c>
      <c r="F608" s="104" t="e">
        <f ca="1">IF(鶏シート!$G$13="独自地温",鶏気温!A600,(E608*$AD$34+$AE$34))</f>
        <v>#N/A</v>
      </c>
      <c r="G608" s="39"/>
      <c r="I608" s="3" t="e">
        <f t="shared" ca="1" si="63"/>
        <v>#N/A</v>
      </c>
      <c r="J608" s="3" t="e">
        <f t="shared" ca="1" si="68"/>
        <v>#N/A</v>
      </c>
      <c r="L608" s="4" t="e">
        <f t="shared" ca="1" si="64"/>
        <v>#N/A</v>
      </c>
      <c r="M608" s="3" t="e">
        <f t="shared" ca="1" si="69"/>
        <v>#N/A</v>
      </c>
      <c r="O608" s="2">
        <v>594</v>
      </c>
      <c r="P608" s="15" t="e">
        <f t="shared" ca="1" si="66"/>
        <v>#N/A</v>
      </c>
      <c r="Q608" s="25" t="str">
        <f t="shared" si="67"/>
        <v/>
      </c>
      <c r="R608" s="13" t="e">
        <f t="shared" ca="1" si="65"/>
        <v>#N/A</v>
      </c>
    </row>
    <row r="609" spans="3:18" ht="13.5">
      <c r="C609" s="2">
        <v>595</v>
      </c>
      <c r="D609" s="110" t="str">
        <f>IF(D608&gt;=鶏シート!$G$20+30,"",D608+1)</f>
        <v/>
      </c>
      <c r="E609" s="103" t="e">
        <f ca="1">鶏気温!A601</f>
        <v>#N/A</v>
      </c>
      <c r="F609" s="104" t="e">
        <f ca="1">IF(鶏シート!$G$13="独自地温",鶏気温!A601,(E609*$AD$34+$AE$34))</f>
        <v>#N/A</v>
      </c>
      <c r="G609" s="39"/>
      <c r="I609" s="3" t="e">
        <f t="shared" ca="1" si="63"/>
        <v>#N/A</v>
      </c>
      <c r="J609" s="3" t="e">
        <f t="shared" ca="1" si="68"/>
        <v>#N/A</v>
      </c>
      <c r="L609" s="4" t="e">
        <f t="shared" ca="1" si="64"/>
        <v>#N/A</v>
      </c>
      <c r="M609" s="3" t="e">
        <f t="shared" ca="1" si="69"/>
        <v>#N/A</v>
      </c>
      <c r="O609" s="2">
        <v>595</v>
      </c>
      <c r="P609" s="15" t="e">
        <f t="shared" ca="1" si="66"/>
        <v>#N/A</v>
      </c>
      <c r="Q609" s="25" t="str">
        <f t="shared" si="67"/>
        <v/>
      </c>
      <c r="R609" s="13" t="e">
        <f t="shared" ca="1" si="65"/>
        <v>#N/A</v>
      </c>
    </row>
    <row r="610" spans="3:18" ht="13.5">
      <c r="C610" s="2">
        <v>596</v>
      </c>
      <c r="D610" s="110" t="str">
        <f>IF(D609&gt;=鶏シート!$G$20+30,"",D609+1)</f>
        <v/>
      </c>
      <c r="E610" s="103" t="e">
        <f ca="1">鶏気温!A602</f>
        <v>#N/A</v>
      </c>
      <c r="F610" s="104" t="e">
        <f ca="1">IF(鶏シート!$G$13="独自地温",鶏気温!A602,(E610*$AD$34+$AE$34))</f>
        <v>#N/A</v>
      </c>
      <c r="G610" s="39"/>
      <c r="I610" s="3" t="e">
        <f t="shared" ca="1" si="63"/>
        <v>#N/A</v>
      </c>
      <c r="J610" s="3" t="e">
        <f t="shared" ca="1" si="68"/>
        <v>#N/A</v>
      </c>
      <c r="L610" s="4" t="e">
        <f t="shared" ca="1" si="64"/>
        <v>#N/A</v>
      </c>
      <c r="M610" s="3" t="e">
        <f t="shared" ca="1" si="69"/>
        <v>#N/A</v>
      </c>
      <c r="O610" s="2">
        <v>596</v>
      </c>
      <c r="P610" s="15" t="e">
        <f t="shared" ca="1" si="66"/>
        <v>#N/A</v>
      </c>
      <c r="Q610" s="25" t="str">
        <f t="shared" si="67"/>
        <v/>
      </c>
      <c r="R610" s="13" t="e">
        <f t="shared" ca="1" si="65"/>
        <v>#N/A</v>
      </c>
    </row>
    <row r="611" spans="3:18" ht="13.5">
      <c r="C611" s="2">
        <v>597</v>
      </c>
      <c r="D611" s="110" t="str">
        <f>IF(D610&gt;=鶏シート!$G$20+30,"",D610+1)</f>
        <v/>
      </c>
      <c r="E611" s="103" t="e">
        <f ca="1">鶏気温!A603</f>
        <v>#N/A</v>
      </c>
      <c r="F611" s="104" t="e">
        <f ca="1">IF(鶏シート!$G$13="独自地温",鶏気温!A603,(E611*$AD$34+$AE$34))</f>
        <v>#N/A</v>
      </c>
      <c r="G611" s="39"/>
      <c r="I611" s="3" t="e">
        <f t="shared" ca="1" si="63"/>
        <v>#N/A</v>
      </c>
      <c r="J611" s="3" t="e">
        <f t="shared" ca="1" si="68"/>
        <v>#N/A</v>
      </c>
      <c r="L611" s="4" t="e">
        <f t="shared" ca="1" si="64"/>
        <v>#N/A</v>
      </c>
      <c r="M611" s="3" t="e">
        <f t="shared" ca="1" si="69"/>
        <v>#N/A</v>
      </c>
      <c r="O611" s="2">
        <v>597</v>
      </c>
      <c r="P611" s="15" t="e">
        <f t="shared" ca="1" si="66"/>
        <v>#N/A</v>
      </c>
      <c r="Q611" s="25" t="str">
        <f t="shared" si="67"/>
        <v/>
      </c>
      <c r="R611" s="13" t="e">
        <f t="shared" ca="1" si="65"/>
        <v>#N/A</v>
      </c>
    </row>
    <row r="612" spans="3:18" ht="13.5">
      <c r="C612" s="2">
        <v>598</v>
      </c>
      <c r="D612" s="110" t="str">
        <f>IF(D611&gt;=鶏シート!$G$20+30,"",D611+1)</f>
        <v/>
      </c>
      <c r="E612" s="103" t="e">
        <f ca="1">鶏気温!A604</f>
        <v>#N/A</v>
      </c>
      <c r="F612" s="104" t="e">
        <f ca="1">IF(鶏シート!$G$13="独自地温",鶏気温!A604,(E612*$AD$34+$AE$34))</f>
        <v>#N/A</v>
      </c>
      <c r="G612" s="39"/>
      <c r="I612" s="3" t="e">
        <f t="shared" ca="1" si="63"/>
        <v>#N/A</v>
      </c>
      <c r="J612" s="3" t="e">
        <f t="shared" ca="1" si="68"/>
        <v>#N/A</v>
      </c>
      <c r="L612" s="4" t="e">
        <f t="shared" ca="1" si="64"/>
        <v>#N/A</v>
      </c>
      <c r="M612" s="3" t="e">
        <f t="shared" ca="1" si="69"/>
        <v>#N/A</v>
      </c>
      <c r="O612" s="2">
        <v>598</v>
      </c>
      <c r="P612" s="15" t="e">
        <f t="shared" ca="1" si="66"/>
        <v>#N/A</v>
      </c>
      <c r="Q612" s="25" t="str">
        <f t="shared" si="67"/>
        <v/>
      </c>
      <c r="R612" s="13" t="e">
        <f t="shared" ca="1" si="65"/>
        <v>#N/A</v>
      </c>
    </row>
    <row r="613" spans="3:18" ht="13.5">
      <c r="C613" s="2">
        <v>599</v>
      </c>
      <c r="D613" s="110" t="str">
        <f>IF(D612&gt;=鶏シート!$G$20+30,"",D612+1)</f>
        <v/>
      </c>
      <c r="E613" s="103" t="e">
        <f ca="1">鶏気温!A605</f>
        <v>#N/A</v>
      </c>
      <c r="F613" s="104" t="e">
        <f ca="1">IF(鶏シート!$G$13="独自地温",鶏気温!A605,(E613*$AD$34+$AE$34))</f>
        <v>#N/A</v>
      </c>
      <c r="G613" s="39"/>
      <c r="I613" s="3" t="e">
        <f t="shared" ca="1" si="63"/>
        <v>#N/A</v>
      </c>
      <c r="J613" s="3" t="e">
        <f t="shared" ca="1" si="68"/>
        <v>#N/A</v>
      </c>
      <c r="L613" s="4" t="e">
        <f t="shared" ca="1" si="64"/>
        <v>#N/A</v>
      </c>
      <c r="M613" s="3" t="e">
        <f t="shared" ca="1" si="69"/>
        <v>#N/A</v>
      </c>
      <c r="O613" s="2">
        <v>599</v>
      </c>
      <c r="P613" s="15" t="e">
        <f t="shared" ca="1" si="66"/>
        <v>#N/A</v>
      </c>
      <c r="Q613" s="25" t="str">
        <f t="shared" si="67"/>
        <v/>
      </c>
      <c r="R613" s="13" t="e">
        <f t="shared" ca="1" si="65"/>
        <v>#N/A</v>
      </c>
    </row>
    <row r="614" spans="3:18" ht="13.5">
      <c r="C614" s="2">
        <v>600</v>
      </c>
      <c r="D614" s="110" t="str">
        <f>IF(D613&gt;=鶏シート!$G$20+30,"",D613+1)</f>
        <v/>
      </c>
      <c r="E614" s="103" t="e">
        <f ca="1">鶏気温!A606</f>
        <v>#N/A</v>
      </c>
      <c r="F614" s="104" t="e">
        <f ca="1">IF(鶏シート!$G$13="独自地温",鶏気温!A606,(E614*$AD$34+$AE$34))</f>
        <v>#N/A</v>
      </c>
      <c r="G614" s="39"/>
      <c r="I614" s="3" t="e">
        <f t="shared" ca="1" si="63"/>
        <v>#N/A</v>
      </c>
      <c r="J614" s="3" t="e">
        <f t="shared" ca="1" si="68"/>
        <v>#N/A</v>
      </c>
      <c r="L614" s="4" t="e">
        <f t="shared" ca="1" si="64"/>
        <v>#N/A</v>
      </c>
      <c r="M614" s="3" t="e">
        <f t="shared" ca="1" si="69"/>
        <v>#N/A</v>
      </c>
      <c r="O614" s="2">
        <v>600</v>
      </c>
      <c r="P614" s="15" t="e">
        <f t="shared" ca="1" si="66"/>
        <v>#N/A</v>
      </c>
      <c r="Q614" s="25" t="str">
        <f t="shared" si="67"/>
        <v/>
      </c>
      <c r="R614" s="13" t="e">
        <f t="shared" ca="1" si="65"/>
        <v>#N/A</v>
      </c>
    </row>
    <row r="615" spans="3:18" ht="13.5">
      <c r="C615" s="2">
        <v>601</v>
      </c>
      <c r="D615" s="110" t="str">
        <f>IF(D614&gt;=鶏シート!$G$20+30,"",D614+1)</f>
        <v/>
      </c>
      <c r="E615" s="103" t="e">
        <f ca="1">鶏気温!A607</f>
        <v>#N/A</v>
      </c>
      <c r="F615" s="104" t="e">
        <f ca="1">IF(鶏シート!$G$13="独自地温",鶏気温!A607,(E615*$AD$34+$AE$34))</f>
        <v>#N/A</v>
      </c>
      <c r="G615" s="39"/>
      <c r="I615" s="3" t="e">
        <f t="shared" ca="1" si="63"/>
        <v>#N/A</v>
      </c>
      <c r="J615" s="3" t="e">
        <f t="shared" ca="1" si="68"/>
        <v>#N/A</v>
      </c>
      <c r="L615" s="4" t="e">
        <f t="shared" ca="1" si="64"/>
        <v>#N/A</v>
      </c>
      <c r="M615" s="3" t="e">
        <f t="shared" ca="1" si="69"/>
        <v>#N/A</v>
      </c>
      <c r="O615" s="2">
        <v>601</v>
      </c>
      <c r="P615" s="15" t="e">
        <f t="shared" ca="1" si="66"/>
        <v>#N/A</v>
      </c>
      <c r="Q615" s="25" t="str">
        <f t="shared" si="67"/>
        <v/>
      </c>
      <c r="R615" s="13" t="e">
        <f t="shared" ca="1" si="65"/>
        <v>#N/A</v>
      </c>
    </row>
    <row r="616" spans="3:18" ht="13.5">
      <c r="C616" s="2">
        <v>602</v>
      </c>
      <c r="D616" s="110" t="str">
        <f>IF(D615&gt;=鶏シート!$G$20+30,"",D615+1)</f>
        <v/>
      </c>
      <c r="E616" s="103" t="e">
        <f ca="1">鶏気温!A608</f>
        <v>#N/A</v>
      </c>
      <c r="F616" s="104" t="e">
        <f ca="1">IF(鶏シート!$G$13="独自地温",鶏気温!A608,(E616*$AD$34+$AE$34))</f>
        <v>#N/A</v>
      </c>
      <c r="G616" s="39"/>
      <c r="I616" s="3" t="e">
        <f t="shared" ca="1" si="63"/>
        <v>#N/A</v>
      </c>
      <c r="J616" s="3" t="e">
        <f t="shared" ca="1" si="68"/>
        <v>#N/A</v>
      </c>
      <c r="L616" s="4" t="e">
        <f t="shared" ca="1" si="64"/>
        <v>#N/A</v>
      </c>
      <c r="M616" s="3" t="e">
        <f t="shared" ca="1" si="69"/>
        <v>#N/A</v>
      </c>
      <c r="O616" s="2">
        <v>602</v>
      </c>
      <c r="P616" s="15" t="e">
        <f t="shared" ca="1" si="66"/>
        <v>#N/A</v>
      </c>
      <c r="Q616" s="25" t="str">
        <f t="shared" si="67"/>
        <v/>
      </c>
      <c r="R616" s="13" t="e">
        <f t="shared" ca="1" si="65"/>
        <v>#N/A</v>
      </c>
    </row>
    <row r="617" spans="3:18" ht="13.5">
      <c r="C617" s="2">
        <v>603</v>
      </c>
      <c r="D617" s="110" t="str">
        <f>IF(D616&gt;=鶏シート!$G$20+30,"",D616+1)</f>
        <v/>
      </c>
      <c r="E617" s="103" t="e">
        <f ca="1">鶏気温!A609</f>
        <v>#N/A</v>
      </c>
      <c r="F617" s="104" t="e">
        <f ca="1">IF(鶏シート!$G$13="独自地温",鶏気温!A609,(E617*$AD$34+$AE$34))</f>
        <v>#N/A</v>
      </c>
      <c r="G617" s="39"/>
      <c r="I617" s="3" t="e">
        <f t="shared" ca="1" si="63"/>
        <v>#N/A</v>
      </c>
      <c r="J617" s="3" t="e">
        <f t="shared" ca="1" si="68"/>
        <v>#N/A</v>
      </c>
      <c r="L617" s="4" t="e">
        <f t="shared" ca="1" si="64"/>
        <v>#N/A</v>
      </c>
      <c r="M617" s="3" t="e">
        <f t="shared" ca="1" si="69"/>
        <v>#N/A</v>
      </c>
      <c r="O617" s="2">
        <v>603</v>
      </c>
      <c r="P617" s="15" t="e">
        <f t="shared" ca="1" si="66"/>
        <v>#N/A</v>
      </c>
      <c r="Q617" s="25" t="str">
        <f t="shared" si="67"/>
        <v/>
      </c>
      <c r="R617" s="13" t="e">
        <f t="shared" ca="1" si="65"/>
        <v>#N/A</v>
      </c>
    </row>
    <row r="618" spans="3:18" ht="13.5">
      <c r="C618" s="2">
        <v>604</v>
      </c>
      <c r="D618" s="110" t="str">
        <f>IF(D617&gt;=鶏シート!$G$20+30,"",D617+1)</f>
        <v/>
      </c>
      <c r="E618" s="103" t="e">
        <f ca="1">鶏気温!A610</f>
        <v>#N/A</v>
      </c>
      <c r="F618" s="104" t="e">
        <f ca="1">IF(鶏シート!$G$13="独自地温",鶏気温!A610,(E618*$AD$34+$AE$34))</f>
        <v>#N/A</v>
      </c>
      <c r="G618" s="39"/>
      <c r="I618" s="3" t="e">
        <f t="shared" ca="1" si="63"/>
        <v>#N/A</v>
      </c>
      <c r="J618" s="3" t="e">
        <f t="shared" ca="1" si="68"/>
        <v>#N/A</v>
      </c>
      <c r="L618" s="4" t="e">
        <f t="shared" ca="1" si="64"/>
        <v>#N/A</v>
      </c>
      <c r="M618" s="3" t="e">
        <f t="shared" ca="1" si="69"/>
        <v>#N/A</v>
      </c>
      <c r="O618" s="2">
        <v>604</v>
      </c>
      <c r="P618" s="15" t="e">
        <f t="shared" ca="1" si="66"/>
        <v>#N/A</v>
      </c>
      <c r="Q618" s="25" t="str">
        <f t="shared" si="67"/>
        <v/>
      </c>
      <c r="R618" s="13" t="e">
        <f t="shared" ca="1" si="65"/>
        <v>#N/A</v>
      </c>
    </row>
    <row r="619" spans="3:18" ht="13.5">
      <c r="C619" s="2">
        <v>605</v>
      </c>
      <c r="D619" s="110" t="str">
        <f>IF(D618&gt;=鶏シート!$G$20+30,"",D618+1)</f>
        <v/>
      </c>
      <c r="E619" s="103" t="e">
        <f ca="1">鶏気温!A611</f>
        <v>#N/A</v>
      </c>
      <c r="F619" s="104" t="e">
        <f ca="1">IF(鶏シート!$G$13="独自地温",鶏気温!A611,(E619*$AD$34+$AE$34))</f>
        <v>#N/A</v>
      </c>
      <c r="G619" s="39"/>
      <c r="I619" s="3" t="e">
        <f t="shared" ca="1" si="63"/>
        <v>#N/A</v>
      </c>
      <c r="J619" s="3" t="e">
        <f t="shared" ca="1" si="68"/>
        <v>#N/A</v>
      </c>
      <c r="L619" s="4" t="e">
        <f t="shared" ca="1" si="64"/>
        <v>#N/A</v>
      </c>
      <c r="M619" s="3" t="e">
        <f t="shared" ca="1" si="69"/>
        <v>#N/A</v>
      </c>
      <c r="O619" s="2">
        <v>605</v>
      </c>
      <c r="P619" s="15" t="e">
        <f t="shared" ca="1" si="66"/>
        <v>#N/A</v>
      </c>
      <c r="Q619" s="25" t="str">
        <f t="shared" si="67"/>
        <v/>
      </c>
      <c r="R619" s="13" t="e">
        <f t="shared" ca="1" si="65"/>
        <v>#N/A</v>
      </c>
    </row>
    <row r="620" spans="3:18" ht="13.5">
      <c r="C620" s="2">
        <v>606</v>
      </c>
      <c r="D620" s="110" t="str">
        <f>IF(D619&gt;=鶏シート!$G$20+30,"",D619+1)</f>
        <v/>
      </c>
      <c r="E620" s="103" t="e">
        <f ca="1">鶏気温!A612</f>
        <v>#N/A</v>
      </c>
      <c r="F620" s="104" t="e">
        <f ca="1">IF(鶏シート!$G$13="独自地温",鶏気温!A612,(E620*$AD$34+$AE$34))</f>
        <v>#N/A</v>
      </c>
      <c r="G620" s="39"/>
      <c r="I620" s="3" t="e">
        <f t="shared" ca="1" si="63"/>
        <v>#N/A</v>
      </c>
      <c r="J620" s="3" t="e">
        <f t="shared" ca="1" si="68"/>
        <v>#N/A</v>
      </c>
      <c r="L620" s="4" t="e">
        <f t="shared" ca="1" si="64"/>
        <v>#N/A</v>
      </c>
      <c r="M620" s="3" t="e">
        <f t="shared" ca="1" si="69"/>
        <v>#N/A</v>
      </c>
      <c r="O620" s="2">
        <v>606</v>
      </c>
      <c r="P620" s="15" t="e">
        <f t="shared" ca="1" si="66"/>
        <v>#N/A</v>
      </c>
      <c r="Q620" s="25" t="str">
        <f t="shared" si="67"/>
        <v/>
      </c>
      <c r="R620" s="13" t="e">
        <f t="shared" ca="1" si="65"/>
        <v>#N/A</v>
      </c>
    </row>
    <row r="621" spans="3:18" ht="13.5">
      <c r="C621" s="2">
        <v>607</v>
      </c>
      <c r="D621" s="110" t="str">
        <f>IF(D620&gt;=鶏シート!$G$20+30,"",D620+1)</f>
        <v/>
      </c>
      <c r="E621" s="103" t="e">
        <f ca="1">鶏気温!A613</f>
        <v>#N/A</v>
      </c>
      <c r="F621" s="104" t="e">
        <f ca="1">IF(鶏シート!$G$13="独自地温",鶏気温!A613,(E621*$AD$34+$AE$34))</f>
        <v>#N/A</v>
      </c>
      <c r="G621" s="39"/>
      <c r="I621" s="3" t="e">
        <f t="shared" ca="1" si="63"/>
        <v>#N/A</v>
      </c>
      <c r="J621" s="3" t="e">
        <f t="shared" ca="1" si="68"/>
        <v>#N/A</v>
      </c>
      <c r="L621" s="4" t="e">
        <f t="shared" ca="1" si="64"/>
        <v>#N/A</v>
      </c>
      <c r="M621" s="3" t="e">
        <f t="shared" ca="1" si="69"/>
        <v>#N/A</v>
      </c>
      <c r="O621" s="2">
        <v>607</v>
      </c>
      <c r="P621" s="15" t="e">
        <f t="shared" ca="1" si="66"/>
        <v>#N/A</v>
      </c>
      <c r="Q621" s="25" t="str">
        <f t="shared" si="67"/>
        <v/>
      </c>
      <c r="R621" s="13" t="e">
        <f t="shared" ca="1" si="65"/>
        <v>#N/A</v>
      </c>
    </row>
    <row r="622" spans="3:18" ht="13.5">
      <c r="C622" s="2">
        <v>608</v>
      </c>
      <c r="D622" s="110" t="str">
        <f>IF(D621&gt;=鶏シート!$G$20+30,"",D621+1)</f>
        <v/>
      </c>
      <c r="E622" s="103" t="e">
        <f ca="1">鶏気温!A614</f>
        <v>#N/A</v>
      </c>
      <c r="F622" s="104" t="e">
        <f ca="1">IF(鶏シート!$G$13="独自地温",鶏気温!A614,(E622*$AD$34+$AE$34))</f>
        <v>#N/A</v>
      </c>
      <c r="G622" s="39"/>
      <c r="I622" s="3" t="e">
        <f t="shared" ca="1" si="63"/>
        <v>#N/A</v>
      </c>
      <c r="J622" s="3" t="e">
        <f t="shared" ca="1" si="68"/>
        <v>#N/A</v>
      </c>
      <c r="L622" s="4" t="e">
        <f t="shared" ca="1" si="64"/>
        <v>#N/A</v>
      </c>
      <c r="M622" s="3" t="e">
        <f t="shared" ca="1" si="69"/>
        <v>#N/A</v>
      </c>
      <c r="O622" s="2">
        <v>608</v>
      </c>
      <c r="P622" s="15" t="e">
        <f t="shared" ca="1" si="66"/>
        <v>#N/A</v>
      </c>
      <c r="Q622" s="25" t="str">
        <f t="shared" si="67"/>
        <v/>
      </c>
      <c r="R622" s="13" t="e">
        <f t="shared" ca="1" si="65"/>
        <v>#N/A</v>
      </c>
    </row>
    <row r="623" spans="3:18" ht="13.5">
      <c r="C623" s="2">
        <v>609</v>
      </c>
      <c r="D623" s="110" t="str">
        <f>IF(D622&gt;=鶏シート!$G$20+30,"",D622+1)</f>
        <v/>
      </c>
      <c r="E623" s="103" t="e">
        <f ca="1">鶏気温!A615</f>
        <v>#N/A</v>
      </c>
      <c r="F623" s="104" t="e">
        <f ca="1">IF(鶏シート!$G$13="独自地温",鶏気温!A615,(E623*$AD$34+$AE$34))</f>
        <v>#N/A</v>
      </c>
      <c r="G623" s="39"/>
      <c r="I623" s="3" t="e">
        <f t="shared" ca="1" si="63"/>
        <v>#N/A</v>
      </c>
      <c r="J623" s="3" t="e">
        <f t="shared" ca="1" si="68"/>
        <v>#N/A</v>
      </c>
      <c r="L623" s="4" t="e">
        <f t="shared" ca="1" si="64"/>
        <v>#N/A</v>
      </c>
      <c r="M623" s="3" t="e">
        <f t="shared" ca="1" si="69"/>
        <v>#N/A</v>
      </c>
      <c r="O623" s="2">
        <v>609</v>
      </c>
      <c r="P623" s="15" t="e">
        <f t="shared" ca="1" si="66"/>
        <v>#N/A</v>
      </c>
      <c r="Q623" s="25" t="str">
        <f t="shared" si="67"/>
        <v/>
      </c>
      <c r="R623" s="13" t="e">
        <f t="shared" ca="1" si="65"/>
        <v>#N/A</v>
      </c>
    </row>
    <row r="624" spans="3:18" ht="13.5">
      <c r="C624" s="2">
        <v>610</v>
      </c>
      <c r="D624" s="110" t="str">
        <f>IF(D623&gt;=鶏シート!$G$20+30,"",D623+1)</f>
        <v/>
      </c>
      <c r="E624" s="103" t="e">
        <f ca="1">鶏気温!A616</f>
        <v>#N/A</v>
      </c>
      <c r="F624" s="104" t="e">
        <f ca="1">IF(鶏シート!$G$13="独自地温",鶏気温!A616,(E624*$AD$34+$AE$34))</f>
        <v>#N/A</v>
      </c>
      <c r="G624" s="39"/>
      <c r="I624" s="3" t="e">
        <f t="shared" ca="1" si="63"/>
        <v>#N/A</v>
      </c>
      <c r="J624" s="3" t="e">
        <f t="shared" ca="1" si="68"/>
        <v>#N/A</v>
      </c>
      <c r="L624" s="4" t="e">
        <f t="shared" ca="1" si="64"/>
        <v>#N/A</v>
      </c>
      <c r="M624" s="3" t="e">
        <f t="shared" ca="1" si="69"/>
        <v>#N/A</v>
      </c>
      <c r="O624" s="2">
        <v>610</v>
      </c>
      <c r="P624" s="15" t="e">
        <f t="shared" ca="1" si="66"/>
        <v>#N/A</v>
      </c>
      <c r="Q624" s="25" t="str">
        <f t="shared" si="67"/>
        <v/>
      </c>
      <c r="R624" s="13" t="e">
        <f t="shared" ca="1" si="65"/>
        <v>#N/A</v>
      </c>
    </row>
    <row r="625" spans="3:18" ht="13.5">
      <c r="C625" s="2">
        <v>611</v>
      </c>
      <c r="D625" s="110" t="str">
        <f>IF(D624&gt;=鶏シート!$G$20+30,"",D624+1)</f>
        <v/>
      </c>
      <c r="E625" s="103" t="e">
        <f ca="1">鶏気温!A617</f>
        <v>#N/A</v>
      </c>
      <c r="F625" s="104" t="e">
        <f ca="1">IF(鶏シート!$G$13="独自地温",鶏気温!A617,(E625*$AD$34+$AE$34))</f>
        <v>#N/A</v>
      </c>
      <c r="G625" s="39"/>
      <c r="I625" s="3" t="e">
        <f t="shared" ca="1" si="63"/>
        <v>#N/A</v>
      </c>
      <c r="J625" s="3" t="e">
        <f t="shared" ca="1" si="68"/>
        <v>#N/A</v>
      </c>
      <c r="L625" s="4" t="e">
        <f t="shared" ca="1" si="64"/>
        <v>#N/A</v>
      </c>
      <c r="M625" s="3" t="e">
        <f t="shared" ca="1" si="69"/>
        <v>#N/A</v>
      </c>
      <c r="O625" s="2">
        <v>611</v>
      </c>
      <c r="P625" s="15" t="e">
        <f t="shared" ca="1" si="66"/>
        <v>#N/A</v>
      </c>
      <c r="Q625" s="25" t="str">
        <f t="shared" si="67"/>
        <v/>
      </c>
      <c r="R625" s="13" t="e">
        <f t="shared" ca="1" si="65"/>
        <v>#N/A</v>
      </c>
    </row>
    <row r="626" spans="3:18" ht="13.5">
      <c r="C626" s="2">
        <v>612</v>
      </c>
      <c r="D626" s="110" t="str">
        <f>IF(D625&gt;=鶏シート!$G$20+30,"",D625+1)</f>
        <v/>
      </c>
      <c r="E626" s="103" t="e">
        <f ca="1">鶏気温!A618</f>
        <v>#N/A</v>
      </c>
      <c r="F626" s="104" t="e">
        <f ca="1">IF(鶏シート!$G$13="独自地温",鶏気温!A618,(E626*$AD$34+$AE$34))</f>
        <v>#N/A</v>
      </c>
      <c r="G626" s="39"/>
      <c r="I626" s="3" t="e">
        <f t="shared" ca="1" si="63"/>
        <v>#N/A</v>
      </c>
      <c r="J626" s="3" t="e">
        <f t="shared" ca="1" si="68"/>
        <v>#N/A</v>
      </c>
      <c r="L626" s="4" t="e">
        <f t="shared" ca="1" si="64"/>
        <v>#N/A</v>
      </c>
      <c r="M626" s="3" t="e">
        <f t="shared" ca="1" si="69"/>
        <v>#N/A</v>
      </c>
      <c r="O626" s="2">
        <v>612</v>
      </c>
      <c r="P626" s="15" t="e">
        <f t="shared" ca="1" si="66"/>
        <v>#N/A</v>
      </c>
      <c r="Q626" s="25" t="str">
        <f t="shared" si="67"/>
        <v/>
      </c>
      <c r="R626" s="13" t="e">
        <f t="shared" ca="1" si="65"/>
        <v>#N/A</v>
      </c>
    </row>
    <row r="627" spans="3:18" ht="13.5">
      <c r="C627" s="2">
        <v>613</v>
      </c>
      <c r="D627" s="110" t="str">
        <f>IF(D626&gt;=鶏シート!$G$20+30,"",D626+1)</f>
        <v/>
      </c>
      <c r="E627" s="103" t="e">
        <f ca="1">鶏気温!A619</f>
        <v>#N/A</v>
      </c>
      <c r="F627" s="104" t="e">
        <f ca="1">IF(鶏シート!$G$13="独自地温",鶏気温!A619,(E627*$AD$34+$AE$34))</f>
        <v>#N/A</v>
      </c>
      <c r="G627" s="39"/>
      <c r="I627" s="3" t="e">
        <f t="shared" ca="1" si="63"/>
        <v>#N/A</v>
      </c>
      <c r="J627" s="3" t="e">
        <f t="shared" ca="1" si="68"/>
        <v>#N/A</v>
      </c>
      <c r="L627" s="4" t="e">
        <f t="shared" ca="1" si="64"/>
        <v>#N/A</v>
      </c>
      <c r="M627" s="3" t="e">
        <f t="shared" ca="1" si="69"/>
        <v>#N/A</v>
      </c>
      <c r="O627" s="2">
        <v>613</v>
      </c>
      <c r="P627" s="15" t="e">
        <f t="shared" ca="1" si="66"/>
        <v>#N/A</v>
      </c>
      <c r="Q627" s="25" t="str">
        <f t="shared" si="67"/>
        <v/>
      </c>
      <c r="R627" s="13" t="e">
        <f t="shared" ca="1" si="65"/>
        <v>#N/A</v>
      </c>
    </row>
    <row r="628" spans="3:18" ht="13.5">
      <c r="C628" s="2">
        <v>614</v>
      </c>
      <c r="D628" s="110" t="str">
        <f>IF(D627&gt;=鶏シート!$G$20+30,"",D627+1)</f>
        <v/>
      </c>
      <c r="E628" s="103" t="e">
        <f ca="1">鶏気温!A620</f>
        <v>#N/A</v>
      </c>
      <c r="F628" s="104" t="e">
        <f ca="1">IF(鶏シート!$G$13="独自地温",鶏気温!A620,(E628*$AD$34+$AE$34))</f>
        <v>#N/A</v>
      </c>
      <c r="G628" s="39"/>
      <c r="I628" s="3" t="e">
        <f t="shared" ca="1" si="63"/>
        <v>#N/A</v>
      </c>
      <c r="J628" s="3" t="e">
        <f t="shared" ca="1" si="68"/>
        <v>#N/A</v>
      </c>
      <c r="L628" s="4" t="e">
        <f t="shared" ca="1" si="64"/>
        <v>#N/A</v>
      </c>
      <c r="M628" s="3" t="e">
        <f t="shared" ca="1" si="69"/>
        <v>#N/A</v>
      </c>
      <c r="O628" s="2">
        <v>614</v>
      </c>
      <c r="P628" s="15" t="e">
        <f t="shared" ca="1" si="66"/>
        <v>#N/A</v>
      </c>
      <c r="Q628" s="25" t="str">
        <f t="shared" si="67"/>
        <v/>
      </c>
      <c r="R628" s="13" t="e">
        <f t="shared" ca="1" si="65"/>
        <v>#N/A</v>
      </c>
    </row>
    <row r="629" spans="3:18" ht="13.5">
      <c r="C629" s="2">
        <v>615</v>
      </c>
      <c r="D629" s="110" t="str">
        <f>IF(D628&gt;=鶏シート!$G$20+30,"",D628+1)</f>
        <v/>
      </c>
      <c r="E629" s="103" t="e">
        <f ca="1">鶏気温!A621</f>
        <v>#N/A</v>
      </c>
      <c r="F629" s="104" t="e">
        <f ca="1">IF(鶏シート!$G$13="独自地温",鶏気温!A621,(E629*$AD$34+$AE$34))</f>
        <v>#N/A</v>
      </c>
      <c r="G629" s="39"/>
      <c r="I629" s="3" t="e">
        <f t="shared" ca="1" si="63"/>
        <v>#N/A</v>
      </c>
      <c r="J629" s="3" t="e">
        <f t="shared" ca="1" si="68"/>
        <v>#N/A</v>
      </c>
      <c r="L629" s="4" t="e">
        <f t="shared" ca="1" si="64"/>
        <v>#N/A</v>
      </c>
      <c r="M629" s="3" t="e">
        <f t="shared" ca="1" si="69"/>
        <v>#N/A</v>
      </c>
      <c r="O629" s="2">
        <v>615</v>
      </c>
      <c r="P629" s="15" t="e">
        <f t="shared" ca="1" si="66"/>
        <v>#N/A</v>
      </c>
      <c r="Q629" s="25" t="str">
        <f t="shared" si="67"/>
        <v/>
      </c>
      <c r="R629" s="13" t="e">
        <f t="shared" ca="1" si="65"/>
        <v>#N/A</v>
      </c>
    </row>
    <row r="630" spans="3:18" ht="13.5">
      <c r="C630" s="2">
        <v>616</v>
      </c>
      <c r="D630" s="110" t="str">
        <f>IF(D629&gt;=鶏シート!$G$20+30,"",D629+1)</f>
        <v/>
      </c>
      <c r="E630" s="103" t="e">
        <f ca="1">鶏気温!A622</f>
        <v>#N/A</v>
      </c>
      <c r="F630" s="104" t="e">
        <f ca="1">IF(鶏シート!$G$13="独自地温",鶏気温!A622,(E630*$AD$34+$AE$34))</f>
        <v>#N/A</v>
      </c>
      <c r="G630" s="39"/>
      <c r="I630" s="3" t="e">
        <f t="shared" ca="1" si="63"/>
        <v>#N/A</v>
      </c>
      <c r="J630" s="3" t="e">
        <f t="shared" ca="1" si="68"/>
        <v>#N/A</v>
      </c>
      <c r="L630" s="4" t="e">
        <f t="shared" ca="1" si="64"/>
        <v>#N/A</v>
      </c>
      <c r="M630" s="3" t="e">
        <f t="shared" ca="1" si="69"/>
        <v>#N/A</v>
      </c>
      <c r="O630" s="2">
        <v>616</v>
      </c>
      <c r="P630" s="15" t="e">
        <f t="shared" ca="1" si="66"/>
        <v>#N/A</v>
      </c>
      <c r="Q630" s="25" t="str">
        <f t="shared" si="67"/>
        <v/>
      </c>
      <c r="R630" s="13" t="e">
        <f t="shared" ca="1" si="65"/>
        <v>#N/A</v>
      </c>
    </row>
    <row r="631" spans="3:18" ht="13.5">
      <c r="C631" s="2">
        <v>617</v>
      </c>
      <c r="D631" s="110" t="str">
        <f>IF(D630&gt;=鶏シート!$G$20+30,"",D630+1)</f>
        <v/>
      </c>
      <c r="E631" s="103" t="e">
        <f ca="1">鶏気温!A623</f>
        <v>#N/A</v>
      </c>
      <c r="F631" s="104" t="e">
        <f ca="1">IF(鶏シート!$G$13="独自地温",鶏気温!A623,(E631*$AD$34+$AE$34))</f>
        <v>#N/A</v>
      </c>
      <c r="G631" s="39"/>
      <c r="I631" s="3" t="e">
        <f t="shared" ca="1" si="63"/>
        <v>#N/A</v>
      </c>
      <c r="J631" s="3" t="e">
        <f t="shared" ca="1" si="68"/>
        <v>#N/A</v>
      </c>
      <c r="L631" s="4" t="e">
        <f t="shared" ca="1" si="64"/>
        <v>#N/A</v>
      </c>
      <c r="M631" s="3" t="e">
        <f t="shared" ca="1" si="69"/>
        <v>#N/A</v>
      </c>
      <c r="O631" s="2">
        <v>617</v>
      </c>
      <c r="P631" s="15" t="e">
        <f t="shared" ca="1" si="66"/>
        <v>#N/A</v>
      </c>
      <c r="Q631" s="25" t="str">
        <f t="shared" si="67"/>
        <v/>
      </c>
      <c r="R631" s="13" t="e">
        <f t="shared" ca="1" si="65"/>
        <v>#N/A</v>
      </c>
    </row>
    <row r="632" spans="3:18" ht="13.5">
      <c r="C632" s="2">
        <v>618</v>
      </c>
      <c r="D632" s="110" t="str">
        <f>IF(D631&gt;=鶏シート!$G$20+30,"",D631+1)</f>
        <v/>
      </c>
      <c r="E632" s="103" t="e">
        <f ca="1">鶏気温!A624</f>
        <v>#N/A</v>
      </c>
      <c r="F632" s="104" t="e">
        <f ca="1">IF(鶏シート!$G$13="独自地温",鶏気温!A624,(E632*$AD$34+$AE$34))</f>
        <v>#N/A</v>
      </c>
      <c r="G632" s="39"/>
      <c r="I632" s="3" t="e">
        <f t="shared" ca="1" si="63"/>
        <v>#N/A</v>
      </c>
      <c r="J632" s="3" t="e">
        <f t="shared" ca="1" si="68"/>
        <v>#N/A</v>
      </c>
      <c r="L632" s="4" t="e">
        <f t="shared" ca="1" si="64"/>
        <v>#N/A</v>
      </c>
      <c r="M632" s="3" t="e">
        <f t="shared" ca="1" si="69"/>
        <v>#N/A</v>
      </c>
      <c r="O632" s="2">
        <v>618</v>
      </c>
      <c r="P632" s="15" t="e">
        <f t="shared" ca="1" si="66"/>
        <v>#N/A</v>
      </c>
      <c r="Q632" s="25" t="str">
        <f t="shared" si="67"/>
        <v/>
      </c>
      <c r="R632" s="13" t="e">
        <f t="shared" ca="1" si="65"/>
        <v>#N/A</v>
      </c>
    </row>
    <row r="633" spans="3:18" ht="13.5">
      <c r="C633" s="2">
        <v>619</v>
      </c>
      <c r="D633" s="110" t="str">
        <f>IF(D632&gt;=鶏シート!$G$20+30,"",D632+1)</f>
        <v/>
      </c>
      <c r="E633" s="103" t="e">
        <f ca="1">鶏気温!A625</f>
        <v>#N/A</v>
      </c>
      <c r="F633" s="104" t="e">
        <f ca="1">IF(鶏シート!$G$13="独自地温",鶏気温!A625,(E633*$AD$34+$AE$34))</f>
        <v>#N/A</v>
      </c>
      <c r="G633" s="39"/>
      <c r="I633" s="3" t="e">
        <f t="shared" ca="1" si="63"/>
        <v>#N/A</v>
      </c>
      <c r="J633" s="3" t="e">
        <f t="shared" ca="1" si="68"/>
        <v>#N/A</v>
      </c>
      <c r="L633" s="4" t="e">
        <f t="shared" ca="1" si="64"/>
        <v>#N/A</v>
      </c>
      <c r="M633" s="3" t="e">
        <f t="shared" ca="1" si="69"/>
        <v>#N/A</v>
      </c>
      <c r="O633" s="2">
        <v>619</v>
      </c>
      <c r="P633" s="15" t="e">
        <f t="shared" ca="1" si="66"/>
        <v>#N/A</v>
      </c>
      <c r="Q633" s="25" t="str">
        <f t="shared" si="67"/>
        <v/>
      </c>
      <c r="R633" s="13" t="e">
        <f t="shared" ca="1" si="65"/>
        <v>#N/A</v>
      </c>
    </row>
    <row r="634" spans="3:18" ht="13.5">
      <c r="C634" s="2">
        <v>620</v>
      </c>
      <c r="D634" s="110" t="str">
        <f>IF(D633&gt;=鶏シート!$G$20+30,"",D633+1)</f>
        <v/>
      </c>
      <c r="E634" s="103" t="e">
        <f ca="1">鶏気温!A626</f>
        <v>#N/A</v>
      </c>
      <c r="F634" s="104" t="e">
        <f ca="1">IF(鶏シート!$G$13="独自地温",鶏気温!A626,(E634*$AD$34+$AE$34))</f>
        <v>#N/A</v>
      </c>
      <c r="G634" s="39"/>
      <c r="I634" s="3" t="e">
        <f t="shared" ca="1" si="63"/>
        <v>#N/A</v>
      </c>
      <c r="J634" s="3" t="e">
        <f t="shared" ca="1" si="68"/>
        <v>#N/A</v>
      </c>
      <c r="L634" s="4" t="e">
        <f t="shared" ca="1" si="64"/>
        <v>#N/A</v>
      </c>
      <c r="M634" s="3" t="e">
        <f t="shared" ca="1" si="69"/>
        <v>#N/A</v>
      </c>
      <c r="O634" s="2">
        <v>620</v>
      </c>
      <c r="P634" s="15" t="e">
        <f t="shared" ca="1" si="66"/>
        <v>#N/A</v>
      </c>
      <c r="Q634" s="25" t="str">
        <f t="shared" si="67"/>
        <v/>
      </c>
      <c r="R634" s="13" t="e">
        <f t="shared" ca="1" si="65"/>
        <v>#N/A</v>
      </c>
    </row>
    <row r="635" spans="3:18" ht="13.5">
      <c r="C635" s="2">
        <v>621</v>
      </c>
      <c r="D635" s="110" t="str">
        <f>IF(D634&gt;=鶏シート!$G$20+30,"",D634+1)</f>
        <v/>
      </c>
      <c r="E635" s="103" t="e">
        <f ca="1">鶏気温!A627</f>
        <v>#N/A</v>
      </c>
      <c r="F635" s="104" t="e">
        <f ca="1">IF(鶏シート!$G$13="独自地温",鶏気温!A627,(E635*$AD$34+$AE$34))</f>
        <v>#N/A</v>
      </c>
      <c r="G635" s="39"/>
      <c r="I635" s="3" t="e">
        <f t="shared" ca="1" si="63"/>
        <v>#N/A</v>
      </c>
      <c r="J635" s="3" t="e">
        <f t="shared" ca="1" si="68"/>
        <v>#N/A</v>
      </c>
      <c r="L635" s="4" t="e">
        <f t="shared" ca="1" si="64"/>
        <v>#N/A</v>
      </c>
      <c r="M635" s="3" t="e">
        <f t="shared" ca="1" si="69"/>
        <v>#N/A</v>
      </c>
      <c r="O635" s="2">
        <v>621</v>
      </c>
      <c r="P635" s="15" t="e">
        <f t="shared" ca="1" si="66"/>
        <v>#N/A</v>
      </c>
      <c r="Q635" s="25" t="str">
        <f t="shared" si="67"/>
        <v/>
      </c>
      <c r="R635" s="13" t="e">
        <f t="shared" ca="1" si="65"/>
        <v>#N/A</v>
      </c>
    </row>
    <row r="636" spans="3:18" ht="13.5">
      <c r="C636" s="2">
        <v>622</v>
      </c>
      <c r="D636" s="110" t="str">
        <f>IF(D635&gt;=鶏シート!$G$20+30,"",D635+1)</f>
        <v/>
      </c>
      <c r="E636" s="103" t="e">
        <f ca="1">鶏気温!A628</f>
        <v>#N/A</v>
      </c>
      <c r="F636" s="104" t="e">
        <f ca="1">IF(鶏シート!$G$13="独自地温",鶏気温!A628,(E636*$AD$34+$AE$34))</f>
        <v>#N/A</v>
      </c>
      <c r="G636" s="39"/>
      <c r="I636" s="3" t="e">
        <f t="shared" ca="1" si="63"/>
        <v>#N/A</v>
      </c>
      <c r="J636" s="3" t="e">
        <f t="shared" ca="1" si="68"/>
        <v>#N/A</v>
      </c>
      <c r="L636" s="4" t="e">
        <f t="shared" ca="1" si="64"/>
        <v>#N/A</v>
      </c>
      <c r="M636" s="3" t="e">
        <f t="shared" ca="1" si="69"/>
        <v>#N/A</v>
      </c>
      <c r="O636" s="2">
        <v>622</v>
      </c>
      <c r="P636" s="15" t="e">
        <f t="shared" ca="1" si="66"/>
        <v>#N/A</v>
      </c>
      <c r="Q636" s="25" t="str">
        <f t="shared" si="67"/>
        <v/>
      </c>
      <c r="R636" s="13" t="e">
        <f t="shared" ca="1" si="65"/>
        <v>#N/A</v>
      </c>
    </row>
    <row r="637" spans="3:18" ht="13.5">
      <c r="C637" s="2">
        <v>623</v>
      </c>
      <c r="D637" s="110" t="str">
        <f>IF(D636&gt;=鶏シート!$G$20+30,"",D636+1)</f>
        <v/>
      </c>
      <c r="E637" s="103" t="e">
        <f ca="1">鶏気温!A629</f>
        <v>#N/A</v>
      </c>
      <c r="F637" s="104" t="e">
        <f ca="1">IF(鶏シート!$G$13="独自地温",鶏気温!A629,(E637*$AD$34+$AE$34))</f>
        <v>#N/A</v>
      </c>
      <c r="G637" s="39"/>
      <c r="I637" s="3" t="e">
        <f t="shared" ca="1" si="63"/>
        <v>#N/A</v>
      </c>
      <c r="J637" s="3" t="e">
        <f t="shared" ca="1" si="68"/>
        <v>#N/A</v>
      </c>
      <c r="L637" s="4" t="e">
        <f t="shared" ca="1" si="64"/>
        <v>#N/A</v>
      </c>
      <c r="M637" s="3" t="e">
        <f t="shared" ca="1" si="69"/>
        <v>#N/A</v>
      </c>
      <c r="O637" s="2">
        <v>623</v>
      </c>
      <c r="P637" s="15" t="e">
        <f t="shared" ca="1" si="66"/>
        <v>#N/A</v>
      </c>
      <c r="Q637" s="25" t="str">
        <f t="shared" si="67"/>
        <v/>
      </c>
      <c r="R637" s="13" t="e">
        <f t="shared" ca="1" si="65"/>
        <v>#N/A</v>
      </c>
    </row>
    <row r="638" spans="3:18" ht="13.5">
      <c r="C638" s="2">
        <v>624</v>
      </c>
      <c r="D638" s="110" t="str">
        <f>IF(D637&gt;=鶏シート!$G$20+30,"",D637+1)</f>
        <v/>
      </c>
      <c r="E638" s="103" t="e">
        <f ca="1">鶏気温!A630</f>
        <v>#N/A</v>
      </c>
      <c r="F638" s="104" t="e">
        <f ca="1">IF(鶏シート!$G$13="独自地温",鶏気温!A630,(E638*$AD$34+$AE$34))</f>
        <v>#N/A</v>
      </c>
      <c r="G638" s="39"/>
      <c r="I638" s="3" t="e">
        <f t="shared" ca="1" si="63"/>
        <v>#N/A</v>
      </c>
      <c r="J638" s="3" t="e">
        <f t="shared" ca="1" si="68"/>
        <v>#N/A</v>
      </c>
      <c r="L638" s="4" t="e">
        <f t="shared" ca="1" si="64"/>
        <v>#N/A</v>
      </c>
      <c r="M638" s="3" t="e">
        <f t="shared" ca="1" si="69"/>
        <v>#N/A</v>
      </c>
      <c r="O638" s="2">
        <v>624</v>
      </c>
      <c r="P638" s="15" t="e">
        <f t="shared" ca="1" si="66"/>
        <v>#N/A</v>
      </c>
      <c r="Q638" s="25" t="str">
        <f t="shared" si="67"/>
        <v/>
      </c>
      <c r="R638" s="13" t="e">
        <f t="shared" ca="1" si="65"/>
        <v>#N/A</v>
      </c>
    </row>
    <row r="639" spans="3:18" ht="13.5">
      <c r="C639" s="2">
        <v>625</v>
      </c>
      <c r="D639" s="110" t="str">
        <f>IF(D638&gt;=鶏シート!$G$20+30,"",D638+1)</f>
        <v/>
      </c>
      <c r="E639" s="103" t="e">
        <f ca="1">鶏気温!A631</f>
        <v>#N/A</v>
      </c>
      <c r="F639" s="104" t="e">
        <f ca="1">IF(鶏シート!$G$13="独自地温",鶏気温!A631,(E639*$AD$34+$AE$34))</f>
        <v>#N/A</v>
      </c>
      <c r="G639" s="39"/>
      <c r="I639" s="3" t="e">
        <f t="shared" ca="1" si="63"/>
        <v>#N/A</v>
      </c>
      <c r="J639" s="3" t="e">
        <f t="shared" ca="1" si="68"/>
        <v>#N/A</v>
      </c>
      <c r="L639" s="4" t="e">
        <f t="shared" ca="1" si="64"/>
        <v>#N/A</v>
      </c>
      <c r="M639" s="3" t="e">
        <f t="shared" ca="1" si="69"/>
        <v>#N/A</v>
      </c>
      <c r="O639" s="2">
        <v>625</v>
      </c>
      <c r="P639" s="15" t="e">
        <f t="shared" ca="1" si="66"/>
        <v>#N/A</v>
      </c>
      <c r="Q639" s="25" t="str">
        <f t="shared" si="67"/>
        <v/>
      </c>
      <c r="R639" s="13" t="e">
        <f t="shared" ca="1" si="65"/>
        <v>#N/A</v>
      </c>
    </row>
    <row r="640" spans="3:18" ht="13.5">
      <c r="C640" s="2">
        <v>626</v>
      </c>
      <c r="D640" s="110" t="str">
        <f>IF(D639&gt;=鶏シート!$G$20+30,"",D639+1)</f>
        <v/>
      </c>
      <c r="E640" s="103" t="e">
        <f ca="1">鶏気温!A632</f>
        <v>#N/A</v>
      </c>
      <c r="F640" s="104" t="e">
        <f ca="1">IF(鶏シート!$G$13="独自地温",鶏気温!A632,(E640*$AD$34+$AE$34))</f>
        <v>#N/A</v>
      </c>
      <c r="G640" s="39"/>
      <c r="I640" s="3" t="e">
        <f t="shared" ca="1" si="63"/>
        <v>#N/A</v>
      </c>
      <c r="J640" s="3" t="e">
        <f t="shared" ca="1" si="68"/>
        <v>#N/A</v>
      </c>
      <c r="L640" s="4" t="e">
        <f t="shared" ca="1" si="64"/>
        <v>#N/A</v>
      </c>
      <c r="M640" s="3" t="e">
        <f t="shared" ca="1" si="69"/>
        <v>#N/A</v>
      </c>
      <c r="O640" s="2">
        <v>626</v>
      </c>
      <c r="P640" s="15" t="e">
        <f t="shared" ca="1" si="66"/>
        <v>#N/A</v>
      </c>
      <c r="Q640" s="25" t="str">
        <f t="shared" si="67"/>
        <v/>
      </c>
      <c r="R640" s="13" t="e">
        <f t="shared" ca="1" si="65"/>
        <v>#N/A</v>
      </c>
    </row>
    <row r="641" spans="3:18" ht="13.5">
      <c r="C641" s="2">
        <v>627</v>
      </c>
      <c r="D641" s="110" t="str">
        <f>IF(D640&gt;=鶏シート!$G$20+30,"",D640+1)</f>
        <v/>
      </c>
      <c r="E641" s="103" t="e">
        <f ca="1">鶏気温!A633</f>
        <v>#N/A</v>
      </c>
      <c r="F641" s="104" t="e">
        <f ca="1">IF(鶏シート!$G$13="独自地温",鶏気温!A633,(E641*$AD$34+$AE$34))</f>
        <v>#N/A</v>
      </c>
      <c r="G641" s="39"/>
      <c r="I641" s="3" t="e">
        <f t="shared" ca="1" si="63"/>
        <v>#N/A</v>
      </c>
      <c r="J641" s="3" t="e">
        <f t="shared" ca="1" si="68"/>
        <v>#N/A</v>
      </c>
      <c r="L641" s="4" t="e">
        <f t="shared" ca="1" si="64"/>
        <v>#N/A</v>
      </c>
      <c r="M641" s="3" t="e">
        <f t="shared" ca="1" si="69"/>
        <v>#N/A</v>
      </c>
      <c r="O641" s="2">
        <v>627</v>
      </c>
      <c r="P641" s="15" t="e">
        <f t="shared" ca="1" si="66"/>
        <v>#N/A</v>
      </c>
      <c r="Q641" s="25" t="str">
        <f t="shared" si="67"/>
        <v/>
      </c>
      <c r="R641" s="13" t="e">
        <f t="shared" ca="1" si="65"/>
        <v>#N/A</v>
      </c>
    </row>
    <row r="642" spans="3:18" ht="13.5">
      <c r="C642" s="2">
        <v>628</v>
      </c>
      <c r="D642" s="110" t="str">
        <f>IF(D641&gt;=鶏シート!$G$20+30,"",D641+1)</f>
        <v/>
      </c>
      <c r="E642" s="103" t="e">
        <f ca="1">鶏気温!A634</f>
        <v>#N/A</v>
      </c>
      <c r="F642" s="104" t="e">
        <f ca="1">IF(鶏シート!$G$13="独自地温",鶏気温!A634,(E642*$AD$34+$AE$34))</f>
        <v>#N/A</v>
      </c>
      <c r="G642" s="39"/>
      <c r="I642" s="3" t="e">
        <f t="shared" ca="1" si="63"/>
        <v>#N/A</v>
      </c>
      <c r="J642" s="3" t="e">
        <f t="shared" ca="1" si="68"/>
        <v>#N/A</v>
      </c>
      <c r="L642" s="4" t="e">
        <f t="shared" ca="1" si="64"/>
        <v>#N/A</v>
      </c>
      <c r="M642" s="3" t="e">
        <f t="shared" ca="1" si="69"/>
        <v>#N/A</v>
      </c>
      <c r="O642" s="2">
        <v>628</v>
      </c>
      <c r="P642" s="15" t="e">
        <f t="shared" ca="1" si="66"/>
        <v>#N/A</v>
      </c>
      <c r="Q642" s="25" t="str">
        <f t="shared" si="67"/>
        <v/>
      </c>
      <c r="R642" s="13" t="e">
        <f t="shared" ca="1" si="65"/>
        <v>#N/A</v>
      </c>
    </row>
    <row r="643" spans="3:18" ht="13.5">
      <c r="C643" s="2">
        <v>629</v>
      </c>
      <c r="D643" s="110" t="str">
        <f>IF(D642&gt;=鶏シート!$G$20+30,"",D642+1)</f>
        <v/>
      </c>
      <c r="E643" s="103" t="e">
        <f ca="1">鶏気温!A635</f>
        <v>#N/A</v>
      </c>
      <c r="F643" s="104" t="e">
        <f ca="1">IF(鶏シート!$G$13="独自地温",鶏気温!A635,(E643*$AD$34+$AE$34))</f>
        <v>#N/A</v>
      </c>
      <c r="G643" s="39"/>
      <c r="I643" s="3" t="e">
        <f t="shared" ca="1" si="63"/>
        <v>#N/A</v>
      </c>
      <c r="J643" s="3" t="e">
        <f t="shared" ca="1" si="68"/>
        <v>#N/A</v>
      </c>
      <c r="L643" s="4" t="e">
        <f t="shared" ca="1" si="64"/>
        <v>#N/A</v>
      </c>
      <c r="M643" s="3" t="e">
        <f t="shared" ca="1" si="69"/>
        <v>#N/A</v>
      </c>
      <c r="O643" s="2">
        <v>629</v>
      </c>
      <c r="P643" s="15" t="e">
        <f t="shared" ca="1" si="66"/>
        <v>#N/A</v>
      </c>
      <c r="Q643" s="25" t="str">
        <f t="shared" si="67"/>
        <v/>
      </c>
      <c r="R643" s="13" t="e">
        <f t="shared" ca="1" si="65"/>
        <v>#N/A</v>
      </c>
    </row>
    <row r="644" spans="3:18" ht="13.5">
      <c r="C644" s="2">
        <v>630</v>
      </c>
      <c r="D644" s="110" t="str">
        <f>IF(D643&gt;=鶏シート!$G$20+30,"",D643+1)</f>
        <v/>
      </c>
      <c r="E644" s="103" t="e">
        <f ca="1">鶏気温!A636</f>
        <v>#N/A</v>
      </c>
      <c r="F644" s="104" t="e">
        <f ca="1">IF(鶏シート!$G$13="独自地温",鶏気温!A636,(E644*$AD$34+$AE$34))</f>
        <v>#N/A</v>
      </c>
      <c r="G644" s="39"/>
      <c r="I644" s="3" t="e">
        <f t="shared" ca="1" si="63"/>
        <v>#N/A</v>
      </c>
      <c r="J644" s="3" t="e">
        <f t="shared" ca="1" si="68"/>
        <v>#N/A</v>
      </c>
      <c r="L644" s="4" t="e">
        <f t="shared" ca="1" si="64"/>
        <v>#N/A</v>
      </c>
      <c r="M644" s="3" t="e">
        <f t="shared" ca="1" si="69"/>
        <v>#N/A</v>
      </c>
      <c r="O644" s="2">
        <v>630</v>
      </c>
      <c r="P644" s="15" t="e">
        <f t="shared" ca="1" si="66"/>
        <v>#N/A</v>
      </c>
      <c r="Q644" s="25" t="str">
        <f t="shared" si="67"/>
        <v/>
      </c>
      <c r="R644" s="13" t="e">
        <f t="shared" ca="1" si="65"/>
        <v>#N/A</v>
      </c>
    </row>
    <row r="645" spans="3:18" ht="13.5">
      <c r="C645" s="2">
        <v>631</v>
      </c>
      <c r="D645" s="110" t="str">
        <f>IF(D644&gt;=鶏シート!$G$20+30,"",D644+1)</f>
        <v/>
      </c>
      <c r="E645" s="103" t="e">
        <f ca="1">鶏気温!A637</f>
        <v>#N/A</v>
      </c>
      <c r="F645" s="104" t="e">
        <f ca="1">IF(鶏シート!$G$13="独自地温",鶏気温!A637,(E645*$AD$34+$AE$34))</f>
        <v>#N/A</v>
      </c>
      <c r="G645" s="39"/>
      <c r="I645" s="3" t="e">
        <f t="shared" ca="1" si="63"/>
        <v>#N/A</v>
      </c>
      <c r="J645" s="3" t="e">
        <f t="shared" ca="1" si="68"/>
        <v>#N/A</v>
      </c>
      <c r="L645" s="4" t="e">
        <f t="shared" ca="1" si="64"/>
        <v>#N/A</v>
      </c>
      <c r="M645" s="3" t="e">
        <f t="shared" ca="1" si="69"/>
        <v>#N/A</v>
      </c>
      <c r="O645" s="2">
        <v>631</v>
      </c>
      <c r="P645" s="15" t="e">
        <f t="shared" ca="1" si="66"/>
        <v>#N/A</v>
      </c>
      <c r="Q645" s="25" t="str">
        <f t="shared" si="67"/>
        <v/>
      </c>
      <c r="R645" s="13" t="e">
        <f t="shared" ca="1" si="65"/>
        <v>#N/A</v>
      </c>
    </row>
    <row r="646" spans="3:18" ht="13.5">
      <c r="C646" s="2">
        <v>632</v>
      </c>
      <c r="D646" s="110" t="str">
        <f>IF(D645&gt;=鶏シート!$G$20+30,"",D645+1)</f>
        <v/>
      </c>
      <c r="E646" s="103" t="e">
        <f ca="1">鶏気温!A638</f>
        <v>#N/A</v>
      </c>
      <c r="F646" s="104" t="e">
        <f ca="1">IF(鶏シート!$G$13="独自地温",鶏気温!A638,(E646*$AD$34+$AE$34))</f>
        <v>#N/A</v>
      </c>
      <c r="G646" s="39"/>
      <c r="I646" s="3" t="e">
        <f t="shared" ca="1" si="63"/>
        <v>#N/A</v>
      </c>
      <c r="J646" s="3" t="e">
        <f t="shared" ca="1" si="68"/>
        <v>#N/A</v>
      </c>
      <c r="L646" s="4" t="e">
        <f t="shared" ca="1" si="64"/>
        <v>#N/A</v>
      </c>
      <c r="M646" s="3" t="e">
        <f t="shared" ca="1" si="69"/>
        <v>#N/A</v>
      </c>
      <c r="O646" s="2">
        <v>632</v>
      </c>
      <c r="P646" s="15" t="e">
        <f t="shared" ca="1" si="66"/>
        <v>#N/A</v>
      </c>
      <c r="Q646" s="25" t="str">
        <f t="shared" si="67"/>
        <v/>
      </c>
      <c r="R646" s="13" t="e">
        <f t="shared" ca="1" si="65"/>
        <v>#N/A</v>
      </c>
    </row>
    <row r="647" spans="3:18" ht="13.5">
      <c r="C647" s="2">
        <v>633</v>
      </c>
      <c r="D647" s="110" t="str">
        <f>IF(D646&gt;=鶏シート!$G$20+30,"",D646+1)</f>
        <v/>
      </c>
      <c r="E647" s="103" t="e">
        <f ca="1">鶏気温!A639</f>
        <v>#N/A</v>
      </c>
      <c r="F647" s="104" t="e">
        <f ca="1">IF(鶏シート!$G$13="独自地温",鶏気温!A639,(E647*$AD$34+$AE$34))</f>
        <v>#N/A</v>
      </c>
      <c r="G647" s="39"/>
      <c r="I647" s="3" t="e">
        <f t="shared" ca="1" si="63"/>
        <v>#N/A</v>
      </c>
      <c r="J647" s="3" t="e">
        <f t="shared" ca="1" si="68"/>
        <v>#N/A</v>
      </c>
      <c r="L647" s="4" t="e">
        <f t="shared" ca="1" si="64"/>
        <v>#N/A</v>
      </c>
      <c r="M647" s="3" t="e">
        <f t="shared" ca="1" si="69"/>
        <v>#N/A</v>
      </c>
      <c r="O647" s="2">
        <v>633</v>
      </c>
      <c r="P647" s="15" t="e">
        <f t="shared" ca="1" si="66"/>
        <v>#N/A</v>
      </c>
      <c r="Q647" s="25" t="str">
        <f t="shared" si="67"/>
        <v/>
      </c>
      <c r="R647" s="13" t="e">
        <f t="shared" ca="1" si="65"/>
        <v>#N/A</v>
      </c>
    </row>
    <row r="648" spans="3:18" ht="13.5">
      <c r="C648" s="2">
        <v>634</v>
      </c>
      <c r="D648" s="110" t="str">
        <f>IF(D647&gt;=鶏シート!$G$20+30,"",D647+1)</f>
        <v/>
      </c>
      <c r="E648" s="103" t="e">
        <f ca="1">鶏気温!A640</f>
        <v>#N/A</v>
      </c>
      <c r="F648" s="104" t="e">
        <f ca="1">IF(鶏シート!$G$13="独自地温",鶏気温!A640,(E648*$AD$34+$AE$34))</f>
        <v>#N/A</v>
      </c>
      <c r="G648" s="39"/>
      <c r="I648" s="3" t="e">
        <f t="shared" ca="1" si="63"/>
        <v>#N/A</v>
      </c>
      <c r="J648" s="3" t="e">
        <f t="shared" ca="1" si="68"/>
        <v>#N/A</v>
      </c>
      <c r="L648" s="4" t="e">
        <f t="shared" ca="1" si="64"/>
        <v>#N/A</v>
      </c>
      <c r="M648" s="3" t="e">
        <f t="shared" ca="1" si="69"/>
        <v>#N/A</v>
      </c>
      <c r="O648" s="2">
        <v>634</v>
      </c>
      <c r="P648" s="15" t="e">
        <f t="shared" ca="1" si="66"/>
        <v>#N/A</v>
      </c>
      <c r="Q648" s="25" t="str">
        <f t="shared" si="67"/>
        <v/>
      </c>
      <c r="R648" s="13" t="e">
        <f t="shared" ca="1" si="65"/>
        <v>#N/A</v>
      </c>
    </row>
    <row r="649" spans="3:18" ht="13.5">
      <c r="C649" s="2">
        <v>635</v>
      </c>
      <c r="D649" s="110" t="str">
        <f>IF(D648&gt;=鶏シート!$G$20+30,"",D648+1)</f>
        <v/>
      </c>
      <c r="E649" s="103" t="e">
        <f ca="1">鶏気温!A641</f>
        <v>#N/A</v>
      </c>
      <c r="F649" s="104" t="e">
        <f ca="1">IF(鶏シート!$G$13="独自地温",鶏気温!A641,(E649*$AD$34+$AE$34))</f>
        <v>#N/A</v>
      </c>
      <c r="G649" s="39"/>
      <c r="I649" s="3" t="e">
        <f t="shared" ca="1" si="63"/>
        <v>#N/A</v>
      </c>
      <c r="J649" s="3" t="e">
        <f t="shared" ca="1" si="68"/>
        <v>#N/A</v>
      </c>
      <c r="L649" s="4" t="e">
        <f t="shared" ca="1" si="64"/>
        <v>#N/A</v>
      </c>
      <c r="M649" s="3" t="e">
        <f t="shared" ca="1" si="69"/>
        <v>#N/A</v>
      </c>
      <c r="O649" s="2">
        <v>635</v>
      </c>
      <c r="P649" s="15" t="e">
        <f t="shared" ca="1" si="66"/>
        <v>#N/A</v>
      </c>
      <c r="Q649" s="25" t="str">
        <f t="shared" si="67"/>
        <v/>
      </c>
      <c r="R649" s="13" t="e">
        <f t="shared" ca="1" si="65"/>
        <v>#N/A</v>
      </c>
    </row>
    <row r="650" spans="3:18" ht="13.5">
      <c r="C650" s="2">
        <v>636</v>
      </c>
      <c r="D650" s="110" t="str">
        <f>IF(D649&gt;=鶏シート!$G$20+30,"",D649+1)</f>
        <v/>
      </c>
      <c r="E650" s="103" t="e">
        <f ca="1">鶏気温!A642</f>
        <v>#N/A</v>
      </c>
      <c r="F650" s="104" t="e">
        <f ca="1">IF(鶏シート!$G$13="独自地温",鶏気温!A642,(E650*$AD$34+$AE$34))</f>
        <v>#N/A</v>
      </c>
      <c r="G650" s="39"/>
      <c r="I650" s="3" t="e">
        <f t="shared" ca="1" si="63"/>
        <v>#N/A</v>
      </c>
      <c r="J650" s="3" t="e">
        <f t="shared" ca="1" si="68"/>
        <v>#N/A</v>
      </c>
      <c r="L650" s="4" t="e">
        <f t="shared" ca="1" si="64"/>
        <v>#N/A</v>
      </c>
      <c r="M650" s="3" t="e">
        <f t="shared" ca="1" si="69"/>
        <v>#N/A</v>
      </c>
      <c r="O650" s="2">
        <v>636</v>
      </c>
      <c r="P650" s="15" t="e">
        <f t="shared" ca="1" si="66"/>
        <v>#N/A</v>
      </c>
      <c r="Q650" s="25" t="str">
        <f t="shared" si="67"/>
        <v/>
      </c>
      <c r="R650" s="13" t="e">
        <f t="shared" ca="1" si="65"/>
        <v>#N/A</v>
      </c>
    </row>
    <row r="651" spans="3:18" ht="13.5">
      <c r="C651" s="2">
        <v>637</v>
      </c>
      <c r="D651" s="110" t="str">
        <f>IF(D650&gt;=鶏シート!$G$20+30,"",D650+1)</f>
        <v/>
      </c>
      <c r="E651" s="103" t="e">
        <f ca="1">鶏気温!A643</f>
        <v>#N/A</v>
      </c>
      <c r="F651" s="104" t="e">
        <f ca="1">IF(鶏シート!$G$13="独自地温",鶏気温!A643,(E651*$AD$34+$AE$34))</f>
        <v>#N/A</v>
      </c>
      <c r="G651" s="39"/>
      <c r="I651" s="3" t="e">
        <f t="shared" ca="1" si="63"/>
        <v>#N/A</v>
      </c>
      <c r="J651" s="3" t="e">
        <f t="shared" ca="1" si="68"/>
        <v>#N/A</v>
      </c>
      <c r="L651" s="4" t="e">
        <f t="shared" ca="1" si="64"/>
        <v>#N/A</v>
      </c>
      <c r="M651" s="3" t="e">
        <f t="shared" ca="1" si="69"/>
        <v>#N/A</v>
      </c>
      <c r="O651" s="2">
        <v>637</v>
      </c>
      <c r="P651" s="15" t="e">
        <f t="shared" ca="1" si="66"/>
        <v>#N/A</v>
      </c>
      <c r="Q651" s="25" t="str">
        <f t="shared" si="67"/>
        <v/>
      </c>
      <c r="R651" s="13" t="e">
        <f t="shared" ca="1" si="65"/>
        <v>#N/A</v>
      </c>
    </row>
    <row r="652" spans="3:18" ht="13.5">
      <c r="C652" s="2">
        <v>638</v>
      </c>
      <c r="D652" s="110" t="str">
        <f>IF(D651&gt;=鶏シート!$G$20+30,"",D651+1)</f>
        <v/>
      </c>
      <c r="E652" s="103" t="e">
        <f ca="1">鶏気温!A644</f>
        <v>#N/A</v>
      </c>
      <c r="F652" s="104" t="e">
        <f ca="1">IF(鶏シート!$G$13="独自地温",鶏気温!A644,(E652*$AD$34+$AE$34))</f>
        <v>#N/A</v>
      </c>
      <c r="G652" s="39"/>
      <c r="I652" s="3" t="e">
        <f t="shared" ca="1" si="63"/>
        <v>#N/A</v>
      </c>
      <c r="J652" s="3" t="e">
        <f t="shared" ca="1" si="68"/>
        <v>#N/A</v>
      </c>
      <c r="L652" s="4" t="e">
        <f t="shared" ca="1" si="64"/>
        <v>#N/A</v>
      </c>
      <c r="M652" s="3" t="e">
        <f t="shared" ca="1" si="69"/>
        <v>#N/A</v>
      </c>
      <c r="O652" s="2">
        <v>638</v>
      </c>
      <c r="P652" s="15" t="e">
        <f t="shared" ca="1" si="66"/>
        <v>#N/A</v>
      </c>
      <c r="Q652" s="25" t="str">
        <f t="shared" si="67"/>
        <v/>
      </c>
      <c r="R652" s="13" t="e">
        <f t="shared" ca="1" si="65"/>
        <v>#N/A</v>
      </c>
    </row>
    <row r="653" spans="3:18" ht="13.5">
      <c r="C653" s="2">
        <v>639</v>
      </c>
      <c r="D653" s="110" t="str">
        <f>IF(D652&gt;=鶏シート!$G$20+30,"",D652+1)</f>
        <v/>
      </c>
      <c r="E653" s="103" t="e">
        <f ca="1">鶏気温!A645</f>
        <v>#N/A</v>
      </c>
      <c r="F653" s="104" t="e">
        <f ca="1">IF(鶏シート!$G$13="独自地温",鶏気温!A645,(E653*$AD$34+$AE$34))</f>
        <v>#N/A</v>
      </c>
      <c r="G653" s="39"/>
      <c r="I653" s="3" t="e">
        <f t="shared" ca="1" si="63"/>
        <v>#N/A</v>
      </c>
      <c r="J653" s="3" t="e">
        <f t="shared" ca="1" si="68"/>
        <v>#N/A</v>
      </c>
      <c r="L653" s="4" t="e">
        <f t="shared" ca="1" si="64"/>
        <v>#N/A</v>
      </c>
      <c r="M653" s="3" t="e">
        <f t="shared" ca="1" si="69"/>
        <v>#N/A</v>
      </c>
      <c r="O653" s="2">
        <v>639</v>
      </c>
      <c r="P653" s="15" t="e">
        <f t="shared" ca="1" si="66"/>
        <v>#N/A</v>
      </c>
      <c r="Q653" s="25" t="str">
        <f t="shared" si="67"/>
        <v/>
      </c>
      <c r="R653" s="13" t="e">
        <f t="shared" ca="1" si="65"/>
        <v>#N/A</v>
      </c>
    </row>
    <row r="654" spans="3:18" ht="13.5">
      <c r="C654" s="2">
        <v>640</v>
      </c>
      <c r="D654" s="110" t="str">
        <f>IF(D653&gt;=鶏シート!$G$20+30,"",D653+1)</f>
        <v/>
      </c>
      <c r="E654" s="103" t="e">
        <f ca="1">鶏気温!A646</f>
        <v>#N/A</v>
      </c>
      <c r="F654" s="104" t="e">
        <f ca="1">IF(鶏シート!$G$13="独自地温",鶏気温!A646,(E654*$AD$34+$AE$34))</f>
        <v>#N/A</v>
      </c>
      <c r="G654" s="39"/>
      <c r="I654" s="3" t="e">
        <f t="shared" ref="I654:I714" ca="1" si="70">EXP($B$3*(E654-25)/(1.987*(273+E654)*298))</f>
        <v>#N/A</v>
      </c>
      <c r="J654" s="3" t="e">
        <f t="shared" ca="1" si="68"/>
        <v>#N/A</v>
      </c>
      <c r="L654" s="4" t="e">
        <f t="shared" ref="L654:L714" ca="1" si="71">EXP($B$4*(E654-25)/(1.987*(273+E654)*298))</f>
        <v>#N/A</v>
      </c>
      <c r="M654" s="3" t="e">
        <f t="shared" ca="1" si="69"/>
        <v>#N/A</v>
      </c>
      <c r="O654" s="2">
        <v>640</v>
      </c>
      <c r="P654" s="15" t="e">
        <f t="shared" ca="1" si="66"/>
        <v>#N/A</v>
      </c>
      <c r="Q654" s="25" t="str">
        <f t="shared" si="67"/>
        <v/>
      </c>
      <c r="R654" s="13" t="e">
        <f t="shared" ref="R654:R714" ca="1" si="72">$H$5/1000*$P654</f>
        <v>#N/A</v>
      </c>
    </row>
    <row r="655" spans="3:18" ht="13.5">
      <c r="C655" s="2">
        <v>641</v>
      </c>
      <c r="D655" s="110" t="str">
        <f>IF(D654&gt;=鶏シート!$G$20+30,"",D654+1)</f>
        <v/>
      </c>
      <c r="E655" s="103" t="e">
        <f ca="1">鶏気温!A647</f>
        <v>#N/A</v>
      </c>
      <c r="F655" s="104" t="e">
        <f ca="1">IF(鶏シート!$G$13="独自地温",鶏気温!A647,(E655*$AD$34+$AE$34))</f>
        <v>#N/A</v>
      </c>
      <c r="G655" s="39"/>
      <c r="I655" s="3" t="e">
        <f t="shared" ca="1" si="70"/>
        <v>#N/A</v>
      </c>
      <c r="J655" s="3" t="e">
        <f t="shared" ca="1" si="68"/>
        <v>#N/A</v>
      </c>
      <c r="L655" s="4" t="e">
        <f t="shared" ca="1" si="71"/>
        <v>#N/A</v>
      </c>
      <c r="M655" s="3" t="e">
        <f t="shared" ca="1" si="69"/>
        <v>#N/A</v>
      </c>
      <c r="O655" s="2">
        <v>641</v>
      </c>
      <c r="P655" s="15" t="e">
        <f t="shared" ref="P655:P714" ca="1" si="73">$B$5*(1-EXP(-$B$7*J655))+$B$6*(1-EXP(-$B$8*M655))+$P$6</f>
        <v>#N/A</v>
      </c>
      <c r="Q655" s="25" t="str">
        <f t="shared" ref="Q655:Q714" si="74">D655</f>
        <v/>
      </c>
      <c r="R655" s="13" t="e">
        <f t="shared" ca="1" si="72"/>
        <v>#N/A</v>
      </c>
    </row>
    <row r="656" spans="3:18" ht="13.5">
      <c r="C656" s="2">
        <v>642</v>
      </c>
      <c r="D656" s="110" t="str">
        <f>IF(D655&gt;=鶏シート!$G$20+30,"",D655+1)</f>
        <v/>
      </c>
      <c r="E656" s="103" t="e">
        <f ca="1">鶏気温!A648</f>
        <v>#N/A</v>
      </c>
      <c r="F656" s="104" t="e">
        <f ca="1">IF(鶏シート!$G$13="独自地温",鶏気温!A648,(E656*$AD$34+$AE$34))</f>
        <v>#N/A</v>
      </c>
      <c r="G656" s="39"/>
      <c r="I656" s="3" t="e">
        <f t="shared" ca="1" si="70"/>
        <v>#N/A</v>
      </c>
      <c r="J656" s="3" t="e">
        <f t="shared" ref="J656:J714" ca="1" si="75">J655+I655</f>
        <v>#N/A</v>
      </c>
      <c r="L656" s="4" t="e">
        <f t="shared" ca="1" si="71"/>
        <v>#N/A</v>
      </c>
      <c r="M656" s="3" t="e">
        <f t="shared" ref="M656:M714" ca="1" si="76">M655+L655</f>
        <v>#N/A</v>
      </c>
      <c r="O656" s="2">
        <v>642</v>
      </c>
      <c r="P656" s="15" t="e">
        <f t="shared" ca="1" si="73"/>
        <v>#N/A</v>
      </c>
      <c r="Q656" s="25" t="str">
        <f t="shared" si="74"/>
        <v/>
      </c>
      <c r="R656" s="13" t="e">
        <f t="shared" ca="1" si="72"/>
        <v>#N/A</v>
      </c>
    </row>
    <row r="657" spans="3:18" ht="13.5">
      <c r="C657" s="2">
        <v>643</v>
      </c>
      <c r="D657" s="110" t="str">
        <f>IF(D656&gt;=鶏シート!$G$20+30,"",D656+1)</f>
        <v/>
      </c>
      <c r="E657" s="103" t="e">
        <f ca="1">鶏気温!A649</f>
        <v>#N/A</v>
      </c>
      <c r="F657" s="104" t="e">
        <f ca="1">IF(鶏シート!$G$13="独自地温",鶏気温!A649,(E657*$AD$34+$AE$34))</f>
        <v>#N/A</v>
      </c>
      <c r="G657" s="39"/>
      <c r="I657" s="3" t="e">
        <f t="shared" ca="1" si="70"/>
        <v>#N/A</v>
      </c>
      <c r="J657" s="3" t="e">
        <f t="shared" ca="1" si="75"/>
        <v>#N/A</v>
      </c>
      <c r="L657" s="4" t="e">
        <f t="shared" ca="1" si="71"/>
        <v>#N/A</v>
      </c>
      <c r="M657" s="3" t="e">
        <f t="shared" ca="1" si="76"/>
        <v>#N/A</v>
      </c>
      <c r="O657" s="2">
        <v>643</v>
      </c>
      <c r="P657" s="15" t="e">
        <f t="shared" ca="1" si="73"/>
        <v>#N/A</v>
      </c>
      <c r="Q657" s="25" t="str">
        <f t="shared" si="74"/>
        <v/>
      </c>
      <c r="R657" s="13" t="e">
        <f t="shared" ca="1" si="72"/>
        <v>#N/A</v>
      </c>
    </row>
    <row r="658" spans="3:18" ht="13.5">
      <c r="C658" s="2">
        <v>644</v>
      </c>
      <c r="D658" s="110" t="str">
        <f>IF(D657&gt;=鶏シート!$G$20+30,"",D657+1)</f>
        <v/>
      </c>
      <c r="E658" s="103" t="e">
        <f ca="1">鶏気温!A650</f>
        <v>#N/A</v>
      </c>
      <c r="F658" s="104" t="e">
        <f ca="1">IF(鶏シート!$G$13="独自地温",鶏気温!A650,(E658*$AD$34+$AE$34))</f>
        <v>#N/A</v>
      </c>
      <c r="G658" s="39"/>
      <c r="I658" s="3" t="e">
        <f t="shared" ca="1" si="70"/>
        <v>#N/A</v>
      </c>
      <c r="J658" s="3" t="e">
        <f t="shared" ca="1" si="75"/>
        <v>#N/A</v>
      </c>
      <c r="L658" s="4" t="e">
        <f t="shared" ca="1" si="71"/>
        <v>#N/A</v>
      </c>
      <c r="M658" s="3" t="e">
        <f t="shared" ca="1" si="76"/>
        <v>#N/A</v>
      </c>
      <c r="O658" s="2">
        <v>644</v>
      </c>
      <c r="P658" s="15" t="e">
        <f t="shared" ca="1" si="73"/>
        <v>#N/A</v>
      </c>
      <c r="Q658" s="25" t="str">
        <f t="shared" si="74"/>
        <v/>
      </c>
      <c r="R658" s="13" t="e">
        <f t="shared" ca="1" si="72"/>
        <v>#N/A</v>
      </c>
    </row>
    <row r="659" spans="3:18" ht="13.5">
      <c r="C659" s="2">
        <v>645</v>
      </c>
      <c r="D659" s="110" t="str">
        <f>IF(D658&gt;=鶏シート!$G$20+30,"",D658+1)</f>
        <v/>
      </c>
      <c r="E659" s="103" t="e">
        <f ca="1">鶏気温!A651</f>
        <v>#N/A</v>
      </c>
      <c r="F659" s="104" t="e">
        <f ca="1">IF(鶏シート!$G$13="独自地温",鶏気温!A651,(E659*$AD$34+$AE$34))</f>
        <v>#N/A</v>
      </c>
      <c r="G659" s="39"/>
      <c r="I659" s="3" t="e">
        <f t="shared" ca="1" si="70"/>
        <v>#N/A</v>
      </c>
      <c r="J659" s="3" t="e">
        <f t="shared" ca="1" si="75"/>
        <v>#N/A</v>
      </c>
      <c r="L659" s="4" t="e">
        <f t="shared" ca="1" si="71"/>
        <v>#N/A</v>
      </c>
      <c r="M659" s="3" t="e">
        <f t="shared" ca="1" si="76"/>
        <v>#N/A</v>
      </c>
      <c r="O659" s="2">
        <v>645</v>
      </c>
      <c r="P659" s="15" t="e">
        <f t="shared" ca="1" si="73"/>
        <v>#N/A</v>
      </c>
      <c r="Q659" s="25" t="str">
        <f t="shared" si="74"/>
        <v/>
      </c>
      <c r="R659" s="13" t="e">
        <f t="shared" ca="1" si="72"/>
        <v>#N/A</v>
      </c>
    </row>
    <row r="660" spans="3:18" ht="13.5">
      <c r="C660" s="2">
        <v>646</v>
      </c>
      <c r="D660" s="110" t="str">
        <f>IF(D659&gt;=鶏シート!$G$20+30,"",D659+1)</f>
        <v/>
      </c>
      <c r="E660" s="103" t="e">
        <f ca="1">鶏気温!A652</f>
        <v>#N/A</v>
      </c>
      <c r="F660" s="104" t="e">
        <f ca="1">IF(鶏シート!$G$13="独自地温",鶏気温!A652,(E660*$AD$34+$AE$34))</f>
        <v>#N/A</v>
      </c>
      <c r="G660" s="39"/>
      <c r="I660" s="3" t="e">
        <f t="shared" ca="1" si="70"/>
        <v>#N/A</v>
      </c>
      <c r="J660" s="3" t="e">
        <f t="shared" ca="1" si="75"/>
        <v>#N/A</v>
      </c>
      <c r="L660" s="4" t="e">
        <f t="shared" ca="1" si="71"/>
        <v>#N/A</v>
      </c>
      <c r="M660" s="3" t="e">
        <f t="shared" ca="1" si="76"/>
        <v>#N/A</v>
      </c>
      <c r="O660" s="2">
        <v>646</v>
      </c>
      <c r="P660" s="15" t="e">
        <f t="shared" ca="1" si="73"/>
        <v>#N/A</v>
      </c>
      <c r="Q660" s="25" t="str">
        <f t="shared" si="74"/>
        <v/>
      </c>
      <c r="R660" s="13" t="e">
        <f t="shared" ca="1" si="72"/>
        <v>#N/A</v>
      </c>
    </row>
    <row r="661" spans="3:18" ht="13.5">
      <c r="C661" s="2">
        <v>647</v>
      </c>
      <c r="D661" s="110" t="str">
        <f>IF(D660&gt;=鶏シート!$G$20+30,"",D660+1)</f>
        <v/>
      </c>
      <c r="E661" s="103" t="e">
        <f ca="1">鶏気温!A653</f>
        <v>#N/A</v>
      </c>
      <c r="F661" s="104" t="e">
        <f ca="1">IF(鶏シート!$G$13="独自地温",鶏気温!A653,(E661*$AD$34+$AE$34))</f>
        <v>#N/A</v>
      </c>
      <c r="G661" s="39"/>
      <c r="I661" s="3" t="e">
        <f t="shared" ca="1" si="70"/>
        <v>#N/A</v>
      </c>
      <c r="J661" s="3" t="e">
        <f t="shared" ca="1" si="75"/>
        <v>#N/A</v>
      </c>
      <c r="L661" s="4" t="e">
        <f t="shared" ca="1" si="71"/>
        <v>#N/A</v>
      </c>
      <c r="M661" s="3" t="e">
        <f t="shared" ca="1" si="76"/>
        <v>#N/A</v>
      </c>
      <c r="O661" s="2">
        <v>647</v>
      </c>
      <c r="P661" s="15" t="e">
        <f t="shared" ca="1" si="73"/>
        <v>#N/A</v>
      </c>
      <c r="Q661" s="25" t="str">
        <f t="shared" si="74"/>
        <v/>
      </c>
      <c r="R661" s="13" t="e">
        <f t="shared" ca="1" si="72"/>
        <v>#N/A</v>
      </c>
    </row>
    <row r="662" spans="3:18" ht="13.5">
      <c r="C662" s="2">
        <v>648</v>
      </c>
      <c r="D662" s="110" t="str">
        <f>IF(D661&gt;=鶏シート!$G$20+30,"",D661+1)</f>
        <v/>
      </c>
      <c r="E662" s="103" t="e">
        <f ca="1">鶏気温!A654</f>
        <v>#N/A</v>
      </c>
      <c r="F662" s="104" t="e">
        <f ca="1">IF(鶏シート!$G$13="独自地温",鶏気温!A654,(E662*$AD$34+$AE$34))</f>
        <v>#N/A</v>
      </c>
      <c r="G662" s="39"/>
      <c r="I662" s="3" t="e">
        <f t="shared" ca="1" si="70"/>
        <v>#N/A</v>
      </c>
      <c r="J662" s="3" t="e">
        <f t="shared" ca="1" si="75"/>
        <v>#N/A</v>
      </c>
      <c r="L662" s="4" t="e">
        <f t="shared" ca="1" si="71"/>
        <v>#N/A</v>
      </c>
      <c r="M662" s="3" t="e">
        <f t="shared" ca="1" si="76"/>
        <v>#N/A</v>
      </c>
      <c r="O662" s="2">
        <v>648</v>
      </c>
      <c r="P662" s="15" t="e">
        <f t="shared" ca="1" si="73"/>
        <v>#N/A</v>
      </c>
      <c r="Q662" s="25" t="str">
        <f t="shared" si="74"/>
        <v/>
      </c>
      <c r="R662" s="13" t="e">
        <f t="shared" ca="1" si="72"/>
        <v>#N/A</v>
      </c>
    </row>
    <row r="663" spans="3:18" ht="13.5">
      <c r="C663" s="2">
        <v>649</v>
      </c>
      <c r="D663" s="110" t="str">
        <f>IF(D662&gt;=鶏シート!$G$20+30,"",D662+1)</f>
        <v/>
      </c>
      <c r="E663" s="103" t="e">
        <f ca="1">鶏気温!A655</f>
        <v>#N/A</v>
      </c>
      <c r="F663" s="104" t="e">
        <f ca="1">IF(鶏シート!$G$13="独自地温",鶏気温!A655,(E663*$AD$34+$AE$34))</f>
        <v>#N/A</v>
      </c>
      <c r="G663" s="39"/>
      <c r="I663" s="3" t="e">
        <f t="shared" ca="1" si="70"/>
        <v>#N/A</v>
      </c>
      <c r="J663" s="3" t="e">
        <f t="shared" ca="1" si="75"/>
        <v>#N/A</v>
      </c>
      <c r="L663" s="4" t="e">
        <f t="shared" ca="1" si="71"/>
        <v>#N/A</v>
      </c>
      <c r="M663" s="3" t="e">
        <f t="shared" ca="1" si="76"/>
        <v>#N/A</v>
      </c>
      <c r="O663" s="2">
        <v>649</v>
      </c>
      <c r="P663" s="15" t="e">
        <f t="shared" ca="1" si="73"/>
        <v>#N/A</v>
      </c>
      <c r="Q663" s="25" t="str">
        <f t="shared" si="74"/>
        <v/>
      </c>
      <c r="R663" s="13" t="e">
        <f t="shared" ca="1" si="72"/>
        <v>#N/A</v>
      </c>
    </row>
    <row r="664" spans="3:18" ht="13.5">
      <c r="C664" s="2">
        <v>650</v>
      </c>
      <c r="D664" s="110" t="str">
        <f>IF(D663&gt;=鶏シート!$G$20+30,"",D663+1)</f>
        <v/>
      </c>
      <c r="E664" s="103" t="e">
        <f ca="1">鶏気温!A656</f>
        <v>#N/A</v>
      </c>
      <c r="F664" s="104" t="e">
        <f ca="1">IF(鶏シート!$G$13="独自地温",鶏気温!A656,(E664*$AD$34+$AE$34))</f>
        <v>#N/A</v>
      </c>
      <c r="G664" s="39"/>
      <c r="I664" s="3" t="e">
        <f t="shared" ca="1" si="70"/>
        <v>#N/A</v>
      </c>
      <c r="J664" s="3" t="e">
        <f t="shared" ca="1" si="75"/>
        <v>#N/A</v>
      </c>
      <c r="L664" s="4" t="e">
        <f t="shared" ca="1" si="71"/>
        <v>#N/A</v>
      </c>
      <c r="M664" s="3" t="e">
        <f t="shared" ca="1" si="76"/>
        <v>#N/A</v>
      </c>
      <c r="O664" s="2">
        <v>650</v>
      </c>
      <c r="P664" s="15" t="e">
        <f t="shared" ca="1" si="73"/>
        <v>#N/A</v>
      </c>
      <c r="Q664" s="25" t="str">
        <f t="shared" si="74"/>
        <v/>
      </c>
      <c r="R664" s="13" t="e">
        <f t="shared" ca="1" si="72"/>
        <v>#N/A</v>
      </c>
    </row>
    <row r="665" spans="3:18" ht="13.5">
      <c r="C665" s="2">
        <v>651</v>
      </c>
      <c r="D665" s="110" t="str">
        <f>IF(D664&gt;=鶏シート!$G$20+30,"",D664+1)</f>
        <v/>
      </c>
      <c r="E665" s="103" t="e">
        <f ca="1">鶏気温!A657</f>
        <v>#N/A</v>
      </c>
      <c r="F665" s="104" t="e">
        <f ca="1">IF(鶏シート!$G$13="独自地温",鶏気温!A657,(E665*$AD$34+$AE$34))</f>
        <v>#N/A</v>
      </c>
      <c r="G665" s="39"/>
      <c r="I665" s="3" t="e">
        <f t="shared" ca="1" si="70"/>
        <v>#N/A</v>
      </c>
      <c r="J665" s="3" t="e">
        <f t="shared" ca="1" si="75"/>
        <v>#N/A</v>
      </c>
      <c r="L665" s="4" t="e">
        <f t="shared" ca="1" si="71"/>
        <v>#N/A</v>
      </c>
      <c r="M665" s="3" t="e">
        <f t="shared" ca="1" si="76"/>
        <v>#N/A</v>
      </c>
      <c r="O665" s="2">
        <v>651</v>
      </c>
      <c r="P665" s="15" t="e">
        <f t="shared" ca="1" si="73"/>
        <v>#N/A</v>
      </c>
      <c r="Q665" s="25" t="str">
        <f t="shared" si="74"/>
        <v/>
      </c>
      <c r="R665" s="13" t="e">
        <f t="shared" ca="1" si="72"/>
        <v>#N/A</v>
      </c>
    </row>
    <row r="666" spans="3:18" ht="13.5">
      <c r="C666" s="2">
        <v>652</v>
      </c>
      <c r="D666" s="110" t="str">
        <f>IF(D665&gt;=鶏シート!$G$20+30,"",D665+1)</f>
        <v/>
      </c>
      <c r="E666" s="103" t="e">
        <f ca="1">鶏気温!A658</f>
        <v>#N/A</v>
      </c>
      <c r="F666" s="104" t="e">
        <f ca="1">IF(鶏シート!$G$13="独自地温",鶏気温!A658,(E666*$AD$34+$AE$34))</f>
        <v>#N/A</v>
      </c>
      <c r="G666" s="39"/>
      <c r="I666" s="3" t="e">
        <f t="shared" ca="1" si="70"/>
        <v>#N/A</v>
      </c>
      <c r="J666" s="3" t="e">
        <f t="shared" ca="1" si="75"/>
        <v>#N/A</v>
      </c>
      <c r="L666" s="4" t="e">
        <f t="shared" ca="1" si="71"/>
        <v>#N/A</v>
      </c>
      <c r="M666" s="3" t="e">
        <f t="shared" ca="1" si="76"/>
        <v>#N/A</v>
      </c>
      <c r="O666" s="2">
        <v>652</v>
      </c>
      <c r="P666" s="15" t="e">
        <f t="shared" ca="1" si="73"/>
        <v>#N/A</v>
      </c>
      <c r="Q666" s="25" t="str">
        <f t="shared" si="74"/>
        <v/>
      </c>
      <c r="R666" s="13" t="e">
        <f t="shared" ca="1" si="72"/>
        <v>#N/A</v>
      </c>
    </row>
    <row r="667" spans="3:18" ht="13.5">
      <c r="C667" s="2">
        <v>653</v>
      </c>
      <c r="D667" s="110" t="str">
        <f>IF(D666&gt;=鶏シート!$G$20+30,"",D666+1)</f>
        <v/>
      </c>
      <c r="E667" s="103" t="e">
        <f ca="1">鶏気温!A659</f>
        <v>#N/A</v>
      </c>
      <c r="F667" s="104" t="e">
        <f ca="1">IF(鶏シート!$G$13="独自地温",鶏気温!A659,(E667*$AD$34+$AE$34))</f>
        <v>#N/A</v>
      </c>
      <c r="G667" s="39"/>
      <c r="I667" s="3" t="e">
        <f t="shared" ca="1" si="70"/>
        <v>#N/A</v>
      </c>
      <c r="J667" s="3" t="e">
        <f t="shared" ca="1" si="75"/>
        <v>#N/A</v>
      </c>
      <c r="L667" s="4" t="e">
        <f t="shared" ca="1" si="71"/>
        <v>#N/A</v>
      </c>
      <c r="M667" s="3" t="e">
        <f t="shared" ca="1" si="76"/>
        <v>#N/A</v>
      </c>
      <c r="O667" s="2">
        <v>653</v>
      </c>
      <c r="P667" s="15" t="e">
        <f t="shared" ca="1" si="73"/>
        <v>#N/A</v>
      </c>
      <c r="Q667" s="25" t="str">
        <f t="shared" si="74"/>
        <v/>
      </c>
      <c r="R667" s="13" t="e">
        <f t="shared" ca="1" si="72"/>
        <v>#N/A</v>
      </c>
    </row>
    <row r="668" spans="3:18" ht="13.5">
      <c r="C668" s="2">
        <v>654</v>
      </c>
      <c r="D668" s="110" t="str">
        <f>IF(D667&gt;=鶏シート!$G$20+30,"",D667+1)</f>
        <v/>
      </c>
      <c r="E668" s="103" t="e">
        <f ca="1">鶏気温!A660</f>
        <v>#N/A</v>
      </c>
      <c r="F668" s="104" t="e">
        <f ca="1">IF(鶏シート!$G$13="独自地温",鶏気温!A660,(E668*$AD$34+$AE$34))</f>
        <v>#N/A</v>
      </c>
      <c r="G668" s="39"/>
      <c r="I668" s="3" t="e">
        <f t="shared" ca="1" si="70"/>
        <v>#N/A</v>
      </c>
      <c r="J668" s="3" t="e">
        <f t="shared" ca="1" si="75"/>
        <v>#N/A</v>
      </c>
      <c r="L668" s="4" t="e">
        <f t="shared" ca="1" si="71"/>
        <v>#N/A</v>
      </c>
      <c r="M668" s="3" t="e">
        <f t="shared" ca="1" si="76"/>
        <v>#N/A</v>
      </c>
      <c r="O668" s="2">
        <v>654</v>
      </c>
      <c r="P668" s="15" t="e">
        <f t="shared" ca="1" si="73"/>
        <v>#N/A</v>
      </c>
      <c r="Q668" s="25" t="str">
        <f t="shared" si="74"/>
        <v/>
      </c>
      <c r="R668" s="13" t="e">
        <f t="shared" ca="1" si="72"/>
        <v>#N/A</v>
      </c>
    </row>
    <row r="669" spans="3:18" ht="13.5">
      <c r="C669" s="2">
        <v>655</v>
      </c>
      <c r="D669" s="110" t="str">
        <f>IF(D668&gt;=鶏シート!$G$20+30,"",D668+1)</f>
        <v/>
      </c>
      <c r="E669" s="103" t="e">
        <f ca="1">鶏気温!A661</f>
        <v>#N/A</v>
      </c>
      <c r="F669" s="104" t="e">
        <f ca="1">IF(鶏シート!$G$13="独自地温",鶏気温!A661,(E669*$AD$34+$AE$34))</f>
        <v>#N/A</v>
      </c>
      <c r="G669" s="39"/>
      <c r="I669" s="3" t="e">
        <f t="shared" ca="1" si="70"/>
        <v>#N/A</v>
      </c>
      <c r="J669" s="3" t="e">
        <f t="shared" ca="1" si="75"/>
        <v>#N/A</v>
      </c>
      <c r="L669" s="4" t="e">
        <f t="shared" ca="1" si="71"/>
        <v>#N/A</v>
      </c>
      <c r="M669" s="3" t="e">
        <f t="shared" ca="1" si="76"/>
        <v>#N/A</v>
      </c>
      <c r="O669" s="2">
        <v>655</v>
      </c>
      <c r="P669" s="15" t="e">
        <f t="shared" ca="1" si="73"/>
        <v>#N/A</v>
      </c>
      <c r="Q669" s="25" t="str">
        <f t="shared" si="74"/>
        <v/>
      </c>
      <c r="R669" s="13" t="e">
        <f t="shared" ca="1" si="72"/>
        <v>#N/A</v>
      </c>
    </row>
    <row r="670" spans="3:18" ht="13.5">
      <c r="C670" s="2">
        <v>656</v>
      </c>
      <c r="D670" s="110" t="str">
        <f>IF(D669&gt;=鶏シート!$G$20+30,"",D669+1)</f>
        <v/>
      </c>
      <c r="E670" s="103" t="e">
        <f ca="1">鶏気温!A662</f>
        <v>#N/A</v>
      </c>
      <c r="F670" s="104" t="e">
        <f ca="1">IF(鶏シート!$G$13="独自地温",鶏気温!A662,(E670*$AD$34+$AE$34))</f>
        <v>#N/A</v>
      </c>
      <c r="G670" s="39"/>
      <c r="I670" s="3" t="e">
        <f t="shared" ca="1" si="70"/>
        <v>#N/A</v>
      </c>
      <c r="J670" s="3" t="e">
        <f t="shared" ca="1" si="75"/>
        <v>#N/A</v>
      </c>
      <c r="L670" s="4" t="e">
        <f t="shared" ca="1" si="71"/>
        <v>#N/A</v>
      </c>
      <c r="M670" s="3" t="e">
        <f t="shared" ca="1" si="76"/>
        <v>#N/A</v>
      </c>
      <c r="O670" s="2">
        <v>656</v>
      </c>
      <c r="P670" s="15" t="e">
        <f t="shared" ca="1" si="73"/>
        <v>#N/A</v>
      </c>
      <c r="Q670" s="25" t="str">
        <f t="shared" si="74"/>
        <v/>
      </c>
      <c r="R670" s="13" t="e">
        <f t="shared" ca="1" si="72"/>
        <v>#N/A</v>
      </c>
    </row>
    <row r="671" spans="3:18" ht="13.5">
      <c r="C671" s="2">
        <v>657</v>
      </c>
      <c r="D671" s="110" t="str">
        <f>IF(D670&gt;=鶏シート!$G$20+30,"",D670+1)</f>
        <v/>
      </c>
      <c r="E671" s="103" t="e">
        <f ca="1">鶏気温!A663</f>
        <v>#N/A</v>
      </c>
      <c r="F671" s="104" t="e">
        <f ca="1">IF(鶏シート!$G$13="独自地温",鶏気温!A663,(E671*$AD$34+$AE$34))</f>
        <v>#N/A</v>
      </c>
      <c r="G671" s="39"/>
      <c r="I671" s="3" t="e">
        <f t="shared" ca="1" si="70"/>
        <v>#N/A</v>
      </c>
      <c r="J671" s="3" t="e">
        <f t="shared" ca="1" si="75"/>
        <v>#N/A</v>
      </c>
      <c r="L671" s="4" t="e">
        <f t="shared" ca="1" si="71"/>
        <v>#N/A</v>
      </c>
      <c r="M671" s="3" t="e">
        <f t="shared" ca="1" si="76"/>
        <v>#N/A</v>
      </c>
      <c r="O671" s="2">
        <v>657</v>
      </c>
      <c r="P671" s="15" t="e">
        <f t="shared" ca="1" si="73"/>
        <v>#N/A</v>
      </c>
      <c r="Q671" s="25" t="str">
        <f t="shared" si="74"/>
        <v/>
      </c>
      <c r="R671" s="13" t="e">
        <f t="shared" ca="1" si="72"/>
        <v>#N/A</v>
      </c>
    </row>
    <row r="672" spans="3:18" ht="13.5">
      <c r="C672" s="2">
        <v>658</v>
      </c>
      <c r="D672" s="110" t="str">
        <f>IF(D671&gt;=鶏シート!$G$20+30,"",D671+1)</f>
        <v/>
      </c>
      <c r="E672" s="103" t="e">
        <f ca="1">鶏気温!A664</f>
        <v>#N/A</v>
      </c>
      <c r="F672" s="104" t="e">
        <f ca="1">IF(鶏シート!$G$13="独自地温",鶏気温!A664,(E672*$AD$34+$AE$34))</f>
        <v>#N/A</v>
      </c>
      <c r="G672" s="39"/>
      <c r="I672" s="3" t="e">
        <f t="shared" ca="1" si="70"/>
        <v>#N/A</v>
      </c>
      <c r="J672" s="3" t="e">
        <f t="shared" ca="1" si="75"/>
        <v>#N/A</v>
      </c>
      <c r="L672" s="4" t="e">
        <f t="shared" ca="1" si="71"/>
        <v>#N/A</v>
      </c>
      <c r="M672" s="3" t="e">
        <f t="shared" ca="1" si="76"/>
        <v>#N/A</v>
      </c>
      <c r="O672" s="2">
        <v>658</v>
      </c>
      <c r="P672" s="15" t="e">
        <f t="shared" ca="1" si="73"/>
        <v>#N/A</v>
      </c>
      <c r="Q672" s="25" t="str">
        <f t="shared" si="74"/>
        <v/>
      </c>
      <c r="R672" s="13" t="e">
        <f t="shared" ca="1" si="72"/>
        <v>#N/A</v>
      </c>
    </row>
    <row r="673" spans="3:18" ht="13.5">
      <c r="C673" s="2">
        <v>659</v>
      </c>
      <c r="D673" s="110" t="str">
        <f>IF(D672&gt;=鶏シート!$G$20+30,"",D672+1)</f>
        <v/>
      </c>
      <c r="E673" s="103" t="e">
        <f ca="1">鶏気温!A665</f>
        <v>#N/A</v>
      </c>
      <c r="F673" s="104" t="e">
        <f ca="1">IF(鶏シート!$G$13="独自地温",鶏気温!A665,(E673*$AD$34+$AE$34))</f>
        <v>#N/A</v>
      </c>
      <c r="G673" s="39"/>
      <c r="I673" s="3" t="e">
        <f t="shared" ca="1" si="70"/>
        <v>#N/A</v>
      </c>
      <c r="J673" s="3" t="e">
        <f t="shared" ca="1" si="75"/>
        <v>#N/A</v>
      </c>
      <c r="L673" s="4" t="e">
        <f t="shared" ca="1" si="71"/>
        <v>#N/A</v>
      </c>
      <c r="M673" s="3" t="e">
        <f t="shared" ca="1" si="76"/>
        <v>#N/A</v>
      </c>
      <c r="O673" s="2">
        <v>659</v>
      </c>
      <c r="P673" s="15" t="e">
        <f t="shared" ca="1" si="73"/>
        <v>#N/A</v>
      </c>
      <c r="Q673" s="25" t="str">
        <f t="shared" si="74"/>
        <v/>
      </c>
      <c r="R673" s="13" t="e">
        <f t="shared" ca="1" si="72"/>
        <v>#N/A</v>
      </c>
    </row>
    <row r="674" spans="3:18" ht="13.5">
      <c r="C674" s="2">
        <v>660</v>
      </c>
      <c r="D674" s="110" t="str">
        <f>IF(D673&gt;=鶏シート!$G$20+30,"",D673+1)</f>
        <v/>
      </c>
      <c r="E674" s="103" t="e">
        <f ca="1">鶏気温!A666</f>
        <v>#N/A</v>
      </c>
      <c r="F674" s="104" t="e">
        <f ca="1">IF(鶏シート!$G$13="独自地温",鶏気温!A666,(E674*$AD$34+$AE$34))</f>
        <v>#N/A</v>
      </c>
      <c r="G674" s="39"/>
      <c r="I674" s="3" t="e">
        <f t="shared" ca="1" si="70"/>
        <v>#N/A</v>
      </c>
      <c r="J674" s="3" t="e">
        <f t="shared" ca="1" si="75"/>
        <v>#N/A</v>
      </c>
      <c r="L674" s="4" t="e">
        <f t="shared" ca="1" si="71"/>
        <v>#N/A</v>
      </c>
      <c r="M674" s="3" t="e">
        <f t="shared" ca="1" si="76"/>
        <v>#N/A</v>
      </c>
      <c r="O674" s="2">
        <v>660</v>
      </c>
      <c r="P674" s="15" t="e">
        <f t="shared" ca="1" si="73"/>
        <v>#N/A</v>
      </c>
      <c r="Q674" s="25" t="str">
        <f t="shared" si="74"/>
        <v/>
      </c>
      <c r="R674" s="13" t="e">
        <f t="shared" ca="1" si="72"/>
        <v>#N/A</v>
      </c>
    </row>
    <row r="675" spans="3:18" ht="13.5">
      <c r="C675" s="2">
        <v>661</v>
      </c>
      <c r="D675" s="110" t="str">
        <f>IF(D674&gt;=鶏シート!$G$20+30,"",D674+1)</f>
        <v/>
      </c>
      <c r="E675" s="103" t="e">
        <f ca="1">鶏気温!A667</f>
        <v>#N/A</v>
      </c>
      <c r="F675" s="104" t="e">
        <f ca="1">IF(鶏シート!$G$13="独自地温",鶏気温!A667,(E675*$AD$34+$AE$34))</f>
        <v>#N/A</v>
      </c>
      <c r="G675" s="39"/>
      <c r="I675" s="3" t="e">
        <f t="shared" ca="1" si="70"/>
        <v>#N/A</v>
      </c>
      <c r="J675" s="3" t="e">
        <f t="shared" ca="1" si="75"/>
        <v>#N/A</v>
      </c>
      <c r="L675" s="4" t="e">
        <f t="shared" ca="1" si="71"/>
        <v>#N/A</v>
      </c>
      <c r="M675" s="3" t="e">
        <f t="shared" ca="1" si="76"/>
        <v>#N/A</v>
      </c>
      <c r="O675" s="2">
        <v>661</v>
      </c>
      <c r="P675" s="15" t="e">
        <f t="shared" ca="1" si="73"/>
        <v>#N/A</v>
      </c>
      <c r="Q675" s="25" t="str">
        <f t="shared" si="74"/>
        <v/>
      </c>
      <c r="R675" s="13" t="e">
        <f t="shared" ca="1" si="72"/>
        <v>#N/A</v>
      </c>
    </row>
    <row r="676" spans="3:18" ht="13.5">
      <c r="C676" s="2">
        <v>662</v>
      </c>
      <c r="D676" s="110" t="str">
        <f>IF(D675&gt;=鶏シート!$G$20+30,"",D675+1)</f>
        <v/>
      </c>
      <c r="E676" s="103" t="e">
        <f ca="1">鶏気温!A668</f>
        <v>#N/A</v>
      </c>
      <c r="F676" s="104" t="e">
        <f ca="1">IF(鶏シート!$G$13="独自地温",鶏気温!A668,(E676*$AD$34+$AE$34))</f>
        <v>#N/A</v>
      </c>
      <c r="G676" s="39"/>
      <c r="I676" s="3" t="e">
        <f t="shared" ca="1" si="70"/>
        <v>#N/A</v>
      </c>
      <c r="J676" s="3" t="e">
        <f t="shared" ca="1" si="75"/>
        <v>#N/A</v>
      </c>
      <c r="L676" s="4" t="e">
        <f t="shared" ca="1" si="71"/>
        <v>#N/A</v>
      </c>
      <c r="M676" s="3" t="e">
        <f t="shared" ca="1" si="76"/>
        <v>#N/A</v>
      </c>
      <c r="O676" s="2">
        <v>662</v>
      </c>
      <c r="P676" s="15" t="e">
        <f t="shared" ca="1" si="73"/>
        <v>#N/A</v>
      </c>
      <c r="Q676" s="25" t="str">
        <f t="shared" si="74"/>
        <v/>
      </c>
      <c r="R676" s="13" t="e">
        <f t="shared" ca="1" si="72"/>
        <v>#N/A</v>
      </c>
    </row>
    <row r="677" spans="3:18" ht="13.5">
      <c r="C677" s="2">
        <v>663</v>
      </c>
      <c r="D677" s="110" t="str">
        <f>IF(D676&gt;=鶏シート!$G$20+30,"",D676+1)</f>
        <v/>
      </c>
      <c r="E677" s="103" t="e">
        <f ca="1">鶏気温!A669</f>
        <v>#N/A</v>
      </c>
      <c r="F677" s="104" t="e">
        <f ca="1">IF(鶏シート!$G$13="独自地温",鶏気温!A669,(E677*$AD$34+$AE$34))</f>
        <v>#N/A</v>
      </c>
      <c r="G677" s="39"/>
      <c r="I677" s="3" t="e">
        <f t="shared" ca="1" si="70"/>
        <v>#N/A</v>
      </c>
      <c r="J677" s="3" t="e">
        <f t="shared" ca="1" si="75"/>
        <v>#N/A</v>
      </c>
      <c r="L677" s="4" t="e">
        <f t="shared" ca="1" si="71"/>
        <v>#N/A</v>
      </c>
      <c r="M677" s="3" t="e">
        <f t="shared" ca="1" si="76"/>
        <v>#N/A</v>
      </c>
      <c r="O677" s="2">
        <v>663</v>
      </c>
      <c r="P677" s="15" t="e">
        <f t="shared" ca="1" si="73"/>
        <v>#N/A</v>
      </c>
      <c r="Q677" s="25" t="str">
        <f t="shared" si="74"/>
        <v/>
      </c>
      <c r="R677" s="13" t="e">
        <f t="shared" ca="1" si="72"/>
        <v>#N/A</v>
      </c>
    </row>
    <row r="678" spans="3:18" ht="13.5">
      <c r="C678" s="2">
        <v>664</v>
      </c>
      <c r="D678" s="110" t="str">
        <f>IF(D677&gt;=鶏シート!$G$20+30,"",D677+1)</f>
        <v/>
      </c>
      <c r="E678" s="103" t="e">
        <f ca="1">鶏気温!A670</f>
        <v>#N/A</v>
      </c>
      <c r="F678" s="104" t="e">
        <f ca="1">IF(鶏シート!$G$13="独自地温",鶏気温!A670,(E678*$AD$34+$AE$34))</f>
        <v>#N/A</v>
      </c>
      <c r="G678" s="39"/>
      <c r="I678" s="3" t="e">
        <f t="shared" ca="1" si="70"/>
        <v>#N/A</v>
      </c>
      <c r="J678" s="3" t="e">
        <f t="shared" ca="1" si="75"/>
        <v>#N/A</v>
      </c>
      <c r="L678" s="4" t="e">
        <f t="shared" ca="1" si="71"/>
        <v>#N/A</v>
      </c>
      <c r="M678" s="3" t="e">
        <f t="shared" ca="1" si="76"/>
        <v>#N/A</v>
      </c>
      <c r="O678" s="2">
        <v>664</v>
      </c>
      <c r="P678" s="15" t="e">
        <f t="shared" ca="1" si="73"/>
        <v>#N/A</v>
      </c>
      <c r="Q678" s="25" t="str">
        <f t="shared" si="74"/>
        <v/>
      </c>
      <c r="R678" s="13" t="e">
        <f t="shared" ca="1" si="72"/>
        <v>#N/A</v>
      </c>
    </row>
    <row r="679" spans="3:18" ht="13.5">
      <c r="C679" s="2">
        <v>665</v>
      </c>
      <c r="D679" s="110" t="str">
        <f>IF(D678&gt;=鶏シート!$G$20+30,"",D678+1)</f>
        <v/>
      </c>
      <c r="E679" s="103" t="e">
        <f ca="1">鶏気温!A671</f>
        <v>#N/A</v>
      </c>
      <c r="F679" s="104" t="e">
        <f ca="1">IF(鶏シート!$G$13="独自地温",鶏気温!A671,(E679*$AD$34+$AE$34))</f>
        <v>#N/A</v>
      </c>
      <c r="G679" s="39"/>
      <c r="I679" s="3" t="e">
        <f t="shared" ca="1" si="70"/>
        <v>#N/A</v>
      </c>
      <c r="J679" s="3" t="e">
        <f t="shared" ca="1" si="75"/>
        <v>#N/A</v>
      </c>
      <c r="L679" s="4" t="e">
        <f t="shared" ca="1" si="71"/>
        <v>#N/A</v>
      </c>
      <c r="M679" s="3" t="e">
        <f t="shared" ca="1" si="76"/>
        <v>#N/A</v>
      </c>
      <c r="O679" s="2">
        <v>665</v>
      </c>
      <c r="P679" s="15" t="e">
        <f t="shared" ca="1" si="73"/>
        <v>#N/A</v>
      </c>
      <c r="Q679" s="25" t="str">
        <f t="shared" si="74"/>
        <v/>
      </c>
      <c r="R679" s="13" t="e">
        <f t="shared" ca="1" si="72"/>
        <v>#N/A</v>
      </c>
    </row>
    <row r="680" spans="3:18" ht="13.5">
      <c r="C680" s="2">
        <v>666</v>
      </c>
      <c r="D680" s="110" t="str">
        <f>IF(D679&gt;=鶏シート!$G$20+30,"",D679+1)</f>
        <v/>
      </c>
      <c r="E680" s="103" t="e">
        <f ca="1">鶏気温!A672</f>
        <v>#N/A</v>
      </c>
      <c r="F680" s="104" t="e">
        <f ca="1">IF(鶏シート!$G$13="独自地温",鶏気温!A672,(E680*$AD$34+$AE$34))</f>
        <v>#N/A</v>
      </c>
      <c r="G680" s="39"/>
      <c r="I680" s="3" t="e">
        <f t="shared" ca="1" si="70"/>
        <v>#N/A</v>
      </c>
      <c r="J680" s="3" t="e">
        <f t="shared" ca="1" si="75"/>
        <v>#N/A</v>
      </c>
      <c r="L680" s="4" t="e">
        <f t="shared" ca="1" si="71"/>
        <v>#N/A</v>
      </c>
      <c r="M680" s="3" t="e">
        <f t="shared" ca="1" si="76"/>
        <v>#N/A</v>
      </c>
      <c r="O680" s="2">
        <v>666</v>
      </c>
      <c r="P680" s="15" t="e">
        <f t="shared" ca="1" si="73"/>
        <v>#N/A</v>
      </c>
      <c r="Q680" s="25" t="str">
        <f t="shared" si="74"/>
        <v/>
      </c>
      <c r="R680" s="13" t="e">
        <f t="shared" ca="1" si="72"/>
        <v>#N/A</v>
      </c>
    </row>
    <row r="681" spans="3:18" ht="13.5">
      <c r="C681" s="2">
        <v>667</v>
      </c>
      <c r="D681" s="110" t="str">
        <f>IF(D680&gt;=鶏シート!$G$20+30,"",D680+1)</f>
        <v/>
      </c>
      <c r="E681" s="103" t="e">
        <f ca="1">鶏気温!A673</f>
        <v>#N/A</v>
      </c>
      <c r="F681" s="104" t="e">
        <f ca="1">IF(鶏シート!$G$13="独自地温",鶏気温!A673,(E681*$AD$34+$AE$34))</f>
        <v>#N/A</v>
      </c>
      <c r="G681" s="39"/>
      <c r="I681" s="3" t="e">
        <f t="shared" ca="1" si="70"/>
        <v>#N/A</v>
      </c>
      <c r="J681" s="3" t="e">
        <f t="shared" ca="1" si="75"/>
        <v>#N/A</v>
      </c>
      <c r="L681" s="4" t="e">
        <f t="shared" ca="1" si="71"/>
        <v>#N/A</v>
      </c>
      <c r="M681" s="3" t="e">
        <f t="shared" ca="1" si="76"/>
        <v>#N/A</v>
      </c>
      <c r="O681" s="2">
        <v>667</v>
      </c>
      <c r="P681" s="15" t="e">
        <f t="shared" ca="1" si="73"/>
        <v>#N/A</v>
      </c>
      <c r="Q681" s="25" t="str">
        <f t="shared" si="74"/>
        <v/>
      </c>
      <c r="R681" s="13" t="e">
        <f t="shared" ca="1" si="72"/>
        <v>#N/A</v>
      </c>
    </row>
    <row r="682" spans="3:18" ht="13.5">
      <c r="C682" s="2">
        <v>668</v>
      </c>
      <c r="D682" s="110" t="str">
        <f>IF(D681&gt;=鶏シート!$G$20+30,"",D681+1)</f>
        <v/>
      </c>
      <c r="E682" s="103" t="e">
        <f ca="1">鶏気温!A674</f>
        <v>#N/A</v>
      </c>
      <c r="F682" s="104" t="e">
        <f ca="1">IF(鶏シート!$G$13="独自地温",鶏気温!A674,(E682*$AD$34+$AE$34))</f>
        <v>#N/A</v>
      </c>
      <c r="G682" s="39"/>
      <c r="I682" s="3" t="e">
        <f t="shared" ca="1" si="70"/>
        <v>#N/A</v>
      </c>
      <c r="J682" s="3" t="e">
        <f t="shared" ca="1" si="75"/>
        <v>#N/A</v>
      </c>
      <c r="L682" s="4" t="e">
        <f t="shared" ca="1" si="71"/>
        <v>#N/A</v>
      </c>
      <c r="M682" s="3" t="e">
        <f t="shared" ca="1" si="76"/>
        <v>#N/A</v>
      </c>
      <c r="O682" s="2">
        <v>668</v>
      </c>
      <c r="P682" s="15" t="e">
        <f t="shared" ca="1" si="73"/>
        <v>#N/A</v>
      </c>
      <c r="Q682" s="25" t="str">
        <f t="shared" si="74"/>
        <v/>
      </c>
      <c r="R682" s="13" t="e">
        <f t="shared" ca="1" si="72"/>
        <v>#N/A</v>
      </c>
    </row>
    <row r="683" spans="3:18" ht="13.5">
      <c r="C683" s="2">
        <v>669</v>
      </c>
      <c r="D683" s="110" t="str">
        <f>IF(D682&gt;=鶏シート!$G$20+30,"",D682+1)</f>
        <v/>
      </c>
      <c r="E683" s="103" t="e">
        <f ca="1">鶏気温!A675</f>
        <v>#N/A</v>
      </c>
      <c r="F683" s="104" t="e">
        <f ca="1">IF(鶏シート!$G$13="独自地温",鶏気温!A675,(E683*$AD$34+$AE$34))</f>
        <v>#N/A</v>
      </c>
      <c r="G683" s="39"/>
      <c r="I683" s="3" t="e">
        <f t="shared" ca="1" si="70"/>
        <v>#N/A</v>
      </c>
      <c r="J683" s="3" t="e">
        <f t="shared" ca="1" si="75"/>
        <v>#N/A</v>
      </c>
      <c r="L683" s="4" t="e">
        <f t="shared" ca="1" si="71"/>
        <v>#N/A</v>
      </c>
      <c r="M683" s="3" t="e">
        <f t="shared" ca="1" si="76"/>
        <v>#N/A</v>
      </c>
      <c r="O683" s="2">
        <v>669</v>
      </c>
      <c r="P683" s="15" t="e">
        <f t="shared" ca="1" si="73"/>
        <v>#N/A</v>
      </c>
      <c r="Q683" s="25" t="str">
        <f t="shared" si="74"/>
        <v/>
      </c>
      <c r="R683" s="13" t="e">
        <f t="shared" ca="1" si="72"/>
        <v>#N/A</v>
      </c>
    </row>
    <row r="684" spans="3:18" ht="13.5">
      <c r="C684" s="2">
        <v>670</v>
      </c>
      <c r="D684" s="110" t="str">
        <f>IF(D683&gt;=鶏シート!$G$20+30,"",D683+1)</f>
        <v/>
      </c>
      <c r="E684" s="103" t="e">
        <f ca="1">鶏気温!A676</f>
        <v>#N/A</v>
      </c>
      <c r="F684" s="104" t="e">
        <f ca="1">IF(鶏シート!$G$13="独自地温",鶏気温!A676,(E684*$AD$34+$AE$34))</f>
        <v>#N/A</v>
      </c>
      <c r="G684" s="39"/>
      <c r="I684" s="3" t="e">
        <f t="shared" ca="1" si="70"/>
        <v>#N/A</v>
      </c>
      <c r="J684" s="3" t="e">
        <f t="shared" ca="1" si="75"/>
        <v>#N/A</v>
      </c>
      <c r="L684" s="4" t="e">
        <f t="shared" ca="1" si="71"/>
        <v>#N/A</v>
      </c>
      <c r="M684" s="3" t="e">
        <f t="shared" ca="1" si="76"/>
        <v>#N/A</v>
      </c>
      <c r="O684" s="2">
        <v>670</v>
      </c>
      <c r="P684" s="15" t="e">
        <f t="shared" ca="1" si="73"/>
        <v>#N/A</v>
      </c>
      <c r="Q684" s="25" t="str">
        <f t="shared" si="74"/>
        <v/>
      </c>
      <c r="R684" s="13" t="e">
        <f t="shared" ca="1" si="72"/>
        <v>#N/A</v>
      </c>
    </row>
    <row r="685" spans="3:18" ht="13.5">
      <c r="C685" s="2">
        <v>671</v>
      </c>
      <c r="D685" s="110" t="str">
        <f>IF(D684&gt;=鶏シート!$G$20+30,"",D684+1)</f>
        <v/>
      </c>
      <c r="E685" s="103" t="e">
        <f ca="1">鶏気温!A677</f>
        <v>#N/A</v>
      </c>
      <c r="F685" s="104" t="e">
        <f ca="1">IF(鶏シート!$G$13="独自地温",鶏気温!A677,(E685*$AD$34+$AE$34))</f>
        <v>#N/A</v>
      </c>
      <c r="G685" s="39"/>
      <c r="I685" s="3" t="e">
        <f t="shared" ca="1" si="70"/>
        <v>#N/A</v>
      </c>
      <c r="J685" s="3" t="e">
        <f t="shared" ca="1" si="75"/>
        <v>#N/A</v>
      </c>
      <c r="L685" s="4" t="e">
        <f t="shared" ca="1" si="71"/>
        <v>#N/A</v>
      </c>
      <c r="M685" s="3" t="e">
        <f t="shared" ca="1" si="76"/>
        <v>#N/A</v>
      </c>
      <c r="O685" s="2">
        <v>671</v>
      </c>
      <c r="P685" s="15" t="e">
        <f t="shared" ca="1" si="73"/>
        <v>#N/A</v>
      </c>
      <c r="Q685" s="25" t="str">
        <f t="shared" si="74"/>
        <v/>
      </c>
      <c r="R685" s="13" t="e">
        <f t="shared" ca="1" si="72"/>
        <v>#N/A</v>
      </c>
    </row>
    <row r="686" spans="3:18" ht="13.5">
      <c r="C686" s="2">
        <v>672</v>
      </c>
      <c r="D686" s="110" t="str">
        <f>IF(D685&gt;=鶏シート!$G$20+30,"",D685+1)</f>
        <v/>
      </c>
      <c r="E686" s="103" t="e">
        <f ca="1">鶏気温!A678</f>
        <v>#N/A</v>
      </c>
      <c r="F686" s="104" t="e">
        <f ca="1">IF(鶏シート!$G$13="独自地温",鶏気温!A678,(E686*$AD$34+$AE$34))</f>
        <v>#N/A</v>
      </c>
      <c r="G686" s="39"/>
      <c r="I686" s="3" t="e">
        <f t="shared" ca="1" si="70"/>
        <v>#N/A</v>
      </c>
      <c r="J686" s="3" t="e">
        <f t="shared" ca="1" si="75"/>
        <v>#N/A</v>
      </c>
      <c r="L686" s="4" t="e">
        <f t="shared" ca="1" si="71"/>
        <v>#N/A</v>
      </c>
      <c r="M686" s="3" t="e">
        <f t="shared" ca="1" si="76"/>
        <v>#N/A</v>
      </c>
      <c r="O686" s="2">
        <v>672</v>
      </c>
      <c r="P686" s="15" t="e">
        <f t="shared" ca="1" si="73"/>
        <v>#N/A</v>
      </c>
      <c r="Q686" s="25" t="str">
        <f t="shared" si="74"/>
        <v/>
      </c>
      <c r="R686" s="13" t="e">
        <f t="shared" ca="1" si="72"/>
        <v>#N/A</v>
      </c>
    </row>
    <row r="687" spans="3:18" ht="13.5">
      <c r="C687" s="2">
        <v>673</v>
      </c>
      <c r="D687" s="110" t="str">
        <f>IF(D686&gt;=鶏シート!$G$20+30,"",D686+1)</f>
        <v/>
      </c>
      <c r="E687" s="103" t="e">
        <f ca="1">鶏気温!A679</f>
        <v>#N/A</v>
      </c>
      <c r="F687" s="104" t="e">
        <f ca="1">IF(鶏シート!$G$13="独自地温",鶏気温!A679,(E687*$AD$34+$AE$34))</f>
        <v>#N/A</v>
      </c>
      <c r="G687" s="39"/>
      <c r="I687" s="3" t="e">
        <f t="shared" ca="1" si="70"/>
        <v>#N/A</v>
      </c>
      <c r="J687" s="3" t="e">
        <f t="shared" ca="1" si="75"/>
        <v>#N/A</v>
      </c>
      <c r="L687" s="4" t="e">
        <f t="shared" ca="1" si="71"/>
        <v>#N/A</v>
      </c>
      <c r="M687" s="3" t="e">
        <f t="shared" ca="1" si="76"/>
        <v>#N/A</v>
      </c>
      <c r="O687" s="2">
        <v>673</v>
      </c>
      <c r="P687" s="15" t="e">
        <f t="shared" ca="1" si="73"/>
        <v>#N/A</v>
      </c>
      <c r="Q687" s="25" t="str">
        <f t="shared" si="74"/>
        <v/>
      </c>
      <c r="R687" s="13" t="e">
        <f t="shared" ca="1" si="72"/>
        <v>#N/A</v>
      </c>
    </row>
    <row r="688" spans="3:18" ht="13.5">
      <c r="C688" s="2">
        <v>674</v>
      </c>
      <c r="D688" s="110" t="str">
        <f>IF(D687&gt;=鶏シート!$G$20+30,"",D687+1)</f>
        <v/>
      </c>
      <c r="E688" s="103" t="e">
        <f ca="1">鶏気温!A680</f>
        <v>#N/A</v>
      </c>
      <c r="F688" s="104" t="e">
        <f ca="1">IF(鶏シート!$G$13="独自地温",鶏気温!A680,(E688*$AD$34+$AE$34))</f>
        <v>#N/A</v>
      </c>
      <c r="G688" s="39"/>
      <c r="I688" s="3" t="e">
        <f t="shared" ca="1" si="70"/>
        <v>#N/A</v>
      </c>
      <c r="J688" s="3" t="e">
        <f t="shared" ca="1" si="75"/>
        <v>#N/A</v>
      </c>
      <c r="L688" s="4" t="e">
        <f t="shared" ca="1" si="71"/>
        <v>#N/A</v>
      </c>
      <c r="M688" s="3" t="e">
        <f t="shared" ca="1" si="76"/>
        <v>#N/A</v>
      </c>
      <c r="O688" s="2">
        <v>674</v>
      </c>
      <c r="P688" s="15" t="e">
        <f t="shared" ca="1" si="73"/>
        <v>#N/A</v>
      </c>
      <c r="Q688" s="25" t="str">
        <f t="shared" si="74"/>
        <v/>
      </c>
      <c r="R688" s="13" t="e">
        <f t="shared" ca="1" si="72"/>
        <v>#N/A</v>
      </c>
    </row>
    <row r="689" spans="3:18" ht="13.5">
      <c r="C689" s="2">
        <v>675</v>
      </c>
      <c r="D689" s="110" t="str">
        <f>IF(D688&gt;=鶏シート!$G$20+30,"",D688+1)</f>
        <v/>
      </c>
      <c r="E689" s="103" t="e">
        <f ca="1">鶏気温!A681</f>
        <v>#N/A</v>
      </c>
      <c r="F689" s="104" t="e">
        <f ca="1">IF(鶏シート!$G$13="独自地温",鶏気温!A681,(E689*$AD$34+$AE$34))</f>
        <v>#N/A</v>
      </c>
      <c r="G689" s="39"/>
      <c r="I689" s="3" t="e">
        <f t="shared" ca="1" si="70"/>
        <v>#N/A</v>
      </c>
      <c r="J689" s="3" t="e">
        <f t="shared" ca="1" si="75"/>
        <v>#N/A</v>
      </c>
      <c r="L689" s="4" t="e">
        <f t="shared" ca="1" si="71"/>
        <v>#N/A</v>
      </c>
      <c r="M689" s="3" t="e">
        <f t="shared" ca="1" si="76"/>
        <v>#N/A</v>
      </c>
      <c r="O689" s="2">
        <v>675</v>
      </c>
      <c r="P689" s="15" t="e">
        <f t="shared" ca="1" si="73"/>
        <v>#N/A</v>
      </c>
      <c r="Q689" s="25" t="str">
        <f t="shared" si="74"/>
        <v/>
      </c>
      <c r="R689" s="13" t="e">
        <f t="shared" ca="1" si="72"/>
        <v>#N/A</v>
      </c>
    </row>
    <row r="690" spans="3:18" ht="13.5">
      <c r="C690" s="2">
        <v>676</v>
      </c>
      <c r="D690" s="110" t="str">
        <f>IF(D689&gt;=鶏シート!$G$20+30,"",D689+1)</f>
        <v/>
      </c>
      <c r="E690" s="103" t="e">
        <f ca="1">鶏気温!A682</f>
        <v>#N/A</v>
      </c>
      <c r="F690" s="104" t="e">
        <f ca="1">IF(鶏シート!$G$13="独自地温",鶏気温!A682,(E690*$AD$34+$AE$34))</f>
        <v>#N/A</v>
      </c>
      <c r="G690" s="39"/>
      <c r="I690" s="3" t="e">
        <f t="shared" ca="1" si="70"/>
        <v>#N/A</v>
      </c>
      <c r="J690" s="3" t="e">
        <f t="shared" ca="1" si="75"/>
        <v>#N/A</v>
      </c>
      <c r="L690" s="4" t="e">
        <f t="shared" ca="1" si="71"/>
        <v>#N/A</v>
      </c>
      <c r="M690" s="3" t="e">
        <f t="shared" ca="1" si="76"/>
        <v>#N/A</v>
      </c>
      <c r="O690" s="2">
        <v>676</v>
      </c>
      <c r="P690" s="15" t="e">
        <f t="shared" ca="1" si="73"/>
        <v>#N/A</v>
      </c>
      <c r="Q690" s="25" t="str">
        <f t="shared" si="74"/>
        <v/>
      </c>
      <c r="R690" s="13" t="e">
        <f t="shared" ca="1" si="72"/>
        <v>#N/A</v>
      </c>
    </row>
    <row r="691" spans="3:18" ht="13.5">
      <c r="C691" s="2">
        <v>677</v>
      </c>
      <c r="D691" s="110" t="str">
        <f>IF(D690&gt;=鶏シート!$G$20+30,"",D690+1)</f>
        <v/>
      </c>
      <c r="E691" s="103" t="e">
        <f ca="1">鶏気温!A683</f>
        <v>#N/A</v>
      </c>
      <c r="F691" s="104" t="e">
        <f ca="1">IF(鶏シート!$G$13="独自地温",鶏気温!A683,(E691*$AD$34+$AE$34))</f>
        <v>#N/A</v>
      </c>
      <c r="G691" s="39"/>
      <c r="I691" s="3" t="e">
        <f t="shared" ca="1" si="70"/>
        <v>#N/A</v>
      </c>
      <c r="J691" s="3" t="e">
        <f t="shared" ca="1" si="75"/>
        <v>#N/A</v>
      </c>
      <c r="L691" s="4" t="e">
        <f t="shared" ca="1" si="71"/>
        <v>#N/A</v>
      </c>
      <c r="M691" s="3" t="e">
        <f t="shared" ca="1" si="76"/>
        <v>#N/A</v>
      </c>
      <c r="O691" s="2">
        <v>677</v>
      </c>
      <c r="P691" s="15" t="e">
        <f t="shared" ca="1" si="73"/>
        <v>#N/A</v>
      </c>
      <c r="Q691" s="25" t="str">
        <f t="shared" si="74"/>
        <v/>
      </c>
      <c r="R691" s="13" t="e">
        <f t="shared" ca="1" si="72"/>
        <v>#N/A</v>
      </c>
    </row>
    <row r="692" spans="3:18" ht="13.5">
      <c r="C692" s="2">
        <v>678</v>
      </c>
      <c r="D692" s="110" t="str">
        <f>IF(D691&gt;=鶏シート!$G$20+30,"",D691+1)</f>
        <v/>
      </c>
      <c r="E692" s="103" t="e">
        <f ca="1">鶏気温!A684</f>
        <v>#N/A</v>
      </c>
      <c r="F692" s="104" t="e">
        <f ca="1">IF(鶏シート!$G$13="独自地温",鶏気温!A684,(E692*$AD$34+$AE$34))</f>
        <v>#N/A</v>
      </c>
      <c r="G692" s="39"/>
      <c r="I692" s="3" t="e">
        <f t="shared" ca="1" si="70"/>
        <v>#N/A</v>
      </c>
      <c r="J692" s="3" t="e">
        <f t="shared" ca="1" si="75"/>
        <v>#N/A</v>
      </c>
      <c r="L692" s="4" t="e">
        <f t="shared" ca="1" si="71"/>
        <v>#N/A</v>
      </c>
      <c r="M692" s="3" t="e">
        <f t="shared" ca="1" si="76"/>
        <v>#N/A</v>
      </c>
      <c r="O692" s="2">
        <v>678</v>
      </c>
      <c r="P692" s="15" t="e">
        <f t="shared" ca="1" si="73"/>
        <v>#N/A</v>
      </c>
      <c r="Q692" s="25" t="str">
        <f t="shared" si="74"/>
        <v/>
      </c>
      <c r="R692" s="13" t="e">
        <f t="shared" ca="1" si="72"/>
        <v>#N/A</v>
      </c>
    </row>
    <row r="693" spans="3:18" ht="13.5">
      <c r="C693" s="2">
        <v>679</v>
      </c>
      <c r="D693" s="110" t="str">
        <f>IF(D692&gt;=鶏シート!$G$20+30,"",D692+1)</f>
        <v/>
      </c>
      <c r="E693" s="103" t="e">
        <f ca="1">鶏気温!A685</f>
        <v>#N/A</v>
      </c>
      <c r="F693" s="104" t="e">
        <f ca="1">IF(鶏シート!$G$13="独自地温",鶏気温!A685,(E693*$AD$34+$AE$34))</f>
        <v>#N/A</v>
      </c>
      <c r="G693" s="39"/>
      <c r="I693" s="3" t="e">
        <f t="shared" ca="1" si="70"/>
        <v>#N/A</v>
      </c>
      <c r="J693" s="3" t="e">
        <f t="shared" ca="1" si="75"/>
        <v>#N/A</v>
      </c>
      <c r="L693" s="4" t="e">
        <f t="shared" ca="1" si="71"/>
        <v>#N/A</v>
      </c>
      <c r="M693" s="3" t="e">
        <f t="shared" ca="1" si="76"/>
        <v>#N/A</v>
      </c>
      <c r="O693" s="2">
        <v>679</v>
      </c>
      <c r="P693" s="15" t="e">
        <f t="shared" ca="1" si="73"/>
        <v>#N/A</v>
      </c>
      <c r="Q693" s="25" t="str">
        <f t="shared" si="74"/>
        <v/>
      </c>
      <c r="R693" s="13" t="e">
        <f t="shared" ca="1" si="72"/>
        <v>#N/A</v>
      </c>
    </row>
    <row r="694" spans="3:18" ht="13.5">
      <c r="C694" s="2">
        <v>680</v>
      </c>
      <c r="D694" s="110" t="str">
        <f>IF(D693&gt;=鶏シート!$G$20+30,"",D693+1)</f>
        <v/>
      </c>
      <c r="E694" s="103" t="e">
        <f ca="1">鶏気温!A686</f>
        <v>#N/A</v>
      </c>
      <c r="F694" s="104" t="e">
        <f ca="1">IF(鶏シート!$G$13="独自地温",鶏気温!A686,(E694*$AD$34+$AE$34))</f>
        <v>#N/A</v>
      </c>
      <c r="G694" s="39"/>
      <c r="I694" s="3" t="e">
        <f t="shared" ca="1" si="70"/>
        <v>#N/A</v>
      </c>
      <c r="J694" s="3" t="e">
        <f t="shared" ca="1" si="75"/>
        <v>#N/A</v>
      </c>
      <c r="L694" s="4" t="e">
        <f t="shared" ca="1" si="71"/>
        <v>#N/A</v>
      </c>
      <c r="M694" s="3" t="e">
        <f t="shared" ca="1" si="76"/>
        <v>#N/A</v>
      </c>
      <c r="O694" s="2">
        <v>680</v>
      </c>
      <c r="P694" s="15" t="e">
        <f t="shared" ca="1" si="73"/>
        <v>#N/A</v>
      </c>
      <c r="Q694" s="25" t="str">
        <f t="shared" si="74"/>
        <v/>
      </c>
      <c r="R694" s="13" t="e">
        <f t="shared" ca="1" si="72"/>
        <v>#N/A</v>
      </c>
    </row>
    <row r="695" spans="3:18" ht="13.5">
      <c r="C695" s="2">
        <v>681</v>
      </c>
      <c r="D695" s="110" t="str">
        <f>IF(D694&gt;=鶏シート!$G$20+30,"",D694+1)</f>
        <v/>
      </c>
      <c r="E695" s="103" t="e">
        <f ca="1">鶏気温!A687</f>
        <v>#N/A</v>
      </c>
      <c r="F695" s="104" t="e">
        <f ca="1">IF(鶏シート!$G$13="独自地温",鶏気温!A687,(E695*$AD$34+$AE$34))</f>
        <v>#N/A</v>
      </c>
      <c r="G695" s="39"/>
      <c r="I695" s="3" t="e">
        <f t="shared" ca="1" si="70"/>
        <v>#N/A</v>
      </c>
      <c r="J695" s="3" t="e">
        <f t="shared" ca="1" si="75"/>
        <v>#N/A</v>
      </c>
      <c r="L695" s="4" t="e">
        <f t="shared" ca="1" si="71"/>
        <v>#N/A</v>
      </c>
      <c r="M695" s="3" t="e">
        <f t="shared" ca="1" si="76"/>
        <v>#N/A</v>
      </c>
      <c r="O695" s="2">
        <v>681</v>
      </c>
      <c r="P695" s="15" t="e">
        <f t="shared" ca="1" si="73"/>
        <v>#N/A</v>
      </c>
      <c r="Q695" s="25" t="str">
        <f t="shared" si="74"/>
        <v/>
      </c>
      <c r="R695" s="13" t="e">
        <f t="shared" ca="1" si="72"/>
        <v>#N/A</v>
      </c>
    </row>
    <row r="696" spans="3:18" ht="13.5">
      <c r="C696" s="2">
        <v>682</v>
      </c>
      <c r="D696" s="110" t="str">
        <f>IF(D695&gt;=鶏シート!$G$20+30,"",D695+1)</f>
        <v/>
      </c>
      <c r="E696" s="103" t="e">
        <f ca="1">鶏気温!A688</f>
        <v>#N/A</v>
      </c>
      <c r="F696" s="104" t="e">
        <f ca="1">IF(鶏シート!$G$13="独自地温",鶏気温!A688,(E696*$AD$34+$AE$34))</f>
        <v>#N/A</v>
      </c>
      <c r="G696" s="39"/>
      <c r="I696" s="3" t="e">
        <f t="shared" ca="1" si="70"/>
        <v>#N/A</v>
      </c>
      <c r="J696" s="3" t="e">
        <f t="shared" ca="1" si="75"/>
        <v>#N/A</v>
      </c>
      <c r="L696" s="4" t="e">
        <f t="shared" ca="1" si="71"/>
        <v>#N/A</v>
      </c>
      <c r="M696" s="3" t="e">
        <f t="shared" ca="1" si="76"/>
        <v>#N/A</v>
      </c>
      <c r="O696" s="2">
        <v>682</v>
      </c>
      <c r="P696" s="15" t="e">
        <f t="shared" ca="1" si="73"/>
        <v>#N/A</v>
      </c>
      <c r="Q696" s="25" t="str">
        <f t="shared" si="74"/>
        <v/>
      </c>
      <c r="R696" s="13" t="e">
        <f t="shared" ca="1" si="72"/>
        <v>#N/A</v>
      </c>
    </row>
    <row r="697" spans="3:18" ht="13.5">
      <c r="C697" s="2">
        <v>683</v>
      </c>
      <c r="D697" s="110" t="str">
        <f>IF(D696&gt;=鶏シート!$G$20+30,"",D696+1)</f>
        <v/>
      </c>
      <c r="E697" s="103" t="e">
        <f ca="1">鶏気温!A689</f>
        <v>#N/A</v>
      </c>
      <c r="F697" s="104" t="e">
        <f ca="1">IF(鶏シート!$G$13="独自地温",鶏気温!A689,(E697*$AD$34+$AE$34))</f>
        <v>#N/A</v>
      </c>
      <c r="G697" s="39"/>
      <c r="I697" s="3" t="e">
        <f t="shared" ca="1" si="70"/>
        <v>#N/A</v>
      </c>
      <c r="J697" s="3" t="e">
        <f t="shared" ca="1" si="75"/>
        <v>#N/A</v>
      </c>
      <c r="L697" s="4" t="e">
        <f t="shared" ca="1" si="71"/>
        <v>#N/A</v>
      </c>
      <c r="M697" s="3" t="e">
        <f t="shared" ca="1" si="76"/>
        <v>#N/A</v>
      </c>
      <c r="O697" s="2">
        <v>683</v>
      </c>
      <c r="P697" s="15" t="e">
        <f t="shared" ca="1" si="73"/>
        <v>#N/A</v>
      </c>
      <c r="Q697" s="25" t="str">
        <f t="shared" si="74"/>
        <v/>
      </c>
      <c r="R697" s="13" t="e">
        <f t="shared" ca="1" si="72"/>
        <v>#N/A</v>
      </c>
    </row>
    <row r="698" spans="3:18" ht="13.5">
      <c r="C698" s="2">
        <v>684</v>
      </c>
      <c r="D698" s="110" t="str">
        <f>IF(D697&gt;=鶏シート!$G$20+30,"",D697+1)</f>
        <v/>
      </c>
      <c r="E698" s="103" t="e">
        <f ca="1">鶏気温!A690</f>
        <v>#N/A</v>
      </c>
      <c r="F698" s="104" t="e">
        <f ca="1">IF(鶏シート!$G$13="独自地温",鶏気温!A690,(E698*$AD$34+$AE$34))</f>
        <v>#N/A</v>
      </c>
      <c r="G698" s="39"/>
      <c r="I698" s="3" t="e">
        <f t="shared" ca="1" si="70"/>
        <v>#N/A</v>
      </c>
      <c r="J698" s="3" t="e">
        <f t="shared" ca="1" si="75"/>
        <v>#N/A</v>
      </c>
      <c r="L698" s="4" t="e">
        <f t="shared" ca="1" si="71"/>
        <v>#N/A</v>
      </c>
      <c r="M698" s="3" t="e">
        <f t="shared" ca="1" si="76"/>
        <v>#N/A</v>
      </c>
      <c r="O698" s="2">
        <v>684</v>
      </c>
      <c r="P698" s="15" t="e">
        <f t="shared" ca="1" si="73"/>
        <v>#N/A</v>
      </c>
      <c r="Q698" s="25" t="str">
        <f t="shared" si="74"/>
        <v/>
      </c>
      <c r="R698" s="13" t="e">
        <f t="shared" ca="1" si="72"/>
        <v>#N/A</v>
      </c>
    </row>
    <row r="699" spans="3:18" ht="13.5">
      <c r="C699" s="2">
        <v>685</v>
      </c>
      <c r="D699" s="110" t="str">
        <f>IF(D698&gt;=鶏シート!$G$20+30,"",D698+1)</f>
        <v/>
      </c>
      <c r="E699" s="103" t="e">
        <f ca="1">鶏気温!A691</f>
        <v>#N/A</v>
      </c>
      <c r="F699" s="104" t="e">
        <f ca="1">IF(鶏シート!$G$13="独自地温",鶏気温!A691,(E699*$AD$34+$AE$34))</f>
        <v>#N/A</v>
      </c>
      <c r="G699" s="39"/>
      <c r="I699" s="3" t="e">
        <f t="shared" ca="1" si="70"/>
        <v>#N/A</v>
      </c>
      <c r="J699" s="3" t="e">
        <f t="shared" ca="1" si="75"/>
        <v>#N/A</v>
      </c>
      <c r="L699" s="4" t="e">
        <f t="shared" ca="1" si="71"/>
        <v>#N/A</v>
      </c>
      <c r="M699" s="3" t="e">
        <f t="shared" ca="1" si="76"/>
        <v>#N/A</v>
      </c>
      <c r="O699" s="2">
        <v>685</v>
      </c>
      <c r="P699" s="15" t="e">
        <f t="shared" ca="1" si="73"/>
        <v>#N/A</v>
      </c>
      <c r="Q699" s="25" t="str">
        <f t="shared" si="74"/>
        <v/>
      </c>
      <c r="R699" s="13" t="e">
        <f t="shared" ca="1" si="72"/>
        <v>#N/A</v>
      </c>
    </row>
    <row r="700" spans="3:18" ht="13.5">
      <c r="C700" s="2">
        <v>686</v>
      </c>
      <c r="D700" s="110" t="str">
        <f>IF(D699&gt;=鶏シート!$G$20+30,"",D699+1)</f>
        <v/>
      </c>
      <c r="E700" s="103" t="e">
        <f ca="1">鶏気温!A692</f>
        <v>#N/A</v>
      </c>
      <c r="F700" s="104" t="e">
        <f ca="1">IF(鶏シート!$G$13="独自地温",鶏気温!A692,(E700*$AD$34+$AE$34))</f>
        <v>#N/A</v>
      </c>
      <c r="G700" s="39"/>
      <c r="I700" s="3" t="e">
        <f t="shared" ca="1" si="70"/>
        <v>#N/A</v>
      </c>
      <c r="J700" s="3" t="e">
        <f t="shared" ca="1" si="75"/>
        <v>#N/A</v>
      </c>
      <c r="L700" s="4" t="e">
        <f t="shared" ca="1" si="71"/>
        <v>#N/A</v>
      </c>
      <c r="M700" s="3" t="e">
        <f t="shared" ca="1" si="76"/>
        <v>#N/A</v>
      </c>
      <c r="O700" s="2">
        <v>686</v>
      </c>
      <c r="P700" s="15" t="e">
        <f t="shared" ca="1" si="73"/>
        <v>#N/A</v>
      </c>
      <c r="Q700" s="25" t="str">
        <f t="shared" si="74"/>
        <v/>
      </c>
      <c r="R700" s="13" t="e">
        <f t="shared" ca="1" si="72"/>
        <v>#N/A</v>
      </c>
    </row>
    <row r="701" spans="3:18" ht="13.5">
      <c r="C701" s="2">
        <v>687</v>
      </c>
      <c r="D701" s="110" t="str">
        <f>IF(D700&gt;=鶏シート!$G$20+30,"",D700+1)</f>
        <v/>
      </c>
      <c r="E701" s="103" t="e">
        <f ca="1">鶏気温!A693</f>
        <v>#N/A</v>
      </c>
      <c r="F701" s="104" t="e">
        <f ca="1">IF(鶏シート!$G$13="独自地温",鶏気温!A693,(E701*$AD$34+$AE$34))</f>
        <v>#N/A</v>
      </c>
      <c r="G701" s="39"/>
      <c r="I701" s="3" t="e">
        <f t="shared" ca="1" si="70"/>
        <v>#N/A</v>
      </c>
      <c r="J701" s="3" t="e">
        <f t="shared" ca="1" si="75"/>
        <v>#N/A</v>
      </c>
      <c r="L701" s="4" t="e">
        <f t="shared" ca="1" si="71"/>
        <v>#N/A</v>
      </c>
      <c r="M701" s="3" t="e">
        <f t="shared" ca="1" si="76"/>
        <v>#N/A</v>
      </c>
      <c r="O701" s="2">
        <v>687</v>
      </c>
      <c r="P701" s="15" t="e">
        <f t="shared" ca="1" si="73"/>
        <v>#N/A</v>
      </c>
      <c r="Q701" s="25" t="str">
        <f t="shared" si="74"/>
        <v/>
      </c>
      <c r="R701" s="13" t="e">
        <f t="shared" ca="1" si="72"/>
        <v>#N/A</v>
      </c>
    </row>
    <row r="702" spans="3:18" ht="13.5">
      <c r="C702" s="2">
        <v>688</v>
      </c>
      <c r="D702" s="110" t="str">
        <f>IF(D701&gt;=鶏シート!$G$20+30,"",D701+1)</f>
        <v/>
      </c>
      <c r="E702" s="103" t="e">
        <f ca="1">鶏気温!A694</f>
        <v>#N/A</v>
      </c>
      <c r="F702" s="104" t="e">
        <f ca="1">IF(鶏シート!$G$13="独自地温",鶏気温!A694,(E702*$AD$34+$AE$34))</f>
        <v>#N/A</v>
      </c>
      <c r="G702" s="39"/>
      <c r="I702" s="3" t="e">
        <f t="shared" ca="1" si="70"/>
        <v>#N/A</v>
      </c>
      <c r="J702" s="3" t="e">
        <f t="shared" ca="1" si="75"/>
        <v>#N/A</v>
      </c>
      <c r="L702" s="4" t="e">
        <f t="shared" ca="1" si="71"/>
        <v>#N/A</v>
      </c>
      <c r="M702" s="3" t="e">
        <f t="shared" ca="1" si="76"/>
        <v>#N/A</v>
      </c>
      <c r="O702" s="2">
        <v>688</v>
      </c>
      <c r="P702" s="15" t="e">
        <f t="shared" ca="1" si="73"/>
        <v>#N/A</v>
      </c>
      <c r="Q702" s="25" t="str">
        <f t="shared" si="74"/>
        <v/>
      </c>
      <c r="R702" s="13" t="e">
        <f t="shared" ca="1" si="72"/>
        <v>#N/A</v>
      </c>
    </row>
    <row r="703" spans="3:18" ht="13.5">
      <c r="C703" s="2">
        <v>689</v>
      </c>
      <c r="D703" s="110" t="str">
        <f>IF(D702&gt;=鶏シート!$G$20+30,"",D702+1)</f>
        <v/>
      </c>
      <c r="E703" s="103" t="e">
        <f ca="1">鶏気温!A695</f>
        <v>#N/A</v>
      </c>
      <c r="F703" s="104" t="e">
        <f ca="1">IF(鶏シート!$G$13="独自地温",鶏気温!A695,(E703*$AD$34+$AE$34))</f>
        <v>#N/A</v>
      </c>
      <c r="G703" s="39"/>
      <c r="I703" s="3" t="e">
        <f t="shared" ca="1" si="70"/>
        <v>#N/A</v>
      </c>
      <c r="J703" s="3" t="e">
        <f t="shared" ca="1" si="75"/>
        <v>#N/A</v>
      </c>
      <c r="L703" s="4" t="e">
        <f t="shared" ca="1" si="71"/>
        <v>#N/A</v>
      </c>
      <c r="M703" s="3" t="e">
        <f t="shared" ca="1" si="76"/>
        <v>#N/A</v>
      </c>
      <c r="O703" s="2">
        <v>689</v>
      </c>
      <c r="P703" s="15" t="e">
        <f t="shared" ca="1" si="73"/>
        <v>#N/A</v>
      </c>
      <c r="Q703" s="25" t="str">
        <f t="shared" si="74"/>
        <v/>
      </c>
      <c r="R703" s="13" t="e">
        <f t="shared" ca="1" si="72"/>
        <v>#N/A</v>
      </c>
    </row>
    <row r="704" spans="3:18" ht="13.5">
      <c r="C704" s="2">
        <v>690</v>
      </c>
      <c r="D704" s="110" t="str">
        <f>IF(D703&gt;=鶏シート!$G$20+30,"",D703+1)</f>
        <v/>
      </c>
      <c r="E704" s="103" t="e">
        <f ca="1">鶏気温!A696</f>
        <v>#N/A</v>
      </c>
      <c r="F704" s="104" t="e">
        <f ca="1">IF(鶏シート!$G$13="独自地温",鶏気温!A696,(E704*$AD$34+$AE$34))</f>
        <v>#N/A</v>
      </c>
      <c r="G704" s="39"/>
      <c r="I704" s="3" t="e">
        <f t="shared" ca="1" si="70"/>
        <v>#N/A</v>
      </c>
      <c r="J704" s="3" t="e">
        <f t="shared" ca="1" si="75"/>
        <v>#N/A</v>
      </c>
      <c r="L704" s="4" t="e">
        <f t="shared" ca="1" si="71"/>
        <v>#N/A</v>
      </c>
      <c r="M704" s="3" t="e">
        <f t="shared" ca="1" si="76"/>
        <v>#N/A</v>
      </c>
      <c r="O704" s="2">
        <v>690</v>
      </c>
      <c r="P704" s="15" t="e">
        <f t="shared" ca="1" si="73"/>
        <v>#N/A</v>
      </c>
      <c r="Q704" s="25" t="str">
        <f t="shared" si="74"/>
        <v/>
      </c>
      <c r="R704" s="13" t="e">
        <f t="shared" ca="1" si="72"/>
        <v>#N/A</v>
      </c>
    </row>
    <row r="705" spans="3:18" ht="13.5">
      <c r="C705" s="2">
        <v>691</v>
      </c>
      <c r="D705" s="110" t="str">
        <f>IF(D704&gt;=鶏シート!$G$20+30,"",D704+1)</f>
        <v/>
      </c>
      <c r="E705" s="103" t="e">
        <f ca="1">鶏気温!A697</f>
        <v>#N/A</v>
      </c>
      <c r="F705" s="104" t="e">
        <f ca="1">IF(鶏シート!$G$13="独自地温",鶏気温!A697,(E705*$AD$34+$AE$34))</f>
        <v>#N/A</v>
      </c>
      <c r="G705" s="39"/>
      <c r="I705" s="3" t="e">
        <f t="shared" ca="1" si="70"/>
        <v>#N/A</v>
      </c>
      <c r="J705" s="3" t="e">
        <f t="shared" ca="1" si="75"/>
        <v>#N/A</v>
      </c>
      <c r="L705" s="4" t="e">
        <f t="shared" ca="1" si="71"/>
        <v>#N/A</v>
      </c>
      <c r="M705" s="3" t="e">
        <f t="shared" ca="1" si="76"/>
        <v>#N/A</v>
      </c>
      <c r="O705" s="2">
        <v>691</v>
      </c>
      <c r="P705" s="15" t="e">
        <f t="shared" ca="1" si="73"/>
        <v>#N/A</v>
      </c>
      <c r="Q705" s="25" t="str">
        <f t="shared" si="74"/>
        <v/>
      </c>
      <c r="R705" s="13" t="e">
        <f t="shared" ca="1" si="72"/>
        <v>#N/A</v>
      </c>
    </row>
    <row r="706" spans="3:18" ht="13.5">
      <c r="C706" s="2">
        <v>692</v>
      </c>
      <c r="D706" s="110" t="str">
        <f>IF(D705&gt;=鶏シート!$G$20+30,"",D705+1)</f>
        <v/>
      </c>
      <c r="E706" s="103" t="e">
        <f ca="1">鶏気温!A698</f>
        <v>#N/A</v>
      </c>
      <c r="F706" s="104" t="e">
        <f ca="1">IF(鶏シート!$G$13="独自地温",鶏気温!A698,(E706*$AD$34+$AE$34))</f>
        <v>#N/A</v>
      </c>
      <c r="G706" s="39"/>
      <c r="I706" s="3" t="e">
        <f t="shared" ca="1" si="70"/>
        <v>#N/A</v>
      </c>
      <c r="J706" s="3" t="e">
        <f t="shared" ca="1" si="75"/>
        <v>#N/A</v>
      </c>
      <c r="L706" s="4" t="e">
        <f t="shared" ca="1" si="71"/>
        <v>#N/A</v>
      </c>
      <c r="M706" s="3" t="e">
        <f t="shared" ca="1" si="76"/>
        <v>#N/A</v>
      </c>
      <c r="O706" s="2">
        <v>692</v>
      </c>
      <c r="P706" s="15" t="e">
        <f t="shared" ca="1" si="73"/>
        <v>#N/A</v>
      </c>
      <c r="Q706" s="25" t="str">
        <f t="shared" si="74"/>
        <v/>
      </c>
      <c r="R706" s="13" t="e">
        <f t="shared" ca="1" si="72"/>
        <v>#N/A</v>
      </c>
    </row>
    <row r="707" spans="3:18" ht="13.5">
      <c r="C707" s="2">
        <v>693</v>
      </c>
      <c r="D707" s="110" t="str">
        <f>IF(D706&gt;=鶏シート!$G$20+30,"",D706+1)</f>
        <v/>
      </c>
      <c r="E707" s="103" t="e">
        <f ca="1">鶏気温!A699</f>
        <v>#N/A</v>
      </c>
      <c r="F707" s="104" t="e">
        <f ca="1">IF(鶏シート!$G$13="独自地温",鶏気温!A699,(E707*$AD$34+$AE$34))</f>
        <v>#N/A</v>
      </c>
      <c r="G707" s="39"/>
      <c r="I707" s="3" t="e">
        <f t="shared" ca="1" si="70"/>
        <v>#N/A</v>
      </c>
      <c r="J707" s="3" t="e">
        <f t="shared" ca="1" si="75"/>
        <v>#N/A</v>
      </c>
      <c r="L707" s="4" t="e">
        <f t="shared" ca="1" si="71"/>
        <v>#N/A</v>
      </c>
      <c r="M707" s="3" t="e">
        <f t="shared" ca="1" si="76"/>
        <v>#N/A</v>
      </c>
      <c r="O707" s="2">
        <v>693</v>
      </c>
      <c r="P707" s="15" t="e">
        <f t="shared" ca="1" si="73"/>
        <v>#N/A</v>
      </c>
      <c r="Q707" s="25" t="str">
        <f t="shared" si="74"/>
        <v/>
      </c>
      <c r="R707" s="13" t="e">
        <f t="shared" ca="1" si="72"/>
        <v>#N/A</v>
      </c>
    </row>
    <row r="708" spans="3:18" ht="13.5">
      <c r="C708" s="2">
        <v>694</v>
      </c>
      <c r="D708" s="110" t="str">
        <f>IF(D707&gt;=鶏シート!$G$20+30,"",D707+1)</f>
        <v/>
      </c>
      <c r="E708" s="103" t="e">
        <f ca="1">鶏気温!A700</f>
        <v>#N/A</v>
      </c>
      <c r="F708" s="104" t="e">
        <f ca="1">IF(鶏シート!$G$13="独自地温",鶏気温!A700,(E708*$AD$34+$AE$34))</f>
        <v>#N/A</v>
      </c>
      <c r="G708" s="39"/>
      <c r="I708" s="3" t="e">
        <f t="shared" ca="1" si="70"/>
        <v>#N/A</v>
      </c>
      <c r="J708" s="3" t="e">
        <f t="shared" ca="1" si="75"/>
        <v>#N/A</v>
      </c>
      <c r="L708" s="4" t="e">
        <f t="shared" ca="1" si="71"/>
        <v>#N/A</v>
      </c>
      <c r="M708" s="3" t="e">
        <f t="shared" ca="1" si="76"/>
        <v>#N/A</v>
      </c>
      <c r="O708" s="2">
        <v>694</v>
      </c>
      <c r="P708" s="15" t="e">
        <f t="shared" ca="1" si="73"/>
        <v>#N/A</v>
      </c>
      <c r="Q708" s="25" t="str">
        <f t="shared" si="74"/>
        <v/>
      </c>
      <c r="R708" s="13" t="e">
        <f t="shared" ca="1" si="72"/>
        <v>#N/A</v>
      </c>
    </row>
    <row r="709" spans="3:18" ht="13.5">
      <c r="C709" s="2">
        <v>695</v>
      </c>
      <c r="D709" s="110" t="str">
        <f>IF(D708&gt;=鶏シート!$G$20+30,"",D708+1)</f>
        <v/>
      </c>
      <c r="E709" s="103" t="e">
        <f ca="1">鶏気温!A701</f>
        <v>#N/A</v>
      </c>
      <c r="F709" s="104" t="e">
        <f ca="1">IF(鶏シート!$G$13="独自地温",鶏気温!A701,(E709*$AD$34+$AE$34))</f>
        <v>#N/A</v>
      </c>
      <c r="G709" s="39"/>
      <c r="I709" s="3" t="e">
        <f t="shared" ca="1" si="70"/>
        <v>#N/A</v>
      </c>
      <c r="J709" s="3" t="e">
        <f t="shared" ca="1" si="75"/>
        <v>#N/A</v>
      </c>
      <c r="L709" s="4" t="e">
        <f t="shared" ca="1" si="71"/>
        <v>#N/A</v>
      </c>
      <c r="M709" s="3" t="e">
        <f t="shared" ca="1" si="76"/>
        <v>#N/A</v>
      </c>
      <c r="O709" s="2">
        <v>695</v>
      </c>
      <c r="P709" s="15" t="e">
        <f t="shared" ca="1" si="73"/>
        <v>#N/A</v>
      </c>
      <c r="Q709" s="25" t="str">
        <f t="shared" si="74"/>
        <v/>
      </c>
      <c r="R709" s="13" t="e">
        <f t="shared" ca="1" si="72"/>
        <v>#N/A</v>
      </c>
    </row>
    <row r="710" spans="3:18" ht="13.5">
      <c r="C710" s="2">
        <v>696</v>
      </c>
      <c r="D710" s="110" t="str">
        <f>IF(D709&gt;=鶏シート!$G$20+30,"",D709+1)</f>
        <v/>
      </c>
      <c r="E710" s="103" t="e">
        <f ca="1">鶏気温!A702</f>
        <v>#N/A</v>
      </c>
      <c r="F710" s="104" t="e">
        <f ca="1">IF(鶏シート!$G$13="独自地温",鶏気温!A702,(E710*$AD$34+$AE$34))</f>
        <v>#N/A</v>
      </c>
      <c r="G710" s="39"/>
      <c r="I710" s="3" t="e">
        <f t="shared" ca="1" si="70"/>
        <v>#N/A</v>
      </c>
      <c r="J710" s="3" t="e">
        <f t="shared" ca="1" si="75"/>
        <v>#N/A</v>
      </c>
      <c r="L710" s="4" t="e">
        <f t="shared" ca="1" si="71"/>
        <v>#N/A</v>
      </c>
      <c r="M710" s="3" t="e">
        <f t="shared" ca="1" si="76"/>
        <v>#N/A</v>
      </c>
      <c r="O710" s="2">
        <v>696</v>
      </c>
      <c r="P710" s="15" t="e">
        <f t="shared" ca="1" si="73"/>
        <v>#N/A</v>
      </c>
      <c r="Q710" s="25" t="str">
        <f t="shared" si="74"/>
        <v/>
      </c>
      <c r="R710" s="13" t="e">
        <f t="shared" ca="1" si="72"/>
        <v>#N/A</v>
      </c>
    </row>
    <row r="711" spans="3:18" ht="13.5">
      <c r="C711" s="2">
        <v>697</v>
      </c>
      <c r="D711" s="110" t="str">
        <f>IF(D710&gt;=鶏シート!$G$20+30,"",D710+1)</f>
        <v/>
      </c>
      <c r="E711" s="103" t="e">
        <f ca="1">鶏気温!A703</f>
        <v>#N/A</v>
      </c>
      <c r="F711" s="104" t="e">
        <f ca="1">IF(鶏シート!$G$13="独自地温",鶏気温!A703,(E711*$AD$34+$AE$34))</f>
        <v>#N/A</v>
      </c>
      <c r="G711" s="39"/>
      <c r="I711" s="3" t="e">
        <f t="shared" ca="1" si="70"/>
        <v>#N/A</v>
      </c>
      <c r="J711" s="3" t="e">
        <f t="shared" ca="1" si="75"/>
        <v>#N/A</v>
      </c>
      <c r="L711" s="4" t="e">
        <f t="shared" ca="1" si="71"/>
        <v>#N/A</v>
      </c>
      <c r="M711" s="3" t="e">
        <f t="shared" ca="1" si="76"/>
        <v>#N/A</v>
      </c>
      <c r="O711" s="2">
        <v>697</v>
      </c>
      <c r="P711" s="15" t="e">
        <f t="shared" ca="1" si="73"/>
        <v>#N/A</v>
      </c>
      <c r="Q711" s="25" t="str">
        <f t="shared" si="74"/>
        <v/>
      </c>
      <c r="R711" s="13" t="e">
        <f t="shared" ca="1" si="72"/>
        <v>#N/A</v>
      </c>
    </row>
    <row r="712" spans="3:18" ht="13.5">
      <c r="C712" s="2">
        <v>698</v>
      </c>
      <c r="D712" s="110" t="str">
        <f>IF(D711&gt;=鶏シート!$G$20+30,"",D711+1)</f>
        <v/>
      </c>
      <c r="E712" s="103" t="e">
        <f ca="1">鶏気温!A704</f>
        <v>#N/A</v>
      </c>
      <c r="F712" s="104" t="e">
        <f ca="1">IF(鶏シート!$G$13="独自地温",鶏気温!A704,(E712*$AD$34+$AE$34))</f>
        <v>#N/A</v>
      </c>
      <c r="G712" s="39"/>
      <c r="I712" s="3" t="e">
        <f t="shared" ca="1" si="70"/>
        <v>#N/A</v>
      </c>
      <c r="J712" s="3" t="e">
        <f t="shared" ca="1" si="75"/>
        <v>#N/A</v>
      </c>
      <c r="L712" s="4" t="e">
        <f t="shared" ca="1" si="71"/>
        <v>#N/A</v>
      </c>
      <c r="M712" s="3" t="e">
        <f t="shared" ca="1" si="76"/>
        <v>#N/A</v>
      </c>
      <c r="O712" s="2">
        <v>698</v>
      </c>
      <c r="P712" s="15" t="e">
        <f t="shared" ca="1" si="73"/>
        <v>#N/A</v>
      </c>
      <c r="Q712" s="25" t="str">
        <f t="shared" si="74"/>
        <v/>
      </c>
      <c r="R712" s="13" t="e">
        <f t="shared" ca="1" si="72"/>
        <v>#N/A</v>
      </c>
    </row>
    <row r="713" spans="3:18" ht="13.5">
      <c r="C713" s="2">
        <v>699</v>
      </c>
      <c r="D713" s="110" t="str">
        <f>IF(D712&gt;=鶏シート!$G$20+30,"",D712+1)</f>
        <v/>
      </c>
      <c r="E713" s="103" t="e">
        <f ca="1">鶏気温!A705</f>
        <v>#N/A</v>
      </c>
      <c r="F713" s="104" t="e">
        <f ca="1">IF(鶏シート!$G$13="独自地温",鶏気温!A705,(E713*$AD$34+$AE$34))</f>
        <v>#N/A</v>
      </c>
      <c r="G713" s="39"/>
      <c r="I713" s="3" t="e">
        <f t="shared" ca="1" si="70"/>
        <v>#N/A</v>
      </c>
      <c r="J713" s="3" t="e">
        <f t="shared" ca="1" si="75"/>
        <v>#N/A</v>
      </c>
      <c r="L713" s="4" t="e">
        <f t="shared" ca="1" si="71"/>
        <v>#N/A</v>
      </c>
      <c r="M713" s="3" t="e">
        <f t="shared" ca="1" si="76"/>
        <v>#N/A</v>
      </c>
      <c r="O713" s="2">
        <v>699</v>
      </c>
      <c r="P713" s="15" t="e">
        <f t="shared" ca="1" si="73"/>
        <v>#N/A</v>
      </c>
      <c r="Q713" s="25" t="str">
        <f t="shared" si="74"/>
        <v/>
      </c>
      <c r="R713" s="13" t="e">
        <f t="shared" ca="1" si="72"/>
        <v>#N/A</v>
      </c>
    </row>
    <row r="714" spans="3:18" ht="13.5">
      <c r="C714" s="2">
        <v>700</v>
      </c>
      <c r="D714" s="110" t="str">
        <f>IF(D713&gt;=鶏シート!$G$20+30,"",D713+1)</f>
        <v/>
      </c>
      <c r="E714" s="103" t="e">
        <f ca="1">鶏気温!A706</f>
        <v>#N/A</v>
      </c>
      <c r="F714" s="104" t="e">
        <f ca="1">IF(鶏シート!$G$13="独自地温",鶏気温!A706,(E714*$AD$34+$AE$34))</f>
        <v>#N/A</v>
      </c>
      <c r="G714" s="39"/>
      <c r="I714" s="3" t="e">
        <f t="shared" ca="1" si="70"/>
        <v>#N/A</v>
      </c>
      <c r="J714" s="3" t="e">
        <f t="shared" ca="1" si="75"/>
        <v>#N/A</v>
      </c>
      <c r="L714" s="4" t="e">
        <f t="shared" ca="1" si="71"/>
        <v>#N/A</v>
      </c>
      <c r="M714" s="3" t="e">
        <f t="shared" ca="1" si="76"/>
        <v>#N/A</v>
      </c>
      <c r="O714" s="2">
        <v>700</v>
      </c>
      <c r="P714" s="15" t="e">
        <f t="shared" ca="1" si="73"/>
        <v>#N/A</v>
      </c>
      <c r="Q714" s="25" t="str">
        <f t="shared" si="74"/>
        <v/>
      </c>
      <c r="R714" s="13" t="e">
        <f t="shared" ca="1" si="72"/>
        <v>#N/A</v>
      </c>
    </row>
  </sheetData>
  <mergeCells count="5">
    <mergeCell ref="N4:O4"/>
    <mergeCell ref="N5:O5"/>
    <mergeCell ref="N6:O6"/>
    <mergeCell ref="P12:P13"/>
    <mergeCell ref="Y34:Z34"/>
  </mergeCells>
  <phoneticPr fontId="3"/>
  <pageMargins left="0.75" right="0.75" top="1" bottom="1" header="0.51200000000000001" footer="0.51200000000000001"/>
  <pageSetup paperSize="9" scale="60" orientation="portrait" horizontalDpi="4294967293" verticalDpi="0" r:id="rId1"/>
  <headerFooter alignWithMargins="0">
    <oddHeader>&amp;A</oddHeader>
    <oddFooter>- &amp;P -</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9A12859-E7D8-4CE4-8EB2-79E12A9533A0}">
          <x14:formula1>
            <xm:f>参照セル豚!#REF!</xm:f>
          </x14:formula1>
          <xm:sqref>X35:X40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240A0-8482-4C5C-B58C-7D4A6826EACC}">
  <dimension ref="A1:AB1100"/>
  <sheetViews>
    <sheetView workbookViewId="0">
      <selection activeCell="AC9" sqref="AC9"/>
    </sheetView>
  </sheetViews>
  <sheetFormatPr defaultRowHeight="13.5"/>
  <cols>
    <col min="3" max="3" width="13.25" customWidth="1"/>
  </cols>
  <sheetData>
    <row r="1" spans="1:28">
      <c r="C1" t="s">
        <v>49</v>
      </c>
      <c r="D1" s="100"/>
      <c r="E1" s="100"/>
      <c r="F1" s="100"/>
      <c r="G1" s="100"/>
      <c r="H1" s="100"/>
      <c r="I1" s="100"/>
      <c r="J1" s="100"/>
      <c r="K1" s="100"/>
      <c r="L1" s="100"/>
      <c r="M1" s="100"/>
      <c r="N1" s="100"/>
      <c r="O1" s="100"/>
      <c r="P1" s="100"/>
      <c r="Q1" s="100"/>
      <c r="R1" s="100"/>
      <c r="S1" s="100"/>
      <c r="T1" s="100"/>
      <c r="U1" s="100"/>
      <c r="V1" s="100"/>
      <c r="W1" s="100"/>
      <c r="X1" s="100"/>
      <c r="Y1" s="100"/>
      <c r="Z1" s="100"/>
      <c r="AA1" s="100"/>
      <c r="AB1" s="100"/>
    </row>
    <row r="2" spans="1:28">
      <c r="D2" s="100" t="s">
        <v>47</v>
      </c>
      <c r="E2" s="100" t="s">
        <v>46</v>
      </c>
      <c r="F2" s="100" t="s">
        <v>45</v>
      </c>
      <c r="G2" s="100" t="s">
        <v>44</v>
      </c>
      <c r="H2" s="100" t="s">
        <v>43</v>
      </c>
      <c r="I2" s="100" t="s">
        <v>42</v>
      </c>
      <c r="J2" s="100" t="s">
        <v>41</v>
      </c>
      <c r="K2" s="100" t="s">
        <v>40</v>
      </c>
      <c r="L2" s="100" t="s">
        <v>39</v>
      </c>
      <c r="M2" s="100" t="s">
        <v>38</v>
      </c>
      <c r="N2" s="100" t="s">
        <v>37</v>
      </c>
      <c r="O2" s="100" t="s">
        <v>36</v>
      </c>
      <c r="P2" s="100" t="s">
        <v>35</v>
      </c>
      <c r="Q2" s="100" t="s">
        <v>34</v>
      </c>
      <c r="R2" s="100" t="s">
        <v>33</v>
      </c>
      <c r="S2" s="100" t="s">
        <v>32</v>
      </c>
      <c r="T2" s="100" t="s">
        <v>31</v>
      </c>
      <c r="U2" s="100" t="s">
        <v>30</v>
      </c>
      <c r="V2" s="100" t="s">
        <v>29</v>
      </c>
      <c r="W2" s="100" t="s">
        <v>28</v>
      </c>
      <c r="X2" s="100" t="s">
        <v>27</v>
      </c>
      <c r="Y2" s="100" t="s">
        <v>26</v>
      </c>
      <c r="Z2" s="100" t="s">
        <v>25</v>
      </c>
      <c r="AA2" s="85" t="s">
        <v>170</v>
      </c>
      <c r="AB2" s="85" t="s">
        <v>171</v>
      </c>
    </row>
    <row r="3" spans="1:28">
      <c r="D3" s="100" t="s">
        <v>112</v>
      </c>
      <c r="E3" s="100" t="s">
        <v>113</v>
      </c>
      <c r="F3" s="100" t="s">
        <v>114</v>
      </c>
      <c r="G3" s="100" t="s">
        <v>115</v>
      </c>
      <c r="H3" s="100" t="s">
        <v>116</v>
      </c>
      <c r="I3" s="100" t="s">
        <v>117</v>
      </c>
      <c r="J3" s="100" t="s">
        <v>118</v>
      </c>
      <c r="K3" s="100" t="s">
        <v>119</v>
      </c>
      <c r="L3" s="100" t="s">
        <v>120</v>
      </c>
      <c r="M3" s="100" t="s">
        <v>121</v>
      </c>
      <c r="N3" s="100" t="s">
        <v>122</v>
      </c>
      <c r="O3" s="100" t="s">
        <v>123</v>
      </c>
      <c r="P3" s="100" t="s">
        <v>124</v>
      </c>
      <c r="Q3" s="100" t="s">
        <v>125</v>
      </c>
      <c r="R3" s="100" t="s">
        <v>126</v>
      </c>
      <c r="S3" s="100" t="s">
        <v>127</v>
      </c>
      <c r="T3" s="100" t="s">
        <v>128</v>
      </c>
      <c r="U3" s="100" t="s">
        <v>129</v>
      </c>
      <c r="V3" s="100" t="s">
        <v>130</v>
      </c>
      <c r="W3" s="100" t="s">
        <v>131</v>
      </c>
      <c r="X3" s="100" t="s">
        <v>134</v>
      </c>
      <c r="Y3" s="100" t="s">
        <v>132</v>
      </c>
      <c r="Z3" s="100" t="s">
        <v>133</v>
      </c>
      <c r="AA3" s="100" t="s">
        <v>144</v>
      </c>
      <c r="AB3" s="100" t="s">
        <v>145</v>
      </c>
    </row>
    <row r="4" spans="1:28">
      <c r="D4" s="100" t="s">
        <v>48</v>
      </c>
      <c r="E4" s="100" t="s">
        <v>48</v>
      </c>
      <c r="F4" s="100" t="s">
        <v>48</v>
      </c>
      <c r="G4" s="100" t="s">
        <v>48</v>
      </c>
      <c r="H4" s="100" t="s">
        <v>48</v>
      </c>
      <c r="I4" s="100" t="s">
        <v>48</v>
      </c>
      <c r="J4" s="100" t="s">
        <v>48</v>
      </c>
      <c r="K4" s="100" t="s">
        <v>48</v>
      </c>
      <c r="L4" s="100" t="s">
        <v>48</v>
      </c>
      <c r="M4" s="100" t="s">
        <v>48</v>
      </c>
      <c r="N4" s="100" t="s">
        <v>48</v>
      </c>
      <c r="O4" s="100" t="s">
        <v>48</v>
      </c>
      <c r="P4" s="100" t="s">
        <v>48</v>
      </c>
      <c r="Q4" s="100" t="s">
        <v>48</v>
      </c>
      <c r="R4" s="100" t="s">
        <v>48</v>
      </c>
      <c r="S4" s="100" t="s">
        <v>48</v>
      </c>
      <c r="T4" s="100" t="s">
        <v>48</v>
      </c>
      <c r="U4" s="100" t="s">
        <v>48</v>
      </c>
      <c r="V4" s="100" t="s">
        <v>48</v>
      </c>
      <c r="W4" s="100" t="s">
        <v>48</v>
      </c>
      <c r="X4" s="100" t="s">
        <v>48</v>
      </c>
      <c r="Y4" s="100" t="s">
        <v>48</v>
      </c>
      <c r="Z4" s="100" t="s">
        <v>48</v>
      </c>
      <c r="AA4" s="100"/>
      <c r="AB4" s="100"/>
    </row>
    <row r="5" spans="1:28">
      <c r="A5" s="63" t="s">
        <v>135</v>
      </c>
      <c r="D5" s="100"/>
      <c r="E5" s="100"/>
      <c r="F5" s="100"/>
      <c r="G5" s="100"/>
      <c r="H5" s="100"/>
      <c r="I5" s="100"/>
      <c r="J5" s="100"/>
      <c r="K5" s="100"/>
      <c r="L5" s="100"/>
      <c r="M5" s="100"/>
      <c r="N5" s="100"/>
      <c r="O5" s="100"/>
      <c r="P5" s="100"/>
      <c r="Q5" s="100"/>
      <c r="R5" s="100"/>
      <c r="S5" s="100"/>
      <c r="T5" s="100"/>
      <c r="U5" s="100"/>
      <c r="V5" s="100"/>
      <c r="W5" s="100"/>
      <c r="X5" s="100"/>
      <c r="Y5" s="100"/>
      <c r="Z5" s="100"/>
      <c r="AA5" s="100"/>
      <c r="AB5" s="100"/>
    </row>
    <row r="6" spans="1:28">
      <c r="A6" s="64" cm="1">
        <f t="array" aca="1" ref="A6" ca="1">INDIRECT(_xlfn.XLOOKUP(豚シート!$G$13,豚気温!$D$2:$AB$2,豚気温!$D$3:$AB$3)&amp;(_xlfn.XLOOKUP(豚モデル!$D14,豚気温!$C$6:$C$1100,豚気温!$B$6:$B$1100)))</f>
        <v>11.6</v>
      </c>
      <c r="B6">
        <v>6</v>
      </c>
      <c r="C6" s="92">
        <v>45658</v>
      </c>
      <c r="D6" s="100">
        <v>-0.2</v>
      </c>
      <c r="E6" s="100">
        <v>-0.5</v>
      </c>
      <c r="F6" s="100">
        <v>1.2</v>
      </c>
      <c r="G6" s="100">
        <v>1.3</v>
      </c>
      <c r="H6" s="100">
        <v>1.9</v>
      </c>
      <c r="I6" s="100">
        <v>2.1</v>
      </c>
      <c r="J6" s="100">
        <v>3.6</v>
      </c>
      <c r="K6" s="100">
        <v>1.6</v>
      </c>
      <c r="L6" s="100">
        <v>1.3</v>
      </c>
      <c r="M6" s="100">
        <v>3.7</v>
      </c>
      <c r="N6" s="100">
        <v>5.2</v>
      </c>
      <c r="O6" s="100">
        <v>5.0999999999999996</v>
      </c>
      <c r="P6" s="100">
        <v>3.7</v>
      </c>
      <c r="Q6" s="100">
        <v>3.6</v>
      </c>
      <c r="R6" s="100">
        <v>-1.7</v>
      </c>
      <c r="S6" s="100">
        <v>0.8</v>
      </c>
      <c r="T6" s="100">
        <v>0.5</v>
      </c>
      <c r="U6" s="100">
        <v>4.4000000000000004</v>
      </c>
      <c r="V6" s="100">
        <v>-4.2</v>
      </c>
      <c r="W6" s="100">
        <v>-0.3</v>
      </c>
      <c r="X6" s="100">
        <v>-0.9</v>
      </c>
      <c r="Y6" s="100">
        <v>-3</v>
      </c>
      <c r="Z6" s="100">
        <v>0.3</v>
      </c>
      <c r="AA6" s="100">
        <f>独自温度!B3</f>
        <v>30</v>
      </c>
      <c r="AB6" s="100">
        <f>独自温度!C3</f>
        <v>30</v>
      </c>
    </row>
    <row r="7" spans="1:28">
      <c r="A7" s="64" cm="1">
        <f t="array" aca="1" ref="A7" ca="1">INDIRECT(_xlfn.XLOOKUP(豚シート!$G$13,豚気温!$D$2:$AB$2,豚気温!$D$3:$AB$3)&amp;(_xlfn.XLOOKUP(豚モデル!$D15,豚気温!$C$6:$C$1100,豚気温!$B$6:$B$1100)))</f>
        <v>11.8</v>
      </c>
      <c r="B7">
        <v>7</v>
      </c>
      <c r="C7" s="92">
        <v>45659</v>
      </c>
      <c r="D7" s="100">
        <v>-0.3</v>
      </c>
      <c r="E7" s="100">
        <v>-0.6</v>
      </c>
      <c r="F7" s="100">
        <v>1.2</v>
      </c>
      <c r="G7" s="100">
        <v>1.2</v>
      </c>
      <c r="H7" s="100">
        <v>1.9</v>
      </c>
      <c r="I7" s="100">
        <v>2.1</v>
      </c>
      <c r="J7" s="100">
        <v>3.5</v>
      </c>
      <c r="K7" s="100">
        <v>1.5</v>
      </c>
      <c r="L7" s="100">
        <v>1.3</v>
      </c>
      <c r="M7" s="100">
        <v>3.6</v>
      </c>
      <c r="N7" s="100">
        <v>5.0999999999999996</v>
      </c>
      <c r="O7" s="100">
        <v>5.0999999999999996</v>
      </c>
      <c r="P7" s="100">
        <v>3.6</v>
      </c>
      <c r="Q7" s="100">
        <v>3.5</v>
      </c>
      <c r="R7" s="100">
        <v>-1.7</v>
      </c>
      <c r="S7" s="100">
        <v>0.7</v>
      </c>
      <c r="T7" s="100">
        <v>0.4</v>
      </c>
      <c r="U7" s="100">
        <v>4.3</v>
      </c>
      <c r="V7" s="100">
        <v>-4.3</v>
      </c>
      <c r="W7" s="100">
        <v>-0.4</v>
      </c>
      <c r="X7" s="100">
        <v>-1</v>
      </c>
      <c r="Y7" s="100">
        <v>-3.1</v>
      </c>
      <c r="Z7" s="100">
        <v>0.2</v>
      </c>
      <c r="AA7" s="100">
        <f>独自温度!B4</f>
        <v>30</v>
      </c>
      <c r="AB7" s="100">
        <f>独自温度!C4</f>
        <v>30</v>
      </c>
    </row>
    <row r="8" spans="1:28">
      <c r="A8" s="64" cm="1">
        <f t="array" aca="1" ref="A8" ca="1">INDIRECT(_xlfn.XLOOKUP(豚シート!$G$13,豚気温!$D$2:$AB$2,豚気温!$D$3:$AB$3)&amp;(_xlfn.XLOOKUP(豚モデル!$D16,豚気温!$C$6:$C$1100,豚気温!$B$6:$B$1100)))</f>
        <v>12.1</v>
      </c>
      <c r="B8">
        <v>8</v>
      </c>
      <c r="C8" s="92">
        <v>45660</v>
      </c>
      <c r="D8" s="100">
        <v>-0.4</v>
      </c>
      <c r="E8" s="100">
        <v>-0.7</v>
      </c>
      <c r="F8" s="100">
        <v>1.1000000000000001</v>
      </c>
      <c r="G8" s="100">
        <v>1.1000000000000001</v>
      </c>
      <c r="H8" s="100">
        <v>1.8</v>
      </c>
      <c r="I8" s="100">
        <v>2</v>
      </c>
      <c r="J8" s="100">
        <v>3.4</v>
      </c>
      <c r="K8" s="100">
        <v>1.4</v>
      </c>
      <c r="L8" s="100">
        <v>1.2</v>
      </c>
      <c r="M8" s="100">
        <v>3.6</v>
      </c>
      <c r="N8" s="100">
        <v>5.0999999999999996</v>
      </c>
      <c r="O8" s="100">
        <v>5</v>
      </c>
      <c r="P8" s="100">
        <v>3.5</v>
      </c>
      <c r="Q8" s="100">
        <v>3.5</v>
      </c>
      <c r="R8" s="100">
        <v>-1.8</v>
      </c>
      <c r="S8" s="100">
        <v>0.7</v>
      </c>
      <c r="T8" s="100">
        <v>0.4</v>
      </c>
      <c r="U8" s="100">
        <v>4.3</v>
      </c>
      <c r="V8" s="100">
        <v>-4.4000000000000004</v>
      </c>
      <c r="W8" s="100">
        <v>-0.4</v>
      </c>
      <c r="X8" s="100">
        <v>-1.1000000000000001</v>
      </c>
      <c r="Y8" s="100">
        <v>-3.2</v>
      </c>
      <c r="Z8" s="100">
        <v>0.2</v>
      </c>
      <c r="AA8" s="100">
        <f>独自温度!B5</f>
        <v>30</v>
      </c>
      <c r="AB8" s="100">
        <f>独自温度!C5</f>
        <v>30</v>
      </c>
    </row>
    <row r="9" spans="1:28">
      <c r="A9" s="64" cm="1">
        <f t="array" aca="1" ref="A9" ca="1">INDIRECT(_xlfn.XLOOKUP(豚シート!$G$13,豚気温!$D$2:$AB$2,豚気温!$D$3:$AB$3)&amp;(_xlfn.XLOOKUP(豚モデル!$D17,豚気温!$C$6:$C$1100,豚気温!$B$6:$B$1100)))</f>
        <v>12.3</v>
      </c>
      <c r="B9">
        <v>9</v>
      </c>
      <c r="C9" s="92">
        <v>45661</v>
      </c>
      <c r="D9" s="100">
        <v>-0.4</v>
      </c>
      <c r="E9" s="100">
        <v>-0.8</v>
      </c>
      <c r="F9" s="100">
        <v>1</v>
      </c>
      <c r="G9" s="100">
        <v>1.1000000000000001</v>
      </c>
      <c r="H9" s="100">
        <v>1.8</v>
      </c>
      <c r="I9" s="100">
        <v>1.9</v>
      </c>
      <c r="J9" s="100">
        <v>3.4</v>
      </c>
      <c r="K9" s="100">
        <v>1.4</v>
      </c>
      <c r="L9" s="100">
        <v>1.2</v>
      </c>
      <c r="M9" s="100">
        <v>3.5</v>
      </c>
      <c r="N9" s="100">
        <v>5</v>
      </c>
      <c r="O9" s="100">
        <v>4.9000000000000004</v>
      </c>
      <c r="P9" s="100">
        <v>3.5</v>
      </c>
      <c r="Q9" s="100">
        <v>3.4</v>
      </c>
      <c r="R9" s="100">
        <v>-1.9</v>
      </c>
      <c r="S9" s="100">
        <v>0.6</v>
      </c>
      <c r="T9" s="100">
        <v>0.3</v>
      </c>
      <c r="U9" s="100">
        <v>4.2</v>
      </c>
      <c r="V9" s="100">
        <v>-4.5</v>
      </c>
      <c r="W9" s="100">
        <v>-0.5</v>
      </c>
      <c r="X9" s="100">
        <v>-1.1000000000000001</v>
      </c>
      <c r="Y9" s="100">
        <v>-3.3</v>
      </c>
      <c r="Z9" s="100">
        <v>0.1</v>
      </c>
      <c r="AA9" s="100">
        <f>独自温度!B6</f>
        <v>30</v>
      </c>
      <c r="AB9" s="100">
        <f>独自温度!C6</f>
        <v>30</v>
      </c>
    </row>
    <row r="10" spans="1:28">
      <c r="A10" s="64" cm="1">
        <f t="array" aca="1" ref="A10" ca="1">INDIRECT(_xlfn.XLOOKUP(豚シート!$G$13,豚気温!$D$2:$AB$2,豚気温!$D$3:$AB$3)&amp;(_xlfn.XLOOKUP(豚モデル!$D18,豚気温!$C$6:$C$1100,豚気温!$B$6:$B$1100)))</f>
        <v>12.5</v>
      </c>
      <c r="B10">
        <v>10</v>
      </c>
      <c r="C10" s="92">
        <v>45662</v>
      </c>
      <c r="D10" s="100">
        <v>-0.5</v>
      </c>
      <c r="E10" s="100">
        <v>-0.8</v>
      </c>
      <c r="F10" s="100">
        <v>1</v>
      </c>
      <c r="G10" s="100">
        <v>1</v>
      </c>
      <c r="H10" s="100">
        <v>1.8</v>
      </c>
      <c r="I10" s="100">
        <v>1.9</v>
      </c>
      <c r="J10" s="100">
        <v>3.3</v>
      </c>
      <c r="K10" s="100">
        <v>1.3</v>
      </c>
      <c r="L10" s="100">
        <v>1.1000000000000001</v>
      </c>
      <c r="M10" s="100">
        <v>3.5</v>
      </c>
      <c r="N10" s="100">
        <v>5</v>
      </c>
      <c r="O10" s="100">
        <v>4.9000000000000004</v>
      </c>
      <c r="P10" s="100">
        <v>3.4</v>
      </c>
      <c r="Q10" s="100">
        <v>3.4</v>
      </c>
      <c r="R10" s="100">
        <v>-1.9</v>
      </c>
      <c r="S10" s="100">
        <v>0.6</v>
      </c>
      <c r="T10" s="100">
        <v>0.3</v>
      </c>
      <c r="U10" s="100">
        <v>4.2</v>
      </c>
      <c r="V10" s="100">
        <v>-4.5999999999999996</v>
      </c>
      <c r="W10" s="100">
        <v>-0.5</v>
      </c>
      <c r="X10" s="100">
        <v>-1.2</v>
      </c>
      <c r="Y10" s="100">
        <v>-3.4</v>
      </c>
      <c r="Z10" s="100">
        <v>0.1</v>
      </c>
      <c r="AA10" s="100">
        <f>独自温度!B7</f>
        <v>30</v>
      </c>
      <c r="AB10" s="100">
        <f>独自温度!C7</f>
        <v>30</v>
      </c>
    </row>
    <row r="11" spans="1:28">
      <c r="A11" s="64" cm="1">
        <f t="array" aca="1" ref="A11" ca="1">INDIRECT(_xlfn.XLOOKUP(豚シート!$G$13,豚気温!$D$2:$AB$2,豚気温!$D$3:$AB$3)&amp;(_xlfn.XLOOKUP(豚モデル!$D19,豚気温!$C$6:$C$1100,豚気温!$B$6:$B$1100)))</f>
        <v>12.7</v>
      </c>
      <c r="B11">
        <v>11</v>
      </c>
      <c r="C11" s="92">
        <v>45663</v>
      </c>
      <c r="D11" s="100">
        <v>-0.5</v>
      </c>
      <c r="E11" s="100">
        <v>-0.9</v>
      </c>
      <c r="F11" s="100">
        <v>0.9</v>
      </c>
      <c r="G11" s="100">
        <v>1</v>
      </c>
      <c r="H11" s="100">
        <v>1.7</v>
      </c>
      <c r="I11" s="100">
        <v>1.8</v>
      </c>
      <c r="J11" s="100">
        <v>3.3</v>
      </c>
      <c r="K11" s="100">
        <v>1.3</v>
      </c>
      <c r="L11" s="100">
        <v>1.1000000000000001</v>
      </c>
      <c r="M11" s="100">
        <v>3.5</v>
      </c>
      <c r="N11" s="100">
        <v>4.9000000000000004</v>
      </c>
      <c r="O11" s="100">
        <v>4.8</v>
      </c>
      <c r="P11" s="100">
        <v>3.4</v>
      </c>
      <c r="Q11" s="100">
        <v>3.3</v>
      </c>
      <c r="R11" s="100">
        <v>-2</v>
      </c>
      <c r="S11" s="100">
        <v>0.5</v>
      </c>
      <c r="T11" s="100">
        <v>0.2</v>
      </c>
      <c r="U11" s="100">
        <v>4.0999999999999996</v>
      </c>
      <c r="V11" s="100">
        <v>-4.7</v>
      </c>
      <c r="W11" s="100">
        <v>-0.5</v>
      </c>
      <c r="X11" s="100">
        <v>-1.2</v>
      </c>
      <c r="Y11" s="100">
        <v>-3.4</v>
      </c>
      <c r="Z11" s="100">
        <v>0</v>
      </c>
      <c r="AA11" s="100">
        <f>独自温度!B8</f>
        <v>30</v>
      </c>
      <c r="AB11" s="100">
        <f>独自温度!C8</f>
        <v>30</v>
      </c>
    </row>
    <row r="12" spans="1:28">
      <c r="A12" s="64" cm="1">
        <f t="array" aca="1" ref="A12" ca="1">INDIRECT(_xlfn.XLOOKUP(豚シート!$G$13,豚気温!$D$2:$AB$2,豚気温!$D$3:$AB$3)&amp;(_xlfn.XLOOKUP(豚モデル!$D20,豚気温!$C$6:$C$1100,豚気温!$B$6:$B$1100)))</f>
        <v>12.9</v>
      </c>
      <c r="B12">
        <v>12</v>
      </c>
      <c r="C12" s="92">
        <v>45664</v>
      </c>
      <c r="D12" s="100">
        <v>-0.6</v>
      </c>
      <c r="E12" s="100">
        <v>-0.9</v>
      </c>
      <c r="F12" s="100">
        <v>0.9</v>
      </c>
      <c r="G12" s="100">
        <v>0.9</v>
      </c>
      <c r="H12" s="100">
        <v>1.7</v>
      </c>
      <c r="I12" s="100">
        <v>1.8</v>
      </c>
      <c r="J12" s="100">
        <v>3.2</v>
      </c>
      <c r="K12" s="100">
        <v>1.3</v>
      </c>
      <c r="L12" s="100">
        <v>1.1000000000000001</v>
      </c>
      <c r="M12" s="100">
        <v>3.4</v>
      </c>
      <c r="N12" s="100">
        <v>4.9000000000000004</v>
      </c>
      <c r="O12" s="100">
        <v>4.8</v>
      </c>
      <c r="P12" s="100">
        <v>3.3</v>
      </c>
      <c r="Q12" s="100">
        <v>3.3</v>
      </c>
      <c r="R12" s="100">
        <v>-2</v>
      </c>
      <c r="S12" s="100">
        <v>0.5</v>
      </c>
      <c r="T12" s="100">
        <v>0.2</v>
      </c>
      <c r="U12" s="100">
        <v>4.0999999999999996</v>
      </c>
      <c r="V12" s="100">
        <v>-4.8</v>
      </c>
      <c r="W12" s="100">
        <v>-0.6</v>
      </c>
      <c r="X12" s="100">
        <v>-1.3</v>
      </c>
      <c r="Y12" s="100">
        <v>-3.5</v>
      </c>
      <c r="Z12" s="100">
        <v>0</v>
      </c>
      <c r="AA12" s="100">
        <f>独自温度!B9</f>
        <v>30</v>
      </c>
      <c r="AB12" s="100">
        <f>独自温度!C9</f>
        <v>30</v>
      </c>
    </row>
    <row r="13" spans="1:28">
      <c r="A13" s="64" cm="1">
        <f t="array" aca="1" ref="A13" ca="1">INDIRECT(_xlfn.XLOOKUP(豚シート!$G$13,豚気温!$D$2:$AB$2,豚気温!$D$3:$AB$3)&amp;(_xlfn.XLOOKUP(豚モデル!$D21,豚気温!$C$6:$C$1100,豚気温!$B$6:$B$1100)))</f>
        <v>13.1</v>
      </c>
      <c r="B13">
        <v>13</v>
      </c>
      <c r="C13" s="92">
        <v>45665</v>
      </c>
      <c r="D13" s="100">
        <v>-0.6</v>
      </c>
      <c r="E13" s="100">
        <v>-1</v>
      </c>
      <c r="F13" s="100">
        <v>0.8</v>
      </c>
      <c r="G13" s="100">
        <v>0.9</v>
      </c>
      <c r="H13" s="100">
        <v>1.6</v>
      </c>
      <c r="I13" s="100">
        <v>1.8</v>
      </c>
      <c r="J13" s="100">
        <v>3.2</v>
      </c>
      <c r="K13" s="100">
        <v>1.2</v>
      </c>
      <c r="L13" s="100">
        <v>1.1000000000000001</v>
      </c>
      <c r="M13" s="100">
        <v>3.4</v>
      </c>
      <c r="N13" s="100">
        <v>4.9000000000000004</v>
      </c>
      <c r="O13" s="100">
        <v>4.8</v>
      </c>
      <c r="P13" s="100">
        <v>3.3</v>
      </c>
      <c r="Q13" s="100">
        <v>3.3</v>
      </c>
      <c r="R13" s="100">
        <v>-2.1</v>
      </c>
      <c r="S13" s="100">
        <v>0.4</v>
      </c>
      <c r="T13" s="100">
        <v>0.1</v>
      </c>
      <c r="U13" s="100">
        <v>4.0999999999999996</v>
      </c>
      <c r="V13" s="100">
        <v>-4.8</v>
      </c>
      <c r="W13" s="100">
        <v>-0.6</v>
      </c>
      <c r="X13" s="100">
        <v>-1.3</v>
      </c>
      <c r="Y13" s="100">
        <v>-3.6</v>
      </c>
      <c r="Z13" s="100">
        <v>0</v>
      </c>
      <c r="AA13" s="100">
        <f>独自温度!B10</f>
        <v>30</v>
      </c>
      <c r="AB13" s="100">
        <f>独自温度!C10</f>
        <v>30</v>
      </c>
    </row>
    <row r="14" spans="1:28">
      <c r="A14" s="64" cm="1">
        <f t="array" aca="1" ref="A14" ca="1">INDIRECT(_xlfn.XLOOKUP(豚シート!$G$13,豚気温!$D$2:$AB$2,豚気温!$D$3:$AB$3)&amp;(_xlfn.XLOOKUP(豚モデル!$D22,豚気温!$C$6:$C$1100,豚気温!$B$6:$B$1100)))</f>
        <v>13.3</v>
      </c>
      <c r="B14">
        <v>14</v>
      </c>
      <c r="C14" s="92">
        <v>45666</v>
      </c>
      <c r="D14" s="100">
        <v>-0.7</v>
      </c>
      <c r="E14" s="100">
        <v>-1</v>
      </c>
      <c r="F14" s="100">
        <v>0.8</v>
      </c>
      <c r="G14" s="100">
        <v>0.8</v>
      </c>
      <c r="H14" s="100">
        <v>1.6</v>
      </c>
      <c r="I14" s="100">
        <v>1.8</v>
      </c>
      <c r="J14" s="100">
        <v>3.2</v>
      </c>
      <c r="K14" s="100">
        <v>1.2</v>
      </c>
      <c r="L14" s="100">
        <v>1.1000000000000001</v>
      </c>
      <c r="M14" s="100">
        <v>3.4</v>
      </c>
      <c r="N14" s="100">
        <v>4.9000000000000004</v>
      </c>
      <c r="O14" s="100">
        <v>4.8</v>
      </c>
      <c r="P14" s="100">
        <v>3.3</v>
      </c>
      <c r="Q14" s="100">
        <v>3.2</v>
      </c>
      <c r="R14" s="100">
        <v>-2.1</v>
      </c>
      <c r="S14" s="100">
        <v>0.4</v>
      </c>
      <c r="T14" s="100">
        <v>0.1</v>
      </c>
      <c r="U14" s="100">
        <v>4</v>
      </c>
      <c r="V14" s="100">
        <v>-4.9000000000000004</v>
      </c>
      <c r="W14" s="100">
        <v>-0.7</v>
      </c>
      <c r="X14" s="100">
        <v>-1.3</v>
      </c>
      <c r="Y14" s="100">
        <v>-3.6</v>
      </c>
      <c r="Z14" s="100">
        <v>0</v>
      </c>
      <c r="AA14" s="100">
        <f>独自温度!B11</f>
        <v>30</v>
      </c>
      <c r="AB14" s="100">
        <f>独自温度!C11</f>
        <v>30</v>
      </c>
    </row>
    <row r="15" spans="1:28">
      <c r="A15" s="64" cm="1">
        <f t="array" aca="1" ref="A15" ca="1">INDIRECT(_xlfn.XLOOKUP(豚シート!$G$13,豚気温!$D$2:$AB$2,豚気温!$D$3:$AB$3)&amp;(_xlfn.XLOOKUP(豚モデル!$D23,豚気温!$C$6:$C$1100,豚気温!$B$6:$B$1100)))</f>
        <v>13.5</v>
      </c>
      <c r="B15">
        <v>15</v>
      </c>
      <c r="C15" s="92">
        <v>45667</v>
      </c>
      <c r="D15" s="100">
        <v>-0.7</v>
      </c>
      <c r="E15" s="100">
        <v>-1.1000000000000001</v>
      </c>
      <c r="F15" s="100">
        <v>0.8</v>
      </c>
      <c r="G15" s="100">
        <v>0.8</v>
      </c>
      <c r="H15" s="100">
        <v>1.6</v>
      </c>
      <c r="I15" s="100">
        <v>1.7</v>
      </c>
      <c r="J15" s="100">
        <v>3.2</v>
      </c>
      <c r="K15" s="100">
        <v>1.2</v>
      </c>
      <c r="L15" s="100">
        <v>1.1000000000000001</v>
      </c>
      <c r="M15" s="100">
        <v>3.3</v>
      </c>
      <c r="N15" s="100">
        <v>4.8</v>
      </c>
      <c r="O15" s="100">
        <v>4.7</v>
      </c>
      <c r="P15" s="100">
        <v>3.3</v>
      </c>
      <c r="Q15" s="100">
        <v>3.2</v>
      </c>
      <c r="R15" s="100">
        <v>-2.1</v>
      </c>
      <c r="S15" s="100">
        <v>0.4</v>
      </c>
      <c r="T15" s="100">
        <v>0</v>
      </c>
      <c r="U15" s="100">
        <v>4</v>
      </c>
      <c r="V15" s="100">
        <v>-5</v>
      </c>
      <c r="W15" s="100">
        <v>-0.7</v>
      </c>
      <c r="X15" s="100">
        <v>-1.4</v>
      </c>
      <c r="Y15" s="100">
        <v>-3.7</v>
      </c>
      <c r="Z15" s="100">
        <v>-0.1</v>
      </c>
      <c r="AA15" s="100">
        <f>独自温度!B12</f>
        <v>30</v>
      </c>
      <c r="AB15" s="100">
        <f>独自温度!C12</f>
        <v>30</v>
      </c>
    </row>
    <row r="16" spans="1:28">
      <c r="A16" s="64" cm="1">
        <f t="array" aca="1" ref="A16" ca="1">INDIRECT(_xlfn.XLOOKUP(豚シート!$G$13,豚気温!$D$2:$AB$2,豚気温!$D$3:$AB$3)&amp;(_xlfn.XLOOKUP(豚モデル!$D24,豚気温!$C$6:$C$1100,豚気温!$B$6:$B$1100)))</f>
        <v>13.7</v>
      </c>
      <c r="B16">
        <v>16</v>
      </c>
      <c r="C16" s="92">
        <v>45668</v>
      </c>
      <c r="D16" s="100">
        <v>-0.7</v>
      </c>
      <c r="E16" s="100">
        <v>-1.1000000000000001</v>
      </c>
      <c r="F16" s="100">
        <v>0.7</v>
      </c>
      <c r="G16" s="100">
        <v>0.8</v>
      </c>
      <c r="H16" s="100">
        <v>1.5</v>
      </c>
      <c r="I16" s="100">
        <v>1.7</v>
      </c>
      <c r="J16" s="100">
        <v>3.2</v>
      </c>
      <c r="K16" s="100">
        <v>1.2</v>
      </c>
      <c r="L16" s="100">
        <v>1.1000000000000001</v>
      </c>
      <c r="M16" s="100">
        <v>3.3</v>
      </c>
      <c r="N16" s="100">
        <v>4.8</v>
      </c>
      <c r="O16" s="100">
        <v>4.7</v>
      </c>
      <c r="P16" s="100">
        <v>3.2</v>
      </c>
      <c r="Q16" s="100">
        <v>3.2</v>
      </c>
      <c r="R16" s="100">
        <v>-2.2000000000000002</v>
      </c>
      <c r="S16" s="100">
        <v>0.3</v>
      </c>
      <c r="T16" s="100">
        <v>0</v>
      </c>
      <c r="U16" s="100">
        <v>4</v>
      </c>
      <c r="V16" s="100">
        <v>-5</v>
      </c>
      <c r="W16" s="100">
        <v>-0.8</v>
      </c>
      <c r="X16" s="100">
        <v>-1.4</v>
      </c>
      <c r="Y16" s="100">
        <v>-3.7</v>
      </c>
      <c r="Z16" s="100">
        <v>-0.1</v>
      </c>
      <c r="AA16" s="100">
        <f>独自温度!B13</f>
        <v>30</v>
      </c>
      <c r="AB16" s="100">
        <f>独自温度!C13</f>
        <v>30</v>
      </c>
    </row>
    <row r="17" spans="1:28">
      <c r="A17" s="64" cm="1">
        <f t="array" aca="1" ref="A17" ca="1">INDIRECT(_xlfn.XLOOKUP(豚シート!$G$13,豚気温!$D$2:$AB$2,豚気温!$D$3:$AB$3)&amp;(_xlfn.XLOOKUP(豚モデル!$D25,豚気温!$C$6:$C$1100,豚気温!$B$6:$B$1100)))</f>
        <v>13.9</v>
      </c>
      <c r="B17">
        <v>17</v>
      </c>
      <c r="C17" s="92">
        <v>45669</v>
      </c>
      <c r="D17" s="100">
        <v>-0.8</v>
      </c>
      <c r="E17" s="100">
        <v>-1.2</v>
      </c>
      <c r="F17" s="100">
        <v>0.7</v>
      </c>
      <c r="G17" s="100">
        <v>0.8</v>
      </c>
      <c r="H17" s="100">
        <v>1.5</v>
      </c>
      <c r="I17" s="100">
        <v>1.7</v>
      </c>
      <c r="J17" s="100">
        <v>3.2</v>
      </c>
      <c r="K17" s="100">
        <v>1.2</v>
      </c>
      <c r="L17" s="100">
        <v>1.1000000000000001</v>
      </c>
      <c r="M17" s="100">
        <v>3.3</v>
      </c>
      <c r="N17" s="100">
        <v>4.8</v>
      </c>
      <c r="O17" s="100">
        <v>4.7</v>
      </c>
      <c r="P17" s="100">
        <v>3.2</v>
      </c>
      <c r="Q17" s="100">
        <v>3.2</v>
      </c>
      <c r="R17" s="100">
        <v>-2.2000000000000002</v>
      </c>
      <c r="S17" s="100">
        <v>0.3</v>
      </c>
      <c r="T17" s="100">
        <v>0</v>
      </c>
      <c r="U17" s="100">
        <v>3.9</v>
      </c>
      <c r="V17" s="100">
        <v>-5</v>
      </c>
      <c r="W17" s="100">
        <v>-0.9</v>
      </c>
      <c r="X17" s="100">
        <v>-1.4</v>
      </c>
      <c r="Y17" s="100">
        <v>-3.8</v>
      </c>
      <c r="Z17" s="100">
        <v>-0.1</v>
      </c>
      <c r="AA17" s="100">
        <f>独自温度!B14</f>
        <v>30</v>
      </c>
      <c r="AB17" s="100">
        <f>独自温度!C14</f>
        <v>30</v>
      </c>
    </row>
    <row r="18" spans="1:28">
      <c r="A18" s="64" cm="1">
        <f t="array" aca="1" ref="A18" ca="1">INDIRECT(_xlfn.XLOOKUP(豚シート!$G$13,豚気温!$D$2:$AB$2,豚気温!$D$3:$AB$3)&amp;(_xlfn.XLOOKUP(豚モデル!$D26,豚気温!$C$6:$C$1100,豚気温!$B$6:$B$1100)))</f>
        <v>14.1</v>
      </c>
      <c r="B18">
        <v>18</v>
      </c>
      <c r="C18" s="92">
        <v>45670</v>
      </c>
      <c r="D18" s="100">
        <v>-0.8</v>
      </c>
      <c r="E18" s="100">
        <v>-1.2</v>
      </c>
      <c r="F18" s="100">
        <v>0.7</v>
      </c>
      <c r="G18" s="100">
        <v>0.7</v>
      </c>
      <c r="H18" s="100">
        <v>1.5</v>
      </c>
      <c r="I18" s="100">
        <v>1.7</v>
      </c>
      <c r="J18" s="100">
        <v>3.2</v>
      </c>
      <c r="K18" s="100">
        <v>1.2</v>
      </c>
      <c r="L18" s="100">
        <v>1.1000000000000001</v>
      </c>
      <c r="M18" s="100">
        <v>3.2</v>
      </c>
      <c r="N18" s="100">
        <v>4.8</v>
      </c>
      <c r="O18" s="100">
        <v>4.7</v>
      </c>
      <c r="P18" s="100">
        <v>3.2</v>
      </c>
      <c r="Q18" s="100">
        <v>3.2</v>
      </c>
      <c r="R18" s="100">
        <v>-2.2000000000000002</v>
      </c>
      <c r="S18" s="100">
        <v>0.3</v>
      </c>
      <c r="T18" s="100">
        <v>-0.1</v>
      </c>
      <c r="U18" s="100">
        <v>3.9</v>
      </c>
      <c r="V18" s="100">
        <v>-5.0999999999999996</v>
      </c>
      <c r="W18" s="100">
        <v>-0.9</v>
      </c>
      <c r="X18" s="100">
        <v>-1.5</v>
      </c>
      <c r="Y18" s="100">
        <v>-3.8</v>
      </c>
      <c r="Z18" s="100">
        <v>-0.1</v>
      </c>
      <c r="AA18" s="100">
        <f>独自温度!B15</f>
        <v>30</v>
      </c>
      <c r="AB18" s="100">
        <f>独自温度!C15</f>
        <v>30</v>
      </c>
    </row>
    <row r="19" spans="1:28">
      <c r="A19" s="64" cm="1">
        <f t="array" aca="1" ref="A19" ca="1">INDIRECT(_xlfn.XLOOKUP(豚シート!$G$13,豚気温!$D$2:$AB$2,豚気温!$D$3:$AB$3)&amp;(_xlfn.XLOOKUP(豚モデル!$D27,豚気温!$C$6:$C$1100,豚気温!$B$6:$B$1100)))</f>
        <v>14.3</v>
      </c>
      <c r="B19">
        <v>19</v>
      </c>
      <c r="C19" s="92">
        <v>45671</v>
      </c>
      <c r="D19" s="100">
        <v>-0.8</v>
      </c>
      <c r="E19" s="100">
        <v>-1.2</v>
      </c>
      <c r="F19" s="100">
        <v>0.7</v>
      </c>
      <c r="G19" s="100">
        <v>0.7</v>
      </c>
      <c r="H19" s="100">
        <v>1.4</v>
      </c>
      <c r="I19" s="100">
        <v>1.7</v>
      </c>
      <c r="J19" s="100">
        <v>3.1</v>
      </c>
      <c r="K19" s="100">
        <v>1.3</v>
      </c>
      <c r="L19" s="100">
        <v>1.1000000000000001</v>
      </c>
      <c r="M19" s="100">
        <v>3.2</v>
      </c>
      <c r="N19" s="100">
        <v>4.7</v>
      </c>
      <c r="O19" s="100">
        <v>4.5999999999999996</v>
      </c>
      <c r="P19" s="100">
        <v>3.2</v>
      </c>
      <c r="Q19" s="100">
        <v>3.2</v>
      </c>
      <c r="R19" s="100">
        <v>-2.2000000000000002</v>
      </c>
      <c r="S19" s="100">
        <v>0.3</v>
      </c>
      <c r="T19" s="100">
        <v>-0.1</v>
      </c>
      <c r="U19" s="100">
        <v>3.9</v>
      </c>
      <c r="V19" s="100">
        <v>-5.0999999999999996</v>
      </c>
      <c r="W19" s="100">
        <v>-1</v>
      </c>
      <c r="X19" s="100">
        <v>-1.5</v>
      </c>
      <c r="Y19" s="100">
        <v>-3.8</v>
      </c>
      <c r="Z19" s="100">
        <v>0</v>
      </c>
      <c r="AA19" s="100">
        <f>独自温度!B16</f>
        <v>30</v>
      </c>
      <c r="AB19" s="100">
        <f>独自温度!C16</f>
        <v>30</v>
      </c>
    </row>
    <row r="20" spans="1:28">
      <c r="A20" s="64" cm="1">
        <f t="array" aca="1" ref="A20" ca="1">INDIRECT(_xlfn.XLOOKUP(豚シート!$G$13,豚気温!$D$2:$AB$2,豚気温!$D$3:$AB$3)&amp;(_xlfn.XLOOKUP(豚モデル!$D28,豚気温!$C$6:$C$1100,豚気温!$B$6:$B$1100)))</f>
        <v>14.5</v>
      </c>
      <c r="B20">
        <v>20</v>
      </c>
      <c r="C20" s="92">
        <v>45672</v>
      </c>
      <c r="D20" s="100">
        <v>-0.8</v>
      </c>
      <c r="E20" s="100">
        <v>-1.2</v>
      </c>
      <c r="F20" s="100">
        <v>0.6</v>
      </c>
      <c r="G20" s="100">
        <v>0.7</v>
      </c>
      <c r="H20" s="100">
        <v>1.4</v>
      </c>
      <c r="I20" s="100">
        <v>1.7</v>
      </c>
      <c r="J20" s="100">
        <v>3.1</v>
      </c>
      <c r="K20" s="100">
        <v>1.3</v>
      </c>
      <c r="L20" s="100">
        <v>1.1000000000000001</v>
      </c>
      <c r="M20" s="100">
        <v>3.2</v>
      </c>
      <c r="N20" s="100">
        <v>4.7</v>
      </c>
      <c r="O20" s="100">
        <v>4.5999999999999996</v>
      </c>
      <c r="P20" s="100">
        <v>3.2</v>
      </c>
      <c r="Q20" s="100">
        <v>3.2</v>
      </c>
      <c r="R20" s="100">
        <v>-2.2999999999999998</v>
      </c>
      <c r="S20" s="100">
        <v>0.3</v>
      </c>
      <c r="T20" s="100">
        <v>-0.1</v>
      </c>
      <c r="U20" s="100">
        <v>3.9</v>
      </c>
      <c r="V20" s="100">
        <v>-5.0999999999999996</v>
      </c>
      <c r="W20" s="100">
        <v>-1</v>
      </c>
      <c r="X20" s="100">
        <v>-1.5</v>
      </c>
      <c r="Y20" s="100">
        <v>-3.8</v>
      </c>
      <c r="Z20" s="100">
        <v>0</v>
      </c>
      <c r="AA20" s="100">
        <f>独自温度!B17</f>
        <v>30</v>
      </c>
      <c r="AB20" s="100">
        <f>独自温度!C17</f>
        <v>30</v>
      </c>
    </row>
    <row r="21" spans="1:28">
      <c r="A21" s="64" cm="1">
        <f t="array" aca="1" ref="A21" ca="1">INDIRECT(_xlfn.XLOOKUP(豚シート!$G$13,豚気温!$D$2:$AB$2,豚気温!$D$3:$AB$3)&amp;(_xlfn.XLOOKUP(豚モデル!$D29,豚気温!$C$6:$C$1100,豚気温!$B$6:$B$1100)))</f>
        <v>14.7</v>
      </c>
      <c r="B21">
        <v>21</v>
      </c>
      <c r="C21" s="92">
        <v>45673</v>
      </c>
      <c r="D21" s="100">
        <v>-0.8</v>
      </c>
      <c r="E21" s="100">
        <v>-1.3</v>
      </c>
      <c r="F21" s="100">
        <v>0.6</v>
      </c>
      <c r="G21" s="100">
        <v>0.7</v>
      </c>
      <c r="H21" s="100">
        <v>1.3</v>
      </c>
      <c r="I21" s="100">
        <v>1.7</v>
      </c>
      <c r="J21" s="100">
        <v>3.1</v>
      </c>
      <c r="K21" s="100">
        <v>1.3</v>
      </c>
      <c r="L21" s="100">
        <v>1.1000000000000001</v>
      </c>
      <c r="M21" s="100">
        <v>3.1</v>
      </c>
      <c r="N21" s="100">
        <v>4.7</v>
      </c>
      <c r="O21" s="100">
        <v>4.5999999999999996</v>
      </c>
      <c r="P21" s="100">
        <v>3.2</v>
      </c>
      <c r="Q21" s="100">
        <v>3.2</v>
      </c>
      <c r="R21" s="100">
        <v>-2.2999999999999998</v>
      </c>
      <c r="S21" s="100">
        <v>0.3</v>
      </c>
      <c r="T21" s="100">
        <v>-0.2</v>
      </c>
      <c r="U21" s="100">
        <v>3.8</v>
      </c>
      <c r="V21" s="100">
        <v>-5.2</v>
      </c>
      <c r="W21" s="100">
        <v>-1.1000000000000001</v>
      </c>
      <c r="X21" s="100">
        <v>-1.6</v>
      </c>
      <c r="Y21" s="100">
        <v>-3.9</v>
      </c>
      <c r="Z21" s="100">
        <v>0</v>
      </c>
      <c r="AA21" s="100">
        <f>独自温度!B18</f>
        <v>30</v>
      </c>
      <c r="AB21" s="100">
        <f>独自温度!C18</f>
        <v>30</v>
      </c>
    </row>
    <row r="22" spans="1:28">
      <c r="A22" s="64" cm="1">
        <f t="array" aca="1" ref="A22" ca="1">INDIRECT(_xlfn.XLOOKUP(豚シート!$G$13,豚気温!$D$2:$AB$2,豚気温!$D$3:$AB$3)&amp;(_xlfn.XLOOKUP(豚モデル!$D30,豚気温!$C$6:$C$1100,豚気温!$B$6:$B$1100)))</f>
        <v>14.9</v>
      </c>
      <c r="B22">
        <v>22</v>
      </c>
      <c r="C22" s="92">
        <v>45674</v>
      </c>
      <c r="D22" s="100">
        <v>-0.9</v>
      </c>
      <c r="E22" s="100">
        <v>-1.3</v>
      </c>
      <c r="F22" s="100">
        <v>0.6</v>
      </c>
      <c r="G22" s="100">
        <v>0.7</v>
      </c>
      <c r="H22" s="100">
        <v>1.3</v>
      </c>
      <c r="I22" s="100">
        <v>1.7</v>
      </c>
      <c r="J22" s="100">
        <v>3.1</v>
      </c>
      <c r="K22" s="100">
        <v>1.3</v>
      </c>
      <c r="L22" s="100">
        <v>1.1000000000000001</v>
      </c>
      <c r="M22" s="100">
        <v>3.1</v>
      </c>
      <c r="N22" s="100">
        <v>4.5999999999999996</v>
      </c>
      <c r="O22" s="100">
        <v>4.5999999999999996</v>
      </c>
      <c r="P22" s="100">
        <v>3.2</v>
      </c>
      <c r="Q22" s="100">
        <v>3.2</v>
      </c>
      <c r="R22" s="100">
        <v>-2.2999999999999998</v>
      </c>
      <c r="S22" s="100">
        <v>0.3</v>
      </c>
      <c r="T22" s="100">
        <v>-0.2</v>
      </c>
      <c r="U22" s="100">
        <v>3.8</v>
      </c>
      <c r="V22" s="100">
        <v>-5.2</v>
      </c>
      <c r="W22" s="100">
        <v>-1.1000000000000001</v>
      </c>
      <c r="X22" s="100">
        <v>-1.6</v>
      </c>
      <c r="Y22" s="100">
        <v>-3.9</v>
      </c>
      <c r="Z22" s="100">
        <v>0</v>
      </c>
      <c r="AA22" s="100">
        <f>独自温度!B19</f>
        <v>30</v>
      </c>
      <c r="AB22" s="100">
        <f>独自温度!C19</f>
        <v>30</v>
      </c>
    </row>
    <row r="23" spans="1:28">
      <c r="A23" s="64" cm="1">
        <f t="array" aca="1" ref="A23" ca="1">INDIRECT(_xlfn.XLOOKUP(豚シート!$G$13,豚気温!$D$2:$AB$2,豚気温!$D$3:$AB$3)&amp;(_xlfn.XLOOKUP(豚モデル!$D31,豚気温!$C$6:$C$1100,豚気温!$B$6:$B$1100)))</f>
        <v>15.1</v>
      </c>
      <c r="B23">
        <v>23</v>
      </c>
      <c r="C23" s="92">
        <v>45675</v>
      </c>
      <c r="D23" s="100">
        <v>-0.9</v>
      </c>
      <c r="E23" s="100">
        <v>-1.3</v>
      </c>
      <c r="F23" s="100">
        <v>0.6</v>
      </c>
      <c r="G23" s="100">
        <v>0.6</v>
      </c>
      <c r="H23" s="100">
        <v>1.3</v>
      </c>
      <c r="I23" s="100">
        <v>1.7</v>
      </c>
      <c r="J23" s="100">
        <v>3.1</v>
      </c>
      <c r="K23" s="100">
        <v>1.3</v>
      </c>
      <c r="L23" s="100">
        <v>1.1000000000000001</v>
      </c>
      <c r="M23" s="100">
        <v>3.1</v>
      </c>
      <c r="N23" s="100">
        <v>4.5999999999999996</v>
      </c>
      <c r="O23" s="100">
        <v>4.5999999999999996</v>
      </c>
      <c r="P23" s="100">
        <v>3.2</v>
      </c>
      <c r="Q23" s="100">
        <v>3.2</v>
      </c>
      <c r="R23" s="100">
        <v>-2.2999999999999998</v>
      </c>
      <c r="S23" s="100">
        <v>0.2</v>
      </c>
      <c r="T23" s="100">
        <v>-0.3</v>
      </c>
      <c r="U23" s="100">
        <v>3.8</v>
      </c>
      <c r="V23" s="100">
        <v>-5.2</v>
      </c>
      <c r="W23" s="100">
        <v>-1.2</v>
      </c>
      <c r="X23" s="100">
        <v>-1.6</v>
      </c>
      <c r="Y23" s="100">
        <v>-3.9</v>
      </c>
      <c r="Z23" s="100">
        <v>0</v>
      </c>
      <c r="AA23" s="100">
        <f>独自温度!B20</f>
        <v>30</v>
      </c>
      <c r="AB23" s="100">
        <f>独自温度!C20</f>
        <v>30</v>
      </c>
    </row>
    <row r="24" spans="1:28">
      <c r="A24" s="64" cm="1">
        <f t="array" aca="1" ref="A24" ca="1">INDIRECT(_xlfn.XLOOKUP(豚シート!$G$13,豚気温!$D$2:$AB$2,豚気温!$D$3:$AB$3)&amp;(_xlfn.XLOOKUP(豚モデル!$D32,豚気温!$C$6:$C$1100,豚気温!$B$6:$B$1100)))</f>
        <v>15.2</v>
      </c>
      <c r="B24">
        <v>24</v>
      </c>
      <c r="C24" s="92">
        <v>45676</v>
      </c>
      <c r="D24" s="100">
        <v>-0.9</v>
      </c>
      <c r="E24" s="100">
        <v>-1.3</v>
      </c>
      <c r="F24" s="100">
        <v>0.5</v>
      </c>
      <c r="G24" s="100">
        <v>0.6</v>
      </c>
      <c r="H24" s="100">
        <v>1.2</v>
      </c>
      <c r="I24" s="100">
        <v>1.6</v>
      </c>
      <c r="J24" s="100">
        <v>3.1</v>
      </c>
      <c r="K24" s="100">
        <v>1.3</v>
      </c>
      <c r="L24" s="100">
        <v>1.1000000000000001</v>
      </c>
      <c r="M24" s="100">
        <v>3</v>
      </c>
      <c r="N24" s="100">
        <v>4.5999999999999996</v>
      </c>
      <c r="O24" s="100">
        <v>4.5</v>
      </c>
      <c r="P24" s="100">
        <v>3.1</v>
      </c>
      <c r="Q24" s="100">
        <v>3.2</v>
      </c>
      <c r="R24" s="100">
        <v>-2.4</v>
      </c>
      <c r="S24" s="100">
        <v>0.2</v>
      </c>
      <c r="T24" s="100">
        <v>-0.3</v>
      </c>
      <c r="U24" s="100">
        <v>3.8</v>
      </c>
      <c r="V24" s="100">
        <v>-5.2</v>
      </c>
      <c r="W24" s="100">
        <v>-1.2</v>
      </c>
      <c r="X24" s="100">
        <v>-1.7</v>
      </c>
      <c r="Y24" s="100">
        <v>-3.9</v>
      </c>
      <c r="Z24" s="100">
        <v>0</v>
      </c>
      <c r="AA24" s="100">
        <f>独自温度!B21</f>
        <v>30</v>
      </c>
      <c r="AB24" s="100">
        <f>独自温度!C21</f>
        <v>30</v>
      </c>
    </row>
    <row r="25" spans="1:28">
      <c r="A25" s="64" cm="1">
        <f t="array" aca="1" ref="A25" ca="1">INDIRECT(_xlfn.XLOOKUP(豚シート!$G$13,豚気温!$D$2:$AB$2,豚気温!$D$3:$AB$3)&amp;(_xlfn.XLOOKUP(豚モデル!$D33,豚気温!$C$6:$C$1100,豚気温!$B$6:$B$1100)))</f>
        <v>15.4</v>
      </c>
      <c r="B25">
        <v>25</v>
      </c>
      <c r="C25" s="92">
        <v>45677</v>
      </c>
      <c r="D25" s="100">
        <v>-0.9</v>
      </c>
      <c r="E25" s="100">
        <v>-1.4</v>
      </c>
      <c r="F25" s="100">
        <v>0.5</v>
      </c>
      <c r="G25" s="100">
        <v>0.6</v>
      </c>
      <c r="H25" s="100">
        <v>1.2</v>
      </c>
      <c r="I25" s="100">
        <v>1.6</v>
      </c>
      <c r="J25" s="100">
        <v>3</v>
      </c>
      <c r="K25" s="100">
        <v>1.2</v>
      </c>
      <c r="L25" s="100">
        <v>1.1000000000000001</v>
      </c>
      <c r="M25" s="100">
        <v>3</v>
      </c>
      <c r="N25" s="100">
        <v>4.5</v>
      </c>
      <c r="O25" s="100">
        <v>4.5</v>
      </c>
      <c r="P25" s="100">
        <v>3.1</v>
      </c>
      <c r="Q25" s="100">
        <v>3.2</v>
      </c>
      <c r="R25" s="100">
        <v>-2.4</v>
      </c>
      <c r="S25" s="100">
        <v>0.2</v>
      </c>
      <c r="T25" s="100">
        <v>-0.3</v>
      </c>
      <c r="U25" s="100">
        <v>3.7</v>
      </c>
      <c r="V25" s="100">
        <v>-5.3</v>
      </c>
      <c r="W25" s="100">
        <v>-1.3</v>
      </c>
      <c r="X25" s="100">
        <v>-1.7</v>
      </c>
      <c r="Y25" s="100">
        <v>-4</v>
      </c>
      <c r="Z25" s="100">
        <v>0</v>
      </c>
      <c r="AA25" s="100">
        <f>独自温度!B22</f>
        <v>30</v>
      </c>
      <c r="AB25" s="100">
        <f>独自温度!C22</f>
        <v>30</v>
      </c>
    </row>
    <row r="26" spans="1:28">
      <c r="A26" s="64" cm="1">
        <f t="array" aca="1" ref="A26" ca="1">INDIRECT(_xlfn.XLOOKUP(豚シート!$G$13,豚気温!$D$2:$AB$2,豚気温!$D$3:$AB$3)&amp;(_xlfn.XLOOKUP(豚モデル!$D34,豚気温!$C$6:$C$1100,豚気温!$B$6:$B$1100)))</f>
        <v>15.6</v>
      </c>
      <c r="B26">
        <v>26</v>
      </c>
      <c r="C26" s="92">
        <v>45678</v>
      </c>
      <c r="D26" s="100">
        <v>-1</v>
      </c>
      <c r="E26" s="100">
        <v>-1.4</v>
      </c>
      <c r="F26" s="100">
        <v>0.5</v>
      </c>
      <c r="G26" s="100">
        <v>0.6</v>
      </c>
      <c r="H26" s="100">
        <v>1.2</v>
      </c>
      <c r="I26" s="100">
        <v>1.6</v>
      </c>
      <c r="J26" s="100">
        <v>3</v>
      </c>
      <c r="K26" s="100">
        <v>1.2</v>
      </c>
      <c r="L26" s="100">
        <v>1.1000000000000001</v>
      </c>
      <c r="M26" s="100">
        <v>2.9</v>
      </c>
      <c r="N26" s="100">
        <v>4.5</v>
      </c>
      <c r="O26" s="100">
        <v>4.5</v>
      </c>
      <c r="P26" s="100">
        <v>3.1</v>
      </c>
      <c r="Q26" s="100">
        <v>3.2</v>
      </c>
      <c r="R26" s="100">
        <v>-2.4</v>
      </c>
      <c r="S26" s="100">
        <v>0.1</v>
      </c>
      <c r="T26" s="100">
        <v>-0.4</v>
      </c>
      <c r="U26" s="100">
        <v>3.7</v>
      </c>
      <c r="V26" s="100">
        <v>-5.3</v>
      </c>
      <c r="W26" s="100">
        <v>-1.3</v>
      </c>
      <c r="X26" s="100">
        <v>-1.7</v>
      </c>
      <c r="Y26" s="100">
        <v>-4</v>
      </c>
      <c r="Z26" s="100">
        <v>0</v>
      </c>
      <c r="AA26" s="100">
        <f>独自温度!B23</f>
        <v>30</v>
      </c>
      <c r="AB26" s="100">
        <f>独自温度!C23</f>
        <v>30</v>
      </c>
    </row>
    <row r="27" spans="1:28">
      <c r="A27" s="64" cm="1">
        <f t="array" aca="1" ref="A27" ca="1">INDIRECT(_xlfn.XLOOKUP(豚シート!$G$13,豚気温!$D$2:$AB$2,豚気温!$D$3:$AB$3)&amp;(_xlfn.XLOOKUP(豚モデル!$D35,豚気温!$C$6:$C$1100,豚気温!$B$6:$B$1100)))</f>
        <v>15.7</v>
      </c>
      <c r="B27">
        <v>27</v>
      </c>
      <c r="C27" s="92">
        <v>45679</v>
      </c>
      <c r="D27" s="100">
        <v>-1</v>
      </c>
      <c r="E27" s="100">
        <v>-1.4</v>
      </c>
      <c r="F27" s="100">
        <v>0.4</v>
      </c>
      <c r="G27" s="100">
        <v>0.5</v>
      </c>
      <c r="H27" s="100">
        <v>1.1000000000000001</v>
      </c>
      <c r="I27" s="100">
        <v>1.6</v>
      </c>
      <c r="J27" s="100">
        <v>3</v>
      </c>
      <c r="K27" s="100">
        <v>1.2</v>
      </c>
      <c r="L27" s="100">
        <v>1.1000000000000001</v>
      </c>
      <c r="M27" s="100">
        <v>2.9</v>
      </c>
      <c r="N27" s="100">
        <v>4.5</v>
      </c>
      <c r="O27" s="100">
        <v>4.4000000000000004</v>
      </c>
      <c r="P27" s="100">
        <v>3</v>
      </c>
      <c r="Q27" s="100">
        <v>3.1</v>
      </c>
      <c r="R27" s="100">
        <v>-2.5</v>
      </c>
      <c r="S27" s="100">
        <v>0.1</v>
      </c>
      <c r="T27" s="100">
        <v>-0.4</v>
      </c>
      <c r="U27" s="100">
        <v>3.7</v>
      </c>
      <c r="V27" s="100">
        <v>-5.3</v>
      </c>
      <c r="W27" s="100">
        <v>-1.3</v>
      </c>
      <c r="X27" s="100">
        <v>-1.8</v>
      </c>
      <c r="Y27" s="100">
        <v>-4.0999999999999996</v>
      </c>
      <c r="Z27" s="100">
        <v>0</v>
      </c>
      <c r="AA27" s="100">
        <f>独自温度!B24</f>
        <v>30</v>
      </c>
      <c r="AB27" s="100">
        <f>独自温度!C24</f>
        <v>30</v>
      </c>
    </row>
    <row r="28" spans="1:28">
      <c r="A28" s="64" cm="1">
        <f t="array" aca="1" ref="A28" ca="1">INDIRECT(_xlfn.XLOOKUP(豚シート!$G$13,豚気温!$D$2:$AB$2,豚気温!$D$3:$AB$3)&amp;(_xlfn.XLOOKUP(豚モデル!$D36,豚気温!$C$6:$C$1100,豚気温!$B$6:$B$1100)))</f>
        <v>15.9</v>
      </c>
      <c r="B28">
        <v>28</v>
      </c>
      <c r="C28" s="92">
        <v>45680</v>
      </c>
      <c r="D28" s="100">
        <v>-1</v>
      </c>
      <c r="E28" s="100">
        <v>-1.4</v>
      </c>
      <c r="F28" s="100">
        <v>0.4</v>
      </c>
      <c r="G28" s="100">
        <v>0.5</v>
      </c>
      <c r="H28" s="100">
        <v>1.1000000000000001</v>
      </c>
      <c r="I28" s="100">
        <v>1.5</v>
      </c>
      <c r="J28" s="100">
        <v>3</v>
      </c>
      <c r="K28" s="100">
        <v>1.1000000000000001</v>
      </c>
      <c r="L28" s="100">
        <v>1.1000000000000001</v>
      </c>
      <c r="M28" s="100">
        <v>2.8</v>
      </c>
      <c r="N28" s="100">
        <v>4.4000000000000004</v>
      </c>
      <c r="O28" s="100">
        <v>4.4000000000000004</v>
      </c>
      <c r="P28" s="100">
        <v>3</v>
      </c>
      <c r="Q28" s="100">
        <v>3.1</v>
      </c>
      <c r="R28" s="100">
        <v>-2.5</v>
      </c>
      <c r="S28" s="100">
        <v>0.1</v>
      </c>
      <c r="T28" s="100">
        <v>-0.5</v>
      </c>
      <c r="U28" s="100">
        <v>3.6</v>
      </c>
      <c r="V28" s="100">
        <v>-5.4</v>
      </c>
      <c r="W28" s="100">
        <v>-1.3</v>
      </c>
      <c r="X28" s="100">
        <v>-1.8</v>
      </c>
      <c r="Y28" s="100">
        <v>-4.0999999999999996</v>
      </c>
      <c r="Z28" s="100">
        <v>-0.1</v>
      </c>
      <c r="AA28" s="100">
        <f>独自温度!B25</f>
        <v>30</v>
      </c>
      <c r="AB28" s="100">
        <f>独自温度!C25</f>
        <v>30</v>
      </c>
    </row>
    <row r="29" spans="1:28">
      <c r="A29" s="64" cm="1">
        <f t="array" aca="1" ref="A29" ca="1">INDIRECT(_xlfn.XLOOKUP(豚シート!$G$13,豚気温!$D$2:$AB$2,豚気温!$D$3:$AB$3)&amp;(_xlfn.XLOOKUP(豚モデル!$D37,豚気温!$C$6:$C$1100,豚気温!$B$6:$B$1100)))</f>
        <v>16</v>
      </c>
      <c r="B29">
        <v>29</v>
      </c>
      <c r="C29" s="92">
        <v>45681</v>
      </c>
      <c r="D29" s="100">
        <v>-1.1000000000000001</v>
      </c>
      <c r="E29" s="100">
        <v>-1.5</v>
      </c>
      <c r="F29" s="100">
        <v>0.4</v>
      </c>
      <c r="G29" s="100">
        <v>0.5</v>
      </c>
      <c r="H29" s="100">
        <v>1.1000000000000001</v>
      </c>
      <c r="I29" s="100">
        <v>1.5</v>
      </c>
      <c r="J29" s="100">
        <v>2.9</v>
      </c>
      <c r="K29" s="100">
        <v>1.1000000000000001</v>
      </c>
      <c r="L29" s="100">
        <v>1.1000000000000001</v>
      </c>
      <c r="M29" s="100">
        <v>2.8</v>
      </c>
      <c r="N29" s="100">
        <v>4.4000000000000004</v>
      </c>
      <c r="O29" s="100">
        <v>4.4000000000000004</v>
      </c>
      <c r="P29" s="100">
        <v>3</v>
      </c>
      <c r="Q29" s="100">
        <v>3.1</v>
      </c>
      <c r="R29" s="100">
        <v>-2.5</v>
      </c>
      <c r="S29" s="100">
        <v>0</v>
      </c>
      <c r="T29" s="100">
        <v>-0.5</v>
      </c>
      <c r="U29" s="100">
        <v>3.6</v>
      </c>
      <c r="V29" s="100">
        <v>-5.4</v>
      </c>
      <c r="W29" s="100">
        <v>-1.4</v>
      </c>
      <c r="X29" s="100">
        <v>-1.8</v>
      </c>
      <c r="Y29" s="100">
        <v>-4.2</v>
      </c>
      <c r="Z29" s="100">
        <v>-0.1</v>
      </c>
      <c r="AA29" s="100">
        <f>独自温度!B26</f>
        <v>30</v>
      </c>
      <c r="AB29" s="100">
        <f>独自温度!C26</f>
        <v>30</v>
      </c>
    </row>
    <row r="30" spans="1:28">
      <c r="A30" s="64" cm="1">
        <f t="array" aca="1" ref="A30" ca="1">INDIRECT(_xlfn.XLOOKUP(豚シート!$G$13,豚気温!$D$2:$AB$2,豚気温!$D$3:$AB$3)&amp;(_xlfn.XLOOKUP(豚モデル!$D38,豚気温!$C$6:$C$1100,豚気温!$B$6:$B$1100)))</f>
        <v>16.2</v>
      </c>
      <c r="B30">
        <v>30</v>
      </c>
      <c r="C30" s="92">
        <v>45682</v>
      </c>
      <c r="D30" s="100">
        <v>-1.1000000000000001</v>
      </c>
      <c r="E30" s="100">
        <v>-1.5</v>
      </c>
      <c r="F30" s="100">
        <v>0.3</v>
      </c>
      <c r="G30" s="100">
        <v>0.5</v>
      </c>
      <c r="H30" s="100">
        <v>1</v>
      </c>
      <c r="I30" s="100">
        <v>1.5</v>
      </c>
      <c r="J30" s="100">
        <v>2.9</v>
      </c>
      <c r="K30" s="100">
        <v>1</v>
      </c>
      <c r="L30" s="100">
        <v>1.1000000000000001</v>
      </c>
      <c r="M30" s="100">
        <v>2.8</v>
      </c>
      <c r="N30" s="100">
        <v>4.4000000000000004</v>
      </c>
      <c r="O30" s="100">
        <v>4.3</v>
      </c>
      <c r="P30" s="100">
        <v>3</v>
      </c>
      <c r="Q30" s="100">
        <v>3</v>
      </c>
      <c r="R30" s="100">
        <v>-2.6</v>
      </c>
      <c r="S30" s="100">
        <v>0</v>
      </c>
      <c r="T30" s="100">
        <v>-0.5</v>
      </c>
      <c r="U30" s="100">
        <v>3.6</v>
      </c>
      <c r="V30" s="100">
        <v>-5.4</v>
      </c>
      <c r="W30" s="100">
        <v>-1.4</v>
      </c>
      <c r="X30" s="100">
        <v>-1.8</v>
      </c>
      <c r="Y30" s="100">
        <v>-4.2</v>
      </c>
      <c r="Z30" s="100">
        <v>-0.1</v>
      </c>
      <c r="AA30" s="100">
        <f>独自温度!B27</f>
        <v>30</v>
      </c>
      <c r="AB30" s="100">
        <f>独自温度!C27</f>
        <v>30</v>
      </c>
    </row>
    <row r="31" spans="1:28">
      <c r="A31" s="64" cm="1">
        <f t="array" aca="1" ref="A31" ca="1">INDIRECT(_xlfn.XLOOKUP(豚シート!$G$13,豚気温!$D$2:$AB$2,豚気温!$D$3:$AB$3)&amp;(_xlfn.XLOOKUP(豚モデル!$D39,豚気温!$C$6:$C$1100,豚気温!$B$6:$B$1100)))</f>
        <v>16.399999999999999</v>
      </c>
      <c r="B31">
        <v>31</v>
      </c>
      <c r="C31" s="92">
        <v>45683</v>
      </c>
      <c r="D31" s="100">
        <v>-1.1000000000000001</v>
      </c>
      <c r="E31" s="100">
        <v>-1.5</v>
      </c>
      <c r="F31" s="100">
        <v>0.3</v>
      </c>
      <c r="G31" s="100">
        <v>0.5</v>
      </c>
      <c r="H31" s="100">
        <v>1</v>
      </c>
      <c r="I31" s="100">
        <v>1.4</v>
      </c>
      <c r="J31" s="100">
        <v>2.9</v>
      </c>
      <c r="K31" s="100">
        <v>1</v>
      </c>
      <c r="L31" s="100">
        <v>1.1000000000000001</v>
      </c>
      <c r="M31" s="100">
        <v>2.7</v>
      </c>
      <c r="N31" s="100">
        <v>4.3</v>
      </c>
      <c r="O31" s="100">
        <v>4.3</v>
      </c>
      <c r="P31" s="100">
        <v>2.9</v>
      </c>
      <c r="Q31" s="100">
        <v>3</v>
      </c>
      <c r="R31" s="100">
        <v>-2.6</v>
      </c>
      <c r="S31" s="100">
        <v>0</v>
      </c>
      <c r="T31" s="100">
        <v>-0.5</v>
      </c>
      <c r="U31" s="100">
        <v>3.5</v>
      </c>
      <c r="V31" s="100">
        <v>-5.5</v>
      </c>
      <c r="W31" s="100">
        <v>-1.4</v>
      </c>
      <c r="X31" s="100">
        <v>-1.8</v>
      </c>
      <c r="Y31" s="100">
        <v>-4.3</v>
      </c>
      <c r="Z31" s="100">
        <v>-0.1</v>
      </c>
      <c r="AA31" s="100">
        <f>独自温度!B28</f>
        <v>30</v>
      </c>
      <c r="AB31" s="100">
        <f>独自温度!C28</f>
        <v>30</v>
      </c>
    </row>
    <row r="32" spans="1:28">
      <c r="A32" s="64" cm="1">
        <f t="array" aca="1" ref="A32" ca="1">INDIRECT(_xlfn.XLOOKUP(豚シート!$G$13,豚気温!$D$2:$AB$2,豚気温!$D$3:$AB$3)&amp;(_xlfn.XLOOKUP(豚モデル!$D40,豚気温!$C$6:$C$1100,豚気温!$B$6:$B$1100)))</f>
        <v>16.600000000000001</v>
      </c>
      <c r="B32">
        <v>32</v>
      </c>
      <c r="C32" s="92">
        <v>45684</v>
      </c>
      <c r="D32" s="100">
        <v>-1.1000000000000001</v>
      </c>
      <c r="E32" s="100">
        <v>-1.5</v>
      </c>
      <c r="F32" s="100">
        <v>0.3</v>
      </c>
      <c r="G32" s="100">
        <v>0.5</v>
      </c>
      <c r="H32" s="100">
        <v>1</v>
      </c>
      <c r="I32" s="100">
        <v>1.4</v>
      </c>
      <c r="J32" s="100">
        <v>2.9</v>
      </c>
      <c r="K32" s="100">
        <v>1</v>
      </c>
      <c r="L32" s="100">
        <v>1.1000000000000001</v>
      </c>
      <c r="M32" s="100">
        <v>2.7</v>
      </c>
      <c r="N32" s="100">
        <v>4.3</v>
      </c>
      <c r="O32" s="100">
        <v>4.3</v>
      </c>
      <c r="P32" s="100">
        <v>2.9</v>
      </c>
      <c r="Q32" s="100">
        <v>3</v>
      </c>
      <c r="R32" s="100">
        <v>-2.6</v>
      </c>
      <c r="S32" s="100">
        <v>0</v>
      </c>
      <c r="T32" s="100">
        <v>-0.5</v>
      </c>
      <c r="U32" s="100">
        <v>3.5</v>
      </c>
      <c r="V32" s="100">
        <v>-5.5</v>
      </c>
      <c r="W32" s="100">
        <v>-1.4</v>
      </c>
      <c r="X32" s="100">
        <v>-1.8</v>
      </c>
      <c r="Y32" s="100">
        <v>-4.3</v>
      </c>
      <c r="Z32" s="100">
        <v>-0.1</v>
      </c>
      <c r="AA32" s="100">
        <f>独自温度!B29</f>
        <v>30</v>
      </c>
      <c r="AB32" s="100">
        <f>独自温度!C29</f>
        <v>30</v>
      </c>
    </row>
    <row r="33" spans="1:28">
      <c r="A33" s="64" cm="1">
        <f t="array" aca="1" ref="A33" ca="1">INDIRECT(_xlfn.XLOOKUP(豚シート!$G$13,豚気温!$D$2:$AB$2,豚気温!$D$3:$AB$3)&amp;(_xlfn.XLOOKUP(豚モデル!$D41,豚気温!$C$6:$C$1100,豚気温!$B$6:$B$1100)))</f>
        <v>16.7</v>
      </c>
      <c r="B33">
        <v>33</v>
      </c>
      <c r="C33" s="92">
        <v>45685</v>
      </c>
      <c r="D33" s="100">
        <v>-1.1000000000000001</v>
      </c>
      <c r="E33" s="100">
        <v>-1.5</v>
      </c>
      <c r="F33" s="100">
        <v>0.3</v>
      </c>
      <c r="G33" s="100">
        <v>0.5</v>
      </c>
      <c r="H33" s="100">
        <v>1</v>
      </c>
      <c r="I33" s="100">
        <v>1.4</v>
      </c>
      <c r="J33" s="100">
        <v>2.8</v>
      </c>
      <c r="K33" s="100">
        <v>1</v>
      </c>
      <c r="L33" s="100">
        <v>1.1000000000000001</v>
      </c>
      <c r="M33" s="100">
        <v>2.7</v>
      </c>
      <c r="N33" s="100">
        <v>4.3</v>
      </c>
      <c r="O33" s="100">
        <v>4.3</v>
      </c>
      <c r="P33" s="100">
        <v>2.9</v>
      </c>
      <c r="Q33" s="100">
        <v>3</v>
      </c>
      <c r="R33" s="100">
        <v>-2.6</v>
      </c>
      <c r="S33" s="100">
        <v>-0.1</v>
      </c>
      <c r="T33" s="100">
        <v>-0.6</v>
      </c>
      <c r="U33" s="100">
        <v>3.5</v>
      </c>
      <c r="V33" s="100">
        <v>-5.5</v>
      </c>
      <c r="W33" s="100">
        <v>-1.4</v>
      </c>
      <c r="X33" s="100">
        <v>-1.8</v>
      </c>
      <c r="Y33" s="100">
        <v>-4.4000000000000004</v>
      </c>
      <c r="Z33" s="100">
        <v>-0.1</v>
      </c>
      <c r="AA33" s="100">
        <f>独自温度!B30</f>
        <v>30</v>
      </c>
      <c r="AB33" s="100">
        <f>独自温度!C30</f>
        <v>30</v>
      </c>
    </row>
    <row r="34" spans="1:28">
      <c r="A34" s="64" cm="1">
        <f t="array" aca="1" ref="A34" ca="1">INDIRECT(_xlfn.XLOOKUP(豚シート!$G$13,豚気温!$D$2:$AB$2,豚気温!$D$3:$AB$3)&amp;(_xlfn.XLOOKUP(豚モデル!$D42,豚気温!$C$6:$C$1100,豚気温!$B$6:$B$1100)))</f>
        <v>16.899999999999999</v>
      </c>
      <c r="B34">
        <v>34</v>
      </c>
      <c r="C34" s="92">
        <v>45686</v>
      </c>
      <c r="D34" s="100">
        <v>-1.2</v>
      </c>
      <c r="E34" s="100">
        <v>-1.5</v>
      </c>
      <c r="F34" s="100">
        <v>0.3</v>
      </c>
      <c r="G34" s="100">
        <v>0.5</v>
      </c>
      <c r="H34" s="100">
        <v>1</v>
      </c>
      <c r="I34" s="100">
        <v>1.4</v>
      </c>
      <c r="J34" s="100">
        <v>2.8</v>
      </c>
      <c r="K34" s="100">
        <v>0.9</v>
      </c>
      <c r="L34" s="100">
        <v>1.1000000000000001</v>
      </c>
      <c r="M34" s="100">
        <v>2.7</v>
      </c>
      <c r="N34" s="100">
        <v>4.3</v>
      </c>
      <c r="O34" s="100">
        <v>4.3</v>
      </c>
      <c r="P34" s="100">
        <v>2.9</v>
      </c>
      <c r="Q34" s="100">
        <v>3</v>
      </c>
      <c r="R34" s="100">
        <v>-2.7</v>
      </c>
      <c r="S34" s="100">
        <v>-0.1</v>
      </c>
      <c r="T34" s="100">
        <v>-0.6</v>
      </c>
      <c r="U34" s="100">
        <v>3.5</v>
      </c>
      <c r="V34" s="100">
        <v>-5.5</v>
      </c>
      <c r="W34" s="100">
        <v>-1.5</v>
      </c>
      <c r="X34" s="100">
        <v>-1.8</v>
      </c>
      <c r="Y34" s="100">
        <v>-4.4000000000000004</v>
      </c>
      <c r="Z34" s="100">
        <v>-0.1</v>
      </c>
      <c r="AA34" s="100">
        <f>独自温度!B31</f>
        <v>30</v>
      </c>
      <c r="AB34" s="100">
        <f>独自温度!C31</f>
        <v>30</v>
      </c>
    </row>
    <row r="35" spans="1:28">
      <c r="A35" s="64" cm="1">
        <f t="array" aca="1" ref="A35" ca="1">INDIRECT(_xlfn.XLOOKUP(豚シート!$G$13,豚気温!$D$2:$AB$2,豚気温!$D$3:$AB$3)&amp;(_xlfn.XLOOKUP(豚モデル!$D43,豚気温!$C$6:$C$1100,豚気温!$B$6:$B$1100)))</f>
        <v>17.100000000000001</v>
      </c>
      <c r="B35">
        <v>35</v>
      </c>
      <c r="C35" s="92">
        <v>45687</v>
      </c>
      <c r="D35" s="100">
        <v>-1.2</v>
      </c>
      <c r="E35" s="100">
        <v>-1.5</v>
      </c>
      <c r="F35" s="100">
        <v>0.3</v>
      </c>
      <c r="G35" s="100">
        <v>0.5</v>
      </c>
      <c r="H35" s="100">
        <v>1</v>
      </c>
      <c r="I35" s="100">
        <v>1.4</v>
      </c>
      <c r="J35" s="100">
        <v>2.8</v>
      </c>
      <c r="K35" s="100">
        <v>0.9</v>
      </c>
      <c r="L35" s="100">
        <v>1.2</v>
      </c>
      <c r="M35" s="100">
        <v>2.7</v>
      </c>
      <c r="N35" s="100">
        <v>4.3</v>
      </c>
      <c r="O35" s="100">
        <v>4.3</v>
      </c>
      <c r="P35" s="100">
        <v>2.9</v>
      </c>
      <c r="Q35" s="100">
        <v>3</v>
      </c>
      <c r="R35" s="100">
        <v>-2.7</v>
      </c>
      <c r="S35" s="100">
        <v>-0.1</v>
      </c>
      <c r="T35" s="100">
        <v>-0.5</v>
      </c>
      <c r="U35" s="100">
        <v>3.5</v>
      </c>
      <c r="V35" s="100">
        <v>-5.5</v>
      </c>
      <c r="W35" s="100">
        <v>-1.5</v>
      </c>
      <c r="X35" s="100">
        <v>-1.8</v>
      </c>
      <c r="Y35" s="100">
        <v>-4.4000000000000004</v>
      </c>
      <c r="Z35" s="100">
        <v>-0.1</v>
      </c>
      <c r="AA35" s="100">
        <f>独自温度!B32</f>
        <v>30</v>
      </c>
      <c r="AB35" s="100">
        <f>独自温度!C32</f>
        <v>30</v>
      </c>
    </row>
    <row r="36" spans="1:28">
      <c r="A36" s="64" cm="1">
        <f t="array" aca="1" ref="A36" ca="1">INDIRECT(_xlfn.XLOOKUP(豚シート!$G$13,豚気温!$D$2:$AB$2,豚気温!$D$3:$AB$3)&amp;(_xlfn.XLOOKUP(豚モデル!$D44,豚気温!$C$6:$C$1100,豚気温!$B$6:$B$1100)))</f>
        <v>17.3</v>
      </c>
      <c r="B36">
        <v>36</v>
      </c>
      <c r="C36" s="92">
        <v>45688</v>
      </c>
      <c r="D36" s="100">
        <v>-1.2</v>
      </c>
      <c r="E36" s="100">
        <v>-1.5</v>
      </c>
      <c r="F36" s="100">
        <v>0.3</v>
      </c>
      <c r="G36" s="100">
        <v>0.5</v>
      </c>
      <c r="H36" s="100">
        <v>1</v>
      </c>
      <c r="I36" s="100">
        <v>1.4</v>
      </c>
      <c r="J36" s="100">
        <v>2.9</v>
      </c>
      <c r="K36" s="100">
        <v>0.9</v>
      </c>
      <c r="L36" s="100">
        <v>1.2</v>
      </c>
      <c r="M36" s="100">
        <v>2.7</v>
      </c>
      <c r="N36" s="100">
        <v>4.3</v>
      </c>
      <c r="O36" s="100">
        <v>4.3</v>
      </c>
      <c r="P36" s="100">
        <v>2.9</v>
      </c>
      <c r="Q36" s="100">
        <v>3</v>
      </c>
      <c r="R36" s="100">
        <v>-2.7</v>
      </c>
      <c r="S36" s="100">
        <v>0</v>
      </c>
      <c r="T36" s="100">
        <v>-0.5</v>
      </c>
      <c r="U36" s="100">
        <v>3.5</v>
      </c>
      <c r="V36" s="100">
        <v>-5.5</v>
      </c>
      <c r="W36" s="100">
        <v>-1.5</v>
      </c>
      <c r="X36" s="100">
        <v>-1.8</v>
      </c>
      <c r="Y36" s="100">
        <v>-4.4000000000000004</v>
      </c>
      <c r="Z36" s="100">
        <v>-0.1</v>
      </c>
      <c r="AA36" s="100">
        <f>独自温度!B33</f>
        <v>30</v>
      </c>
      <c r="AB36" s="100">
        <f>独自温度!C33</f>
        <v>30</v>
      </c>
    </row>
    <row r="37" spans="1:28">
      <c r="A37" s="64" cm="1">
        <f t="array" aca="1" ref="A37" ca="1">INDIRECT(_xlfn.XLOOKUP(豚シート!$G$13,豚気温!$D$2:$AB$2,豚気温!$D$3:$AB$3)&amp;(_xlfn.XLOOKUP(豚モデル!$D45,豚気温!$C$6:$C$1100,豚気温!$B$6:$B$1100)))</f>
        <v>17.5</v>
      </c>
      <c r="B37">
        <v>37</v>
      </c>
      <c r="C37" s="92">
        <v>45689</v>
      </c>
      <c r="D37" s="100">
        <v>-1.2</v>
      </c>
      <c r="E37" s="100">
        <v>-1.5</v>
      </c>
      <c r="F37" s="100">
        <v>0.3</v>
      </c>
      <c r="G37" s="100">
        <v>0.5</v>
      </c>
      <c r="H37" s="100">
        <v>1</v>
      </c>
      <c r="I37" s="100">
        <v>1.4</v>
      </c>
      <c r="J37" s="100">
        <v>2.9</v>
      </c>
      <c r="K37" s="100">
        <v>1</v>
      </c>
      <c r="L37" s="100">
        <v>1.2</v>
      </c>
      <c r="M37" s="100">
        <v>2.7</v>
      </c>
      <c r="N37" s="100">
        <v>4.3</v>
      </c>
      <c r="O37" s="100">
        <v>4.3</v>
      </c>
      <c r="P37" s="100">
        <v>2.9</v>
      </c>
      <c r="Q37" s="100">
        <v>3</v>
      </c>
      <c r="R37" s="100">
        <v>-2.7</v>
      </c>
      <c r="S37" s="100">
        <v>0</v>
      </c>
      <c r="T37" s="100">
        <v>-0.5</v>
      </c>
      <c r="U37" s="100">
        <v>3.5</v>
      </c>
      <c r="V37" s="100">
        <v>-5.6</v>
      </c>
      <c r="W37" s="100">
        <v>-1.5</v>
      </c>
      <c r="X37" s="100">
        <v>-1.8</v>
      </c>
      <c r="Y37" s="100">
        <v>-4.4000000000000004</v>
      </c>
      <c r="Z37" s="100">
        <v>-0.1</v>
      </c>
      <c r="AA37" s="100">
        <f>独自温度!B34</f>
        <v>30</v>
      </c>
      <c r="AB37" s="100">
        <f>独自温度!C34</f>
        <v>30</v>
      </c>
    </row>
    <row r="38" spans="1:28">
      <c r="A38" s="64" cm="1">
        <f t="array" aca="1" ref="A38" ca="1">INDIRECT(_xlfn.XLOOKUP(豚シート!$G$13,豚気温!$D$2:$AB$2,豚気温!$D$3:$AB$3)&amp;(_xlfn.XLOOKUP(豚モデル!$D46,豚気温!$C$6:$C$1100,豚気温!$B$6:$B$1100)))</f>
        <v>17.7</v>
      </c>
      <c r="B38">
        <v>38</v>
      </c>
      <c r="C38" s="92">
        <v>45690</v>
      </c>
      <c r="D38" s="100">
        <v>-1.2</v>
      </c>
      <c r="E38" s="100">
        <v>-1.5</v>
      </c>
      <c r="F38" s="100">
        <v>0.3</v>
      </c>
      <c r="G38" s="100">
        <v>0.5</v>
      </c>
      <c r="H38" s="100">
        <v>1</v>
      </c>
      <c r="I38" s="100">
        <v>1.4</v>
      </c>
      <c r="J38" s="100">
        <v>2.9</v>
      </c>
      <c r="K38" s="100">
        <v>1</v>
      </c>
      <c r="L38" s="100">
        <v>1.3</v>
      </c>
      <c r="M38" s="100">
        <v>2.7</v>
      </c>
      <c r="N38" s="100">
        <v>4.3</v>
      </c>
      <c r="O38" s="100">
        <v>4.4000000000000004</v>
      </c>
      <c r="P38" s="100">
        <v>3</v>
      </c>
      <c r="Q38" s="100">
        <v>3</v>
      </c>
      <c r="R38" s="100">
        <v>-2.6</v>
      </c>
      <c r="S38" s="100">
        <v>0</v>
      </c>
      <c r="T38" s="100">
        <v>-0.5</v>
      </c>
      <c r="U38" s="100">
        <v>3.5</v>
      </c>
      <c r="V38" s="100">
        <v>-5.6</v>
      </c>
      <c r="W38" s="100">
        <v>-1.5</v>
      </c>
      <c r="X38" s="100">
        <v>-1.8</v>
      </c>
      <c r="Y38" s="100">
        <v>-4.4000000000000004</v>
      </c>
      <c r="Z38" s="100">
        <v>0</v>
      </c>
      <c r="AA38" s="100">
        <f>独自温度!B35</f>
        <v>30</v>
      </c>
      <c r="AB38" s="100">
        <f>独自温度!C35</f>
        <v>30</v>
      </c>
    </row>
    <row r="39" spans="1:28">
      <c r="A39" s="64" cm="1">
        <f t="array" aca="1" ref="A39" ca="1">INDIRECT(_xlfn.XLOOKUP(豚シート!$G$13,豚気温!$D$2:$AB$2,豚気温!$D$3:$AB$3)&amp;(_xlfn.XLOOKUP(豚モデル!$D47,豚気温!$C$6:$C$1100,豚気温!$B$6:$B$1100)))</f>
        <v>17.899999999999999</v>
      </c>
      <c r="B39">
        <v>39</v>
      </c>
      <c r="C39" s="92">
        <v>45691</v>
      </c>
      <c r="D39" s="100">
        <v>-1.2</v>
      </c>
      <c r="E39" s="100">
        <v>-1.5</v>
      </c>
      <c r="F39" s="100">
        <v>0.3</v>
      </c>
      <c r="G39" s="100">
        <v>0.5</v>
      </c>
      <c r="H39" s="100">
        <v>1</v>
      </c>
      <c r="I39" s="100">
        <v>1.5</v>
      </c>
      <c r="J39" s="100">
        <v>2.9</v>
      </c>
      <c r="K39" s="100">
        <v>1</v>
      </c>
      <c r="L39" s="100">
        <v>1.3</v>
      </c>
      <c r="M39" s="100">
        <v>2.7</v>
      </c>
      <c r="N39" s="100">
        <v>4.4000000000000004</v>
      </c>
      <c r="O39" s="100">
        <v>4.4000000000000004</v>
      </c>
      <c r="P39" s="100">
        <v>3</v>
      </c>
      <c r="Q39" s="100">
        <v>3.1</v>
      </c>
      <c r="R39" s="100">
        <v>-2.6</v>
      </c>
      <c r="S39" s="100">
        <v>0</v>
      </c>
      <c r="T39" s="100">
        <v>-0.5</v>
      </c>
      <c r="U39" s="100">
        <v>3.6</v>
      </c>
      <c r="V39" s="100">
        <v>-5.5</v>
      </c>
      <c r="W39" s="100">
        <v>-1.5</v>
      </c>
      <c r="X39" s="100">
        <v>-1.8</v>
      </c>
      <c r="Y39" s="100">
        <v>-4.4000000000000004</v>
      </c>
      <c r="Z39" s="100">
        <v>0</v>
      </c>
      <c r="AA39" s="100">
        <f>独自温度!B36</f>
        <v>30</v>
      </c>
      <c r="AB39" s="100">
        <f>独自温度!C36</f>
        <v>30</v>
      </c>
    </row>
    <row r="40" spans="1:28">
      <c r="A40" s="64" cm="1">
        <f t="array" aca="1" ref="A40" ca="1">INDIRECT(_xlfn.XLOOKUP(豚シート!$G$13,豚気温!$D$2:$AB$2,豚気温!$D$3:$AB$3)&amp;(_xlfn.XLOOKUP(豚モデル!$D48,豚気温!$C$6:$C$1100,豚気温!$B$6:$B$1100)))</f>
        <v>18</v>
      </c>
      <c r="B40">
        <v>40</v>
      </c>
      <c r="C40" s="92">
        <v>45692</v>
      </c>
      <c r="D40" s="100">
        <v>-1.1000000000000001</v>
      </c>
      <c r="E40" s="100">
        <v>-1.5</v>
      </c>
      <c r="F40" s="100">
        <v>0.4</v>
      </c>
      <c r="G40" s="100">
        <v>0.6</v>
      </c>
      <c r="H40" s="100">
        <v>1</v>
      </c>
      <c r="I40" s="100">
        <v>1.5</v>
      </c>
      <c r="J40" s="100">
        <v>3</v>
      </c>
      <c r="K40" s="100">
        <v>1.1000000000000001</v>
      </c>
      <c r="L40" s="100">
        <v>1.3</v>
      </c>
      <c r="M40" s="100">
        <v>2.8</v>
      </c>
      <c r="N40" s="100">
        <v>4.4000000000000004</v>
      </c>
      <c r="O40" s="100">
        <v>4.4000000000000004</v>
      </c>
      <c r="P40" s="100">
        <v>3.1</v>
      </c>
      <c r="Q40" s="100">
        <v>3.2</v>
      </c>
      <c r="R40" s="100">
        <v>-2.6</v>
      </c>
      <c r="S40" s="100">
        <v>0.1</v>
      </c>
      <c r="T40" s="100">
        <v>-0.5</v>
      </c>
      <c r="U40" s="100">
        <v>3.6</v>
      </c>
      <c r="V40" s="100">
        <v>-5.5</v>
      </c>
      <c r="W40" s="100">
        <v>-1.5</v>
      </c>
      <c r="X40" s="100">
        <v>-1.8</v>
      </c>
      <c r="Y40" s="100">
        <v>-4.4000000000000004</v>
      </c>
      <c r="Z40" s="100">
        <v>0</v>
      </c>
      <c r="AA40" s="100">
        <f>独自温度!B37</f>
        <v>30</v>
      </c>
      <c r="AB40" s="100">
        <f>独自温度!C37</f>
        <v>30</v>
      </c>
    </row>
    <row r="41" spans="1:28">
      <c r="A41" s="64" cm="1">
        <f t="array" aca="1" ref="A41" ca="1">INDIRECT(_xlfn.XLOOKUP(豚シート!$G$13,豚気温!$D$2:$AB$2,豚気温!$D$3:$AB$3)&amp;(_xlfn.XLOOKUP(豚モデル!$D49,豚気温!$C$6:$C$1100,豚気温!$B$6:$B$1100)))</f>
        <v>18.2</v>
      </c>
      <c r="B41">
        <v>41</v>
      </c>
      <c r="C41" s="92">
        <v>45693</v>
      </c>
      <c r="D41" s="100">
        <v>-1.1000000000000001</v>
      </c>
      <c r="E41" s="100">
        <v>-1.4</v>
      </c>
      <c r="F41" s="100">
        <v>0.4</v>
      </c>
      <c r="G41" s="100">
        <v>0.6</v>
      </c>
      <c r="H41" s="100">
        <v>1.1000000000000001</v>
      </c>
      <c r="I41" s="100">
        <v>1.6</v>
      </c>
      <c r="J41" s="100">
        <v>3.1</v>
      </c>
      <c r="K41" s="100">
        <v>1.1000000000000001</v>
      </c>
      <c r="L41" s="100">
        <v>1.3</v>
      </c>
      <c r="M41" s="100">
        <v>2.8</v>
      </c>
      <c r="N41" s="100">
        <v>4.5</v>
      </c>
      <c r="O41" s="100">
        <v>4.5</v>
      </c>
      <c r="P41" s="100">
        <v>3.1</v>
      </c>
      <c r="Q41" s="100">
        <v>3.2</v>
      </c>
      <c r="R41" s="100">
        <v>-2.5</v>
      </c>
      <c r="S41" s="100">
        <v>0.1</v>
      </c>
      <c r="T41" s="100">
        <v>-0.4</v>
      </c>
      <c r="U41" s="100">
        <v>3.7</v>
      </c>
      <c r="V41" s="100">
        <v>-5.5</v>
      </c>
      <c r="W41" s="100">
        <v>-1.5</v>
      </c>
      <c r="X41" s="100">
        <v>-1.8</v>
      </c>
      <c r="Y41" s="100">
        <v>-4.3</v>
      </c>
      <c r="Z41" s="100">
        <v>0</v>
      </c>
      <c r="AA41" s="100">
        <f>独自温度!B38</f>
        <v>30</v>
      </c>
      <c r="AB41" s="100">
        <f>独自温度!C38</f>
        <v>30</v>
      </c>
    </row>
    <row r="42" spans="1:28">
      <c r="A42" s="64" cm="1">
        <f t="array" aca="1" ref="A42" ca="1">INDIRECT(_xlfn.XLOOKUP(豚シート!$G$13,豚気温!$D$2:$AB$2,豚気温!$D$3:$AB$3)&amp;(_xlfn.XLOOKUP(豚モデル!$D50,豚気温!$C$6:$C$1100,豚気温!$B$6:$B$1100)))</f>
        <v>18.3</v>
      </c>
      <c r="B42">
        <v>42</v>
      </c>
      <c r="C42" s="92">
        <v>45694</v>
      </c>
      <c r="D42" s="100">
        <v>-1.1000000000000001</v>
      </c>
      <c r="E42" s="100">
        <v>-1.4</v>
      </c>
      <c r="F42" s="100">
        <v>0.4</v>
      </c>
      <c r="G42" s="100">
        <v>0.7</v>
      </c>
      <c r="H42" s="100">
        <v>1.1000000000000001</v>
      </c>
      <c r="I42" s="100">
        <v>1.6</v>
      </c>
      <c r="J42" s="100">
        <v>3.1</v>
      </c>
      <c r="K42" s="100">
        <v>1.2</v>
      </c>
      <c r="L42" s="100">
        <v>1.2</v>
      </c>
      <c r="M42" s="100">
        <v>2.9</v>
      </c>
      <c r="N42" s="100">
        <v>4.5</v>
      </c>
      <c r="O42" s="100">
        <v>4.5999999999999996</v>
      </c>
      <c r="P42" s="100">
        <v>3.2</v>
      </c>
      <c r="Q42" s="100">
        <v>3.3</v>
      </c>
      <c r="R42" s="100">
        <v>-2.5</v>
      </c>
      <c r="S42" s="100">
        <v>0.2</v>
      </c>
      <c r="T42" s="100">
        <v>-0.4</v>
      </c>
      <c r="U42" s="100">
        <v>3.7</v>
      </c>
      <c r="V42" s="100">
        <v>-5.4</v>
      </c>
      <c r="W42" s="100">
        <v>-1.5</v>
      </c>
      <c r="X42" s="100">
        <v>-1.8</v>
      </c>
      <c r="Y42" s="100">
        <v>-4.3</v>
      </c>
      <c r="Z42" s="100">
        <v>0.1</v>
      </c>
      <c r="AA42" s="100">
        <f>独自温度!B39</f>
        <v>30</v>
      </c>
      <c r="AB42" s="100">
        <f>独自温度!C39</f>
        <v>30</v>
      </c>
    </row>
    <row r="43" spans="1:28">
      <c r="A43" s="64" cm="1">
        <f t="array" aca="1" ref="A43" ca="1">INDIRECT(_xlfn.XLOOKUP(豚シート!$G$13,豚気温!$D$2:$AB$2,豚気温!$D$3:$AB$3)&amp;(_xlfn.XLOOKUP(豚モデル!$D51,豚気温!$C$6:$C$1100,豚気温!$B$6:$B$1100)))</f>
        <v>18.399999999999999</v>
      </c>
      <c r="B43">
        <v>43</v>
      </c>
      <c r="C43" s="92">
        <v>45695</v>
      </c>
      <c r="D43" s="100">
        <v>-1</v>
      </c>
      <c r="E43" s="100">
        <v>-1.3</v>
      </c>
      <c r="F43" s="100">
        <v>0.5</v>
      </c>
      <c r="G43" s="100">
        <v>0.7</v>
      </c>
      <c r="H43" s="100">
        <v>1.1000000000000001</v>
      </c>
      <c r="I43" s="100">
        <v>1.7</v>
      </c>
      <c r="J43" s="100">
        <v>3.2</v>
      </c>
      <c r="K43" s="100">
        <v>1.3</v>
      </c>
      <c r="L43" s="100">
        <v>1.2</v>
      </c>
      <c r="M43" s="100">
        <v>2.9</v>
      </c>
      <c r="N43" s="100">
        <v>4.5999999999999996</v>
      </c>
      <c r="O43" s="100">
        <v>4.5999999999999996</v>
      </c>
      <c r="P43" s="100">
        <v>3.2</v>
      </c>
      <c r="Q43" s="100">
        <v>3.4</v>
      </c>
      <c r="R43" s="100">
        <v>-2.4</v>
      </c>
      <c r="S43" s="100">
        <v>0.2</v>
      </c>
      <c r="T43" s="100">
        <v>-0.3</v>
      </c>
      <c r="U43" s="100">
        <v>3.8</v>
      </c>
      <c r="V43" s="100">
        <v>-5.4</v>
      </c>
      <c r="W43" s="100">
        <v>-1.4</v>
      </c>
      <c r="X43" s="100">
        <v>-1.8</v>
      </c>
      <c r="Y43" s="100">
        <v>-4.2</v>
      </c>
      <c r="Z43" s="100">
        <v>0.1</v>
      </c>
      <c r="AA43" s="100">
        <f>独自温度!B40</f>
        <v>30</v>
      </c>
      <c r="AB43" s="100">
        <f>独自温度!C40</f>
        <v>30</v>
      </c>
    </row>
    <row r="44" spans="1:28">
      <c r="A44" s="64" cm="1">
        <f t="array" aca="1" ref="A44" ca="1">INDIRECT(_xlfn.XLOOKUP(豚シート!$G$13,豚気温!$D$2:$AB$2,豚気温!$D$3:$AB$3)&amp;(_xlfn.XLOOKUP(豚モデル!$D52,豚気温!$C$6:$C$1100,豚気温!$B$6:$B$1100)))</f>
        <v>18.5</v>
      </c>
      <c r="B44">
        <v>44</v>
      </c>
      <c r="C44" s="92">
        <v>45696</v>
      </c>
      <c r="D44" s="100">
        <v>-1</v>
      </c>
      <c r="E44" s="100">
        <v>-1.3</v>
      </c>
      <c r="F44" s="100">
        <v>0.5</v>
      </c>
      <c r="G44" s="100">
        <v>0.8</v>
      </c>
      <c r="H44" s="100">
        <v>1.2</v>
      </c>
      <c r="I44" s="100">
        <v>1.7</v>
      </c>
      <c r="J44" s="100">
        <v>3.3</v>
      </c>
      <c r="K44" s="100">
        <v>1.4</v>
      </c>
      <c r="L44" s="100">
        <v>1.2</v>
      </c>
      <c r="M44" s="100">
        <v>3</v>
      </c>
      <c r="N44" s="100">
        <v>4.5999999999999996</v>
      </c>
      <c r="O44" s="100">
        <v>4.7</v>
      </c>
      <c r="P44" s="100">
        <v>3.3</v>
      </c>
      <c r="Q44" s="100">
        <v>3.5</v>
      </c>
      <c r="R44" s="100">
        <v>-2.4</v>
      </c>
      <c r="S44" s="100">
        <v>0.3</v>
      </c>
      <c r="T44" s="100">
        <v>-0.3</v>
      </c>
      <c r="U44" s="100">
        <v>3.8</v>
      </c>
      <c r="V44" s="100">
        <v>-5.3</v>
      </c>
      <c r="W44" s="100">
        <v>-1.4</v>
      </c>
      <c r="X44" s="100">
        <v>-1.7</v>
      </c>
      <c r="Y44" s="100">
        <v>-4.0999999999999996</v>
      </c>
      <c r="Z44" s="100">
        <v>0.2</v>
      </c>
      <c r="AA44" s="100">
        <f>独自温度!B41</f>
        <v>30</v>
      </c>
      <c r="AB44" s="100">
        <f>独自温度!C41</f>
        <v>30</v>
      </c>
    </row>
    <row r="45" spans="1:28">
      <c r="A45" s="64" cm="1">
        <f t="array" aca="1" ref="A45" ca="1">INDIRECT(_xlfn.XLOOKUP(豚シート!$G$13,豚気温!$D$2:$AB$2,豚気温!$D$3:$AB$3)&amp;(_xlfn.XLOOKUP(豚モデル!$D53,豚気温!$C$6:$C$1100,豚気温!$B$6:$B$1100)))</f>
        <v>18.600000000000001</v>
      </c>
      <c r="B45">
        <v>45</v>
      </c>
      <c r="C45" s="92">
        <v>45697</v>
      </c>
      <c r="D45" s="100">
        <v>-0.9</v>
      </c>
      <c r="E45" s="100">
        <v>-1.2</v>
      </c>
      <c r="F45" s="100">
        <v>0.6</v>
      </c>
      <c r="G45" s="100">
        <v>0.9</v>
      </c>
      <c r="H45" s="100">
        <v>1.3</v>
      </c>
      <c r="I45" s="100">
        <v>1.8</v>
      </c>
      <c r="J45" s="100">
        <v>3.4</v>
      </c>
      <c r="K45" s="100">
        <v>1.5</v>
      </c>
      <c r="L45" s="100">
        <v>1.3</v>
      </c>
      <c r="M45" s="100">
        <v>3</v>
      </c>
      <c r="N45" s="100">
        <v>4.7</v>
      </c>
      <c r="O45" s="100">
        <v>4.8</v>
      </c>
      <c r="P45" s="100">
        <v>3.4</v>
      </c>
      <c r="Q45" s="100">
        <v>3.6</v>
      </c>
      <c r="R45" s="100">
        <v>-2.2999999999999998</v>
      </c>
      <c r="S45" s="100">
        <v>0.4</v>
      </c>
      <c r="T45" s="100">
        <v>-0.2</v>
      </c>
      <c r="U45" s="100">
        <v>3.9</v>
      </c>
      <c r="V45" s="100">
        <v>-5.3</v>
      </c>
      <c r="W45" s="100">
        <v>-1.3</v>
      </c>
      <c r="X45" s="100">
        <v>-1.7</v>
      </c>
      <c r="Y45" s="100">
        <v>-4.0999999999999996</v>
      </c>
      <c r="Z45" s="100">
        <v>0.2</v>
      </c>
      <c r="AA45" s="100">
        <f>独自温度!B42</f>
        <v>30</v>
      </c>
      <c r="AB45" s="100">
        <f>独自温度!C42</f>
        <v>30</v>
      </c>
    </row>
    <row r="46" spans="1:28">
      <c r="A46" s="64" cm="1">
        <f t="array" aca="1" ref="A46" ca="1">INDIRECT(_xlfn.XLOOKUP(豚シート!$G$13,豚気温!$D$2:$AB$2,豚気温!$D$3:$AB$3)&amp;(_xlfn.XLOOKUP(豚モデル!$D54,豚気温!$C$6:$C$1100,豚気温!$B$6:$B$1100)))</f>
        <v>18.7</v>
      </c>
      <c r="B46">
        <v>46</v>
      </c>
      <c r="C46" s="92">
        <v>45698</v>
      </c>
      <c r="D46" s="100">
        <v>-0.9</v>
      </c>
      <c r="E46" s="100">
        <v>-1.1000000000000001</v>
      </c>
      <c r="F46" s="100">
        <v>0.7</v>
      </c>
      <c r="G46" s="100">
        <v>1</v>
      </c>
      <c r="H46" s="100">
        <v>1.3</v>
      </c>
      <c r="I46" s="100">
        <v>1.9</v>
      </c>
      <c r="J46" s="100">
        <v>3.4</v>
      </c>
      <c r="K46" s="100">
        <v>1.6</v>
      </c>
      <c r="L46" s="100">
        <v>1.3</v>
      </c>
      <c r="M46" s="100">
        <v>3.1</v>
      </c>
      <c r="N46" s="100">
        <v>4.8</v>
      </c>
      <c r="O46" s="100">
        <v>4.8</v>
      </c>
      <c r="P46" s="100">
        <v>3.5</v>
      </c>
      <c r="Q46" s="100">
        <v>3.7</v>
      </c>
      <c r="R46" s="100">
        <v>-2.2999999999999998</v>
      </c>
      <c r="S46" s="100">
        <v>0.5</v>
      </c>
      <c r="T46" s="100">
        <v>-0.1</v>
      </c>
      <c r="U46" s="100">
        <v>4</v>
      </c>
      <c r="V46" s="100">
        <v>-5.2</v>
      </c>
      <c r="W46" s="100">
        <v>-1.3</v>
      </c>
      <c r="X46" s="100">
        <v>-1.6</v>
      </c>
      <c r="Y46" s="100">
        <v>-4</v>
      </c>
      <c r="Z46" s="100">
        <v>0.3</v>
      </c>
      <c r="AA46" s="100">
        <f>独自温度!B43</f>
        <v>30</v>
      </c>
      <c r="AB46" s="100">
        <f>独自温度!C43</f>
        <v>30</v>
      </c>
    </row>
    <row r="47" spans="1:28">
      <c r="A47" s="64" cm="1">
        <f t="array" aca="1" ref="A47" ca="1">INDIRECT(_xlfn.XLOOKUP(豚シート!$G$13,豚気温!$D$2:$AB$2,豚気温!$D$3:$AB$3)&amp;(_xlfn.XLOOKUP(豚モデル!$D55,豚気温!$C$6:$C$1100,豚気温!$B$6:$B$1100)))</f>
        <v>18.8</v>
      </c>
      <c r="B47">
        <v>47</v>
      </c>
      <c r="C47" s="92">
        <v>45699</v>
      </c>
      <c r="D47" s="100">
        <v>-0.8</v>
      </c>
      <c r="E47" s="100">
        <v>-1.1000000000000001</v>
      </c>
      <c r="F47" s="100">
        <v>0.8</v>
      </c>
      <c r="G47" s="100">
        <v>1.1000000000000001</v>
      </c>
      <c r="H47" s="100">
        <v>1.4</v>
      </c>
      <c r="I47" s="100">
        <v>2</v>
      </c>
      <c r="J47" s="100">
        <v>3.5</v>
      </c>
      <c r="K47" s="100">
        <v>1.7</v>
      </c>
      <c r="L47" s="100">
        <v>1.4</v>
      </c>
      <c r="M47" s="100">
        <v>3.2</v>
      </c>
      <c r="N47" s="100">
        <v>4.9000000000000004</v>
      </c>
      <c r="O47" s="100">
        <v>4.9000000000000004</v>
      </c>
      <c r="P47" s="100">
        <v>3.6</v>
      </c>
      <c r="Q47" s="100">
        <v>3.8</v>
      </c>
      <c r="R47" s="100">
        <v>-2.2000000000000002</v>
      </c>
      <c r="S47" s="100">
        <v>0.6</v>
      </c>
      <c r="T47" s="100">
        <v>-0.1</v>
      </c>
      <c r="U47" s="100">
        <v>4.0999999999999996</v>
      </c>
      <c r="V47" s="100">
        <v>-5.0999999999999996</v>
      </c>
      <c r="W47" s="100">
        <v>-1.2</v>
      </c>
      <c r="X47" s="100">
        <v>-1.6</v>
      </c>
      <c r="Y47" s="100">
        <v>-3.9</v>
      </c>
      <c r="Z47" s="100">
        <v>0.4</v>
      </c>
      <c r="AA47" s="100">
        <f>独自温度!B44</f>
        <v>30</v>
      </c>
      <c r="AB47" s="100">
        <f>独自温度!C44</f>
        <v>30</v>
      </c>
    </row>
    <row r="48" spans="1:28">
      <c r="A48" s="64" cm="1">
        <f t="array" aca="1" ref="A48" ca="1">INDIRECT(_xlfn.XLOOKUP(豚シート!$G$13,豚気温!$D$2:$AB$2,豚気温!$D$3:$AB$3)&amp;(_xlfn.XLOOKUP(豚モデル!$D56,豚気温!$C$6:$C$1100,豚気温!$B$6:$B$1100)))</f>
        <v>18.899999999999999</v>
      </c>
      <c r="B48">
        <v>48</v>
      </c>
      <c r="C48" s="92">
        <v>45700</v>
      </c>
      <c r="D48" s="100">
        <v>-0.7</v>
      </c>
      <c r="E48" s="100">
        <v>-1</v>
      </c>
      <c r="F48" s="100">
        <v>0.9</v>
      </c>
      <c r="G48" s="100">
        <v>1.2</v>
      </c>
      <c r="H48" s="100">
        <v>1.5</v>
      </c>
      <c r="I48" s="100">
        <v>2.1</v>
      </c>
      <c r="J48" s="100">
        <v>3.6</v>
      </c>
      <c r="K48" s="100">
        <v>1.8</v>
      </c>
      <c r="L48" s="100">
        <v>1.5</v>
      </c>
      <c r="M48" s="100">
        <v>3.3</v>
      </c>
      <c r="N48" s="100">
        <v>5</v>
      </c>
      <c r="O48" s="100">
        <v>5</v>
      </c>
      <c r="P48" s="100">
        <v>3.7</v>
      </c>
      <c r="Q48" s="100">
        <v>3.9</v>
      </c>
      <c r="R48" s="100">
        <v>-2.1</v>
      </c>
      <c r="S48" s="100">
        <v>0.7</v>
      </c>
      <c r="T48" s="100">
        <v>0</v>
      </c>
      <c r="U48" s="100">
        <v>4.2</v>
      </c>
      <c r="V48" s="100">
        <v>-5</v>
      </c>
      <c r="W48" s="100">
        <v>-1.1000000000000001</v>
      </c>
      <c r="X48" s="100">
        <v>-1.5</v>
      </c>
      <c r="Y48" s="100">
        <v>-3.8</v>
      </c>
      <c r="Z48" s="100">
        <v>0.5</v>
      </c>
      <c r="AA48" s="100">
        <f>独自温度!B45</f>
        <v>30</v>
      </c>
      <c r="AB48" s="100">
        <f>独自温度!C45</f>
        <v>30</v>
      </c>
    </row>
    <row r="49" spans="1:28">
      <c r="A49" s="64" cm="1">
        <f t="array" aca="1" ref="A49" ca="1">INDIRECT(_xlfn.XLOOKUP(豚シート!$G$13,豚気温!$D$2:$AB$2,豚気温!$D$3:$AB$3)&amp;(_xlfn.XLOOKUP(豚モデル!$D57,豚気温!$C$6:$C$1100,豚気温!$B$6:$B$1100)))</f>
        <v>19</v>
      </c>
      <c r="B49">
        <v>49</v>
      </c>
      <c r="C49" s="92">
        <v>45701</v>
      </c>
      <c r="D49" s="100">
        <v>-0.7</v>
      </c>
      <c r="E49" s="100">
        <v>-0.9</v>
      </c>
      <c r="F49" s="100">
        <v>1</v>
      </c>
      <c r="G49" s="100">
        <v>1.3</v>
      </c>
      <c r="H49" s="100">
        <v>1.6</v>
      </c>
      <c r="I49" s="100">
        <v>2.2000000000000002</v>
      </c>
      <c r="J49" s="100">
        <v>3.7</v>
      </c>
      <c r="K49" s="100">
        <v>1.9</v>
      </c>
      <c r="L49" s="100">
        <v>1.6</v>
      </c>
      <c r="M49" s="100">
        <v>3.4</v>
      </c>
      <c r="N49" s="100">
        <v>5</v>
      </c>
      <c r="O49" s="100">
        <v>5.0999999999999996</v>
      </c>
      <c r="P49" s="100">
        <v>3.7</v>
      </c>
      <c r="Q49" s="100">
        <v>4</v>
      </c>
      <c r="R49" s="100">
        <v>-2</v>
      </c>
      <c r="S49" s="100">
        <v>0.8</v>
      </c>
      <c r="T49" s="100">
        <v>0.1</v>
      </c>
      <c r="U49" s="100">
        <v>4.3</v>
      </c>
      <c r="V49" s="100">
        <v>-4.9000000000000004</v>
      </c>
      <c r="W49" s="100">
        <v>-1.1000000000000001</v>
      </c>
      <c r="X49" s="100">
        <v>-1.4</v>
      </c>
      <c r="Y49" s="100">
        <v>-3.7</v>
      </c>
      <c r="Z49" s="100">
        <v>0.6</v>
      </c>
      <c r="AA49" s="100">
        <f>独自温度!B46</f>
        <v>30</v>
      </c>
      <c r="AB49" s="100">
        <f>独自温度!C46</f>
        <v>30</v>
      </c>
    </row>
    <row r="50" spans="1:28">
      <c r="A50" s="64" cm="1">
        <f t="array" aca="1" ref="A50" ca="1">INDIRECT(_xlfn.XLOOKUP(豚シート!$G$13,豚気温!$D$2:$AB$2,豚気温!$D$3:$AB$3)&amp;(_xlfn.XLOOKUP(豚モデル!$D58,豚気温!$C$6:$C$1100,豚気温!$B$6:$B$1100)))</f>
        <v>19.100000000000001</v>
      </c>
      <c r="B50">
        <v>50</v>
      </c>
      <c r="C50" s="92">
        <v>45702</v>
      </c>
      <c r="D50" s="100">
        <v>-0.6</v>
      </c>
      <c r="E50" s="100">
        <v>-0.8</v>
      </c>
      <c r="F50" s="100">
        <v>1.1000000000000001</v>
      </c>
      <c r="G50" s="100">
        <v>1.4</v>
      </c>
      <c r="H50" s="100">
        <v>1.7</v>
      </c>
      <c r="I50" s="100">
        <v>2.2999999999999998</v>
      </c>
      <c r="J50" s="100">
        <v>3.8</v>
      </c>
      <c r="K50" s="100">
        <v>2</v>
      </c>
      <c r="L50" s="100">
        <v>1.7</v>
      </c>
      <c r="M50" s="100">
        <v>3.4</v>
      </c>
      <c r="N50" s="100">
        <v>5.0999999999999996</v>
      </c>
      <c r="O50" s="100">
        <v>5.2</v>
      </c>
      <c r="P50" s="100">
        <v>3.8</v>
      </c>
      <c r="Q50" s="100">
        <v>4.0999999999999996</v>
      </c>
      <c r="R50" s="100">
        <v>-2</v>
      </c>
      <c r="S50" s="100">
        <v>0.9</v>
      </c>
      <c r="T50" s="100">
        <v>0.2</v>
      </c>
      <c r="U50" s="100">
        <v>4.4000000000000004</v>
      </c>
      <c r="V50" s="100">
        <v>-4.8</v>
      </c>
      <c r="W50" s="100">
        <v>-1</v>
      </c>
      <c r="X50" s="100">
        <v>-1.4</v>
      </c>
      <c r="Y50" s="100">
        <v>-3.6</v>
      </c>
      <c r="Z50" s="100">
        <v>0.7</v>
      </c>
      <c r="AA50" s="100">
        <f>独自温度!B47</f>
        <v>30</v>
      </c>
      <c r="AB50" s="100">
        <f>独自温度!C47</f>
        <v>30</v>
      </c>
    </row>
    <row r="51" spans="1:28">
      <c r="A51" s="64" cm="1">
        <f t="array" aca="1" ref="A51" ca="1">INDIRECT(_xlfn.XLOOKUP(豚シート!$G$13,豚気温!$D$2:$AB$2,豚気温!$D$3:$AB$3)&amp;(_xlfn.XLOOKUP(豚モデル!$D59,豚気温!$C$6:$C$1100,豚気温!$B$6:$B$1100)))</f>
        <v>19.3</v>
      </c>
      <c r="B51">
        <v>51</v>
      </c>
      <c r="C51" s="92">
        <v>45703</v>
      </c>
      <c r="D51" s="100">
        <v>-0.5</v>
      </c>
      <c r="E51" s="100">
        <v>-0.7</v>
      </c>
      <c r="F51" s="100">
        <v>1.2</v>
      </c>
      <c r="G51" s="100">
        <v>1.5</v>
      </c>
      <c r="H51" s="100">
        <v>1.8</v>
      </c>
      <c r="I51" s="100">
        <v>2.4</v>
      </c>
      <c r="J51" s="100">
        <v>3.9</v>
      </c>
      <c r="K51" s="100">
        <v>2.1</v>
      </c>
      <c r="L51" s="100">
        <v>1.9</v>
      </c>
      <c r="M51" s="100">
        <v>3.5</v>
      </c>
      <c r="N51" s="100">
        <v>5.2</v>
      </c>
      <c r="O51" s="100">
        <v>5.3</v>
      </c>
      <c r="P51" s="100">
        <v>3.9</v>
      </c>
      <c r="Q51" s="100">
        <v>4.2</v>
      </c>
      <c r="R51" s="100">
        <v>-1.9</v>
      </c>
      <c r="S51" s="100">
        <v>1</v>
      </c>
      <c r="T51" s="100">
        <v>0.2</v>
      </c>
      <c r="U51" s="100">
        <v>4.5</v>
      </c>
      <c r="V51" s="100">
        <v>-4.7</v>
      </c>
      <c r="W51" s="100">
        <v>-0.9</v>
      </c>
      <c r="X51" s="100">
        <v>-1.3</v>
      </c>
      <c r="Y51" s="100">
        <v>-3.5</v>
      </c>
      <c r="Z51" s="100">
        <v>0.8</v>
      </c>
      <c r="AA51" s="100">
        <f>独自温度!B48</f>
        <v>30</v>
      </c>
      <c r="AB51" s="100">
        <f>独自温度!C48</f>
        <v>30</v>
      </c>
    </row>
    <row r="52" spans="1:28">
      <c r="A52" s="64" cm="1">
        <f t="array" aca="1" ref="A52" ca="1">INDIRECT(_xlfn.XLOOKUP(豚シート!$G$13,豚気温!$D$2:$AB$2,豚気温!$D$3:$AB$3)&amp;(_xlfn.XLOOKUP(豚モデル!$D60,豚気温!$C$6:$C$1100,豚気温!$B$6:$B$1100)))</f>
        <v>19.399999999999999</v>
      </c>
      <c r="B52">
        <v>52</v>
      </c>
      <c r="C52" s="92">
        <v>45704</v>
      </c>
      <c r="D52" s="100">
        <v>-0.4</v>
      </c>
      <c r="E52" s="100">
        <v>-0.6</v>
      </c>
      <c r="F52" s="100">
        <v>1.3</v>
      </c>
      <c r="G52" s="100">
        <v>1.6</v>
      </c>
      <c r="H52" s="100">
        <v>1.9</v>
      </c>
      <c r="I52" s="100">
        <v>2.5</v>
      </c>
      <c r="J52" s="100">
        <v>4.0999999999999996</v>
      </c>
      <c r="K52" s="100">
        <v>2.2000000000000002</v>
      </c>
      <c r="L52" s="100">
        <v>2.1</v>
      </c>
      <c r="M52" s="100">
        <v>3.6</v>
      </c>
      <c r="N52" s="100">
        <v>5.3</v>
      </c>
      <c r="O52" s="100">
        <v>5.4</v>
      </c>
      <c r="P52" s="100">
        <v>4.0999999999999996</v>
      </c>
      <c r="Q52" s="100">
        <v>4.3</v>
      </c>
      <c r="R52" s="100">
        <v>-1.8</v>
      </c>
      <c r="S52" s="100">
        <v>1.1000000000000001</v>
      </c>
      <c r="T52" s="100">
        <v>0.3</v>
      </c>
      <c r="U52" s="100">
        <v>4.5999999999999996</v>
      </c>
      <c r="V52" s="100">
        <v>-4.5999999999999996</v>
      </c>
      <c r="W52" s="100">
        <v>-0.8</v>
      </c>
      <c r="X52" s="100">
        <v>-1.2</v>
      </c>
      <c r="Y52" s="100">
        <v>-3.4</v>
      </c>
      <c r="Z52" s="100">
        <v>1</v>
      </c>
      <c r="AA52" s="100">
        <f>独自温度!B49</f>
        <v>30</v>
      </c>
      <c r="AB52" s="100">
        <f>独自温度!C49</f>
        <v>30</v>
      </c>
    </row>
    <row r="53" spans="1:28">
      <c r="A53" s="64" cm="1">
        <f t="array" aca="1" ref="A53" ca="1">INDIRECT(_xlfn.XLOOKUP(豚シート!$G$13,豚気温!$D$2:$AB$2,豚気温!$D$3:$AB$3)&amp;(_xlfn.XLOOKUP(豚モデル!$D61,豚気温!$C$6:$C$1100,豚気温!$B$6:$B$1100)))</f>
        <v>19.600000000000001</v>
      </c>
      <c r="B53">
        <v>53</v>
      </c>
      <c r="C53" s="92">
        <v>45705</v>
      </c>
      <c r="D53" s="100">
        <v>-0.4</v>
      </c>
      <c r="E53" s="100">
        <v>-0.5</v>
      </c>
      <c r="F53" s="100">
        <v>1.5</v>
      </c>
      <c r="G53" s="100">
        <v>1.7</v>
      </c>
      <c r="H53" s="100">
        <v>2</v>
      </c>
      <c r="I53" s="100">
        <v>2.6</v>
      </c>
      <c r="J53" s="100">
        <v>4.2</v>
      </c>
      <c r="K53" s="100">
        <v>2.4</v>
      </c>
      <c r="L53" s="100">
        <v>2.2999999999999998</v>
      </c>
      <c r="M53" s="100">
        <v>3.7</v>
      </c>
      <c r="N53" s="100">
        <v>5.4</v>
      </c>
      <c r="O53" s="100">
        <v>5.5</v>
      </c>
      <c r="P53" s="100">
        <v>4.2</v>
      </c>
      <c r="Q53" s="100">
        <v>4.4000000000000004</v>
      </c>
      <c r="R53" s="100">
        <v>-1.7</v>
      </c>
      <c r="S53" s="100">
        <v>1.2</v>
      </c>
      <c r="T53" s="100">
        <v>0.4</v>
      </c>
      <c r="U53" s="100">
        <v>4.7</v>
      </c>
      <c r="V53" s="100">
        <v>-4.5</v>
      </c>
      <c r="W53" s="100">
        <v>-0.7</v>
      </c>
      <c r="X53" s="100">
        <v>-1.1000000000000001</v>
      </c>
      <c r="Y53" s="100">
        <v>-3.3</v>
      </c>
      <c r="Z53" s="100">
        <v>1.1000000000000001</v>
      </c>
      <c r="AA53" s="100">
        <f>独自温度!B50</f>
        <v>30</v>
      </c>
      <c r="AB53" s="100">
        <f>独自温度!C50</f>
        <v>30</v>
      </c>
    </row>
    <row r="54" spans="1:28">
      <c r="A54" s="64" cm="1">
        <f t="array" aca="1" ref="A54" ca="1">INDIRECT(_xlfn.XLOOKUP(豚シート!$G$13,豚気温!$D$2:$AB$2,豚気温!$D$3:$AB$3)&amp;(_xlfn.XLOOKUP(豚モデル!$D62,豚気温!$C$6:$C$1100,豚気温!$B$6:$B$1100)))</f>
        <v>19.8</v>
      </c>
      <c r="B54">
        <v>54</v>
      </c>
      <c r="C54" s="92">
        <v>45706</v>
      </c>
      <c r="D54" s="100">
        <v>-0.3</v>
      </c>
      <c r="E54" s="100">
        <v>-0.4</v>
      </c>
      <c r="F54" s="100">
        <v>1.6</v>
      </c>
      <c r="G54" s="100">
        <v>1.8</v>
      </c>
      <c r="H54" s="100">
        <v>2.1</v>
      </c>
      <c r="I54" s="100">
        <v>2.8</v>
      </c>
      <c r="J54" s="100">
        <v>4.3</v>
      </c>
      <c r="K54" s="100">
        <v>2.5</v>
      </c>
      <c r="L54" s="100">
        <v>2.5</v>
      </c>
      <c r="M54" s="100">
        <v>3.9</v>
      </c>
      <c r="N54" s="100">
        <v>5.5</v>
      </c>
      <c r="O54" s="100">
        <v>5.7</v>
      </c>
      <c r="P54" s="100">
        <v>4.3</v>
      </c>
      <c r="Q54" s="100">
        <v>4.5</v>
      </c>
      <c r="R54" s="100">
        <v>-1.7</v>
      </c>
      <c r="S54" s="100">
        <v>1.3</v>
      </c>
      <c r="T54" s="100">
        <v>0.5</v>
      </c>
      <c r="U54" s="100">
        <v>4.9000000000000004</v>
      </c>
      <c r="V54" s="100">
        <v>-4.4000000000000004</v>
      </c>
      <c r="W54" s="100">
        <v>-0.6</v>
      </c>
      <c r="X54" s="100">
        <v>-1</v>
      </c>
      <c r="Y54" s="100">
        <v>-3.2</v>
      </c>
      <c r="Z54" s="100">
        <v>1.3</v>
      </c>
      <c r="AA54" s="100">
        <f>独自温度!B51</f>
        <v>30</v>
      </c>
      <c r="AB54" s="100">
        <f>独自温度!C51</f>
        <v>30</v>
      </c>
    </row>
    <row r="55" spans="1:28">
      <c r="A55" s="64" cm="1">
        <f t="array" aca="1" ref="A55" ca="1">INDIRECT(_xlfn.XLOOKUP(豚シート!$G$13,豚気温!$D$2:$AB$2,豚気温!$D$3:$AB$3)&amp;(_xlfn.XLOOKUP(豚モデル!$D63,豚気温!$C$6:$C$1100,豚気温!$B$6:$B$1100)))</f>
        <v>19.899999999999999</v>
      </c>
      <c r="B55">
        <v>55</v>
      </c>
      <c r="C55" s="92">
        <v>45707</v>
      </c>
      <c r="D55" s="100">
        <v>-0.1</v>
      </c>
      <c r="E55" s="100">
        <v>-0.3</v>
      </c>
      <c r="F55" s="100">
        <v>1.7</v>
      </c>
      <c r="G55" s="100">
        <v>2</v>
      </c>
      <c r="H55" s="100">
        <v>2.2000000000000002</v>
      </c>
      <c r="I55" s="100">
        <v>2.9</v>
      </c>
      <c r="J55" s="100">
        <v>4.4000000000000004</v>
      </c>
      <c r="K55" s="100">
        <v>2.6</v>
      </c>
      <c r="L55" s="100">
        <v>2.7</v>
      </c>
      <c r="M55" s="100">
        <v>4</v>
      </c>
      <c r="N55" s="100">
        <v>5.7</v>
      </c>
      <c r="O55" s="100">
        <v>5.8</v>
      </c>
      <c r="P55" s="100">
        <v>4.4000000000000004</v>
      </c>
      <c r="Q55" s="100">
        <v>4.7</v>
      </c>
      <c r="R55" s="100">
        <v>-1.6</v>
      </c>
      <c r="S55" s="100">
        <v>1.5</v>
      </c>
      <c r="T55" s="100">
        <v>0.6</v>
      </c>
      <c r="U55" s="100">
        <v>5</v>
      </c>
      <c r="V55" s="100">
        <v>-4.2</v>
      </c>
      <c r="W55" s="100">
        <v>-0.5</v>
      </c>
      <c r="X55" s="100">
        <v>-0.9</v>
      </c>
      <c r="Y55" s="100">
        <v>-3.1</v>
      </c>
      <c r="Z55" s="100">
        <v>1.5</v>
      </c>
      <c r="AA55" s="100">
        <f>独自温度!B52</f>
        <v>30</v>
      </c>
      <c r="AB55" s="100">
        <f>独自温度!C52</f>
        <v>30</v>
      </c>
    </row>
    <row r="56" spans="1:28">
      <c r="A56" s="64" cm="1">
        <f t="array" aca="1" ref="A56" ca="1">INDIRECT(_xlfn.XLOOKUP(豚シート!$G$13,豚気温!$D$2:$AB$2,豚気温!$D$3:$AB$3)&amp;(_xlfn.XLOOKUP(豚モデル!$D64,豚気温!$C$6:$C$1100,豚気温!$B$6:$B$1100)))</f>
        <v>20.100000000000001</v>
      </c>
      <c r="B56">
        <v>56</v>
      </c>
      <c r="C56" s="92">
        <v>45708</v>
      </c>
      <c r="D56" s="100">
        <v>0</v>
      </c>
      <c r="E56" s="100">
        <v>-0.2</v>
      </c>
      <c r="F56" s="100">
        <v>1.9</v>
      </c>
      <c r="G56" s="100">
        <v>2.1</v>
      </c>
      <c r="H56" s="100">
        <v>2.2999999999999998</v>
      </c>
      <c r="I56" s="100">
        <v>3</v>
      </c>
      <c r="J56" s="100">
        <v>4.5999999999999996</v>
      </c>
      <c r="K56" s="100">
        <v>2.8</v>
      </c>
      <c r="L56" s="100">
        <v>3</v>
      </c>
      <c r="M56" s="100">
        <v>4.0999999999999996</v>
      </c>
      <c r="N56" s="100">
        <v>5.8</v>
      </c>
      <c r="O56" s="100">
        <v>5.9</v>
      </c>
      <c r="P56" s="100">
        <v>4.5999999999999996</v>
      </c>
      <c r="Q56" s="100">
        <v>4.8</v>
      </c>
      <c r="R56" s="100">
        <v>-1.5</v>
      </c>
      <c r="S56" s="100">
        <v>1.6</v>
      </c>
      <c r="T56" s="100">
        <v>0.7</v>
      </c>
      <c r="U56" s="100">
        <v>5.0999999999999996</v>
      </c>
      <c r="V56" s="100">
        <v>-4.0999999999999996</v>
      </c>
      <c r="W56" s="100">
        <v>-0.4</v>
      </c>
      <c r="X56" s="100">
        <v>-0.8</v>
      </c>
      <c r="Y56" s="100">
        <v>-3</v>
      </c>
      <c r="Z56" s="100">
        <v>1.7</v>
      </c>
      <c r="AA56" s="100">
        <f>独自温度!B53</f>
        <v>30</v>
      </c>
      <c r="AB56" s="100">
        <f>独自温度!C53</f>
        <v>30</v>
      </c>
    </row>
    <row r="57" spans="1:28">
      <c r="A57" s="64" cm="1">
        <f t="array" aca="1" ref="A57" ca="1">INDIRECT(_xlfn.XLOOKUP(豚シート!$G$13,豚気温!$D$2:$AB$2,豚気温!$D$3:$AB$3)&amp;(_xlfn.XLOOKUP(豚モデル!$D65,豚気温!$C$6:$C$1100,豚気温!$B$6:$B$1100)))</f>
        <v>20.2</v>
      </c>
      <c r="B57">
        <v>57</v>
      </c>
      <c r="C57" s="92">
        <v>45709</v>
      </c>
      <c r="D57" s="100">
        <v>0.1</v>
      </c>
      <c r="E57" s="100">
        <v>0</v>
      </c>
      <c r="F57" s="100">
        <v>2</v>
      </c>
      <c r="G57" s="100">
        <v>2.2000000000000002</v>
      </c>
      <c r="H57" s="100">
        <v>2.4</v>
      </c>
      <c r="I57" s="100">
        <v>3.2</v>
      </c>
      <c r="J57" s="100">
        <v>4.7</v>
      </c>
      <c r="K57" s="100">
        <v>2.9</v>
      </c>
      <c r="L57" s="100">
        <v>3.2</v>
      </c>
      <c r="M57" s="100">
        <v>4.3</v>
      </c>
      <c r="N57" s="100">
        <v>5.9</v>
      </c>
      <c r="O57" s="100">
        <v>6.1</v>
      </c>
      <c r="P57" s="100">
        <v>4.7</v>
      </c>
      <c r="Q57" s="100">
        <v>4.9000000000000004</v>
      </c>
      <c r="R57" s="100">
        <v>-1.3</v>
      </c>
      <c r="S57" s="100">
        <v>1.8</v>
      </c>
      <c r="T57" s="100">
        <v>0.9</v>
      </c>
      <c r="U57" s="100">
        <v>5.3</v>
      </c>
      <c r="V57" s="100">
        <v>-3.9</v>
      </c>
      <c r="W57" s="100">
        <v>-0.3</v>
      </c>
      <c r="X57" s="100">
        <v>-0.7</v>
      </c>
      <c r="Y57" s="100">
        <v>-2.9</v>
      </c>
      <c r="Z57" s="100">
        <v>1.9</v>
      </c>
      <c r="AA57" s="100">
        <f>独自温度!B54</f>
        <v>30</v>
      </c>
      <c r="AB57" s="100">
        <f>独自温度!C54</f>
        <v>30</v>
      </c>
    </row>
    <row r="58" spans="1:28">
      <c r="A58" s="64" cm="1">
        <f t="array" aca="1" ref="A58" ca="1">INDIRECT(_xlfn.XLOOKUP(豚シート!$G$13,豚気温!$D$2:$AB$2,豚気温!$D$3:$AB$3)&amp;(_xlfn.XLOOKUP(豚モデル!$D66,豚気温!$C$6:$C$1100,豚気温!$B$6:$B$1100)))</f>
        <v>20.399999999999999</v>
      </c>
      <c r="B58">
        <v>58</v>
      </c>
      <c r="C58" s="92">
        <v>45710</v>
      </c>
      <c r="D58" s="100">
        <v>0.2</v>
      </c>
      <c r="E58" s="100">
        <v>0.1</v>
      </c>
      <c r="F58" s="100">
        <v>2.2000000000000002</v>
      </c>
      <c r="G58" s="100">
        <v>2.4</v>
      </c>
      <c r="H58" s="100">
        <v>2.6</v>
      </c>
      <c r="I58" s="100">
        <v>3.3</v>
      </c>
      <c r="J58" s="100">
        <v>4.9000000000000004</v>
      </c>
      <c r="K58" s="100">
        <v>3.1</v>
      </c>
      <c r="L58" s="100">
        <v>3.4</v>
      </c>
      <c r="M58" s="100">
        <v>4.4000000000000004</v>
      </c>
      <c r="N58" s="100">
        <v>6.1</v>
      </c>
      <c r="O58" s="100">
        <v>6.2</v>
      </c>
      <c r="P58" s="100">
        <v>4.9000000000000004</v>
      </c>
      <c r="Q58" s="100">
        <v>5.0999999999999996</v>
      </c>
      <c r="R58" s="100">
        <v>-1.2</v>
      </c>
      <c r="S58" s="100">
        <v>1.9</v>
      </c>
      <c r="T58" s="100">
        <v>1</v>
      </c>
      <c r="U58" s="100">
        <v>5.4</v>
      </c>
      <c r="V58" s="100">
        <v>-3.8</v>
      </c>
      <c r="W58" s="100">
        <v>-0.2</v>
      </c>
      <c r="X58" s="100">
        <v>-0.6</v>
      </c>
      <c r="Y58" s="100">
        <v>-2.7</v>
      </c>
      <c r="Z58" s="100">
        <v>2.1</v>
      </c>
      <c r="AA58" s="100">
        <f>独自温度!B55</f>
        <v>30</v>
      </c>
      <c r="AB58" s="100">
        <f>独自温度!C55</f>
        <v>30</v>
      </c>
    </row>
    <row r="59" spans="1:28">
      <c r="A59" s="64" cm="1">
        <f t="array" aca="1" ref="A59" ca="1">INDIRECT(_xlfn.XLOOKUP(豚シート!$G$13,豚気温!$D$2:$AB$2,豚気温!$D$3:$AB$3)&amp;(_xlfn.XLOOKUP(豚モデル!$D67,豚気温!$C$6:$C$1100,豚気温!$B$6:$B$1100)))</f>
        <v>20.5</v>
      </c>
      <c r="B59">
        <v>59</v>
      </c>
      <c r="C59" s="92">
        <v>45711</v>
      </c>
      <c r="D59" s="100">
        <v>0.4</v>
      </c>
      <c r="E59" s="100">
        <v>0.3</v>
      </c>
      <c r="F59" s="100">
        <v>2.2999999999999998</v>
      </c>
      <c r="G59" s="100">
        <v>2.6</v>
      </c>
      <c r="H59" s="100">
        <v>2.7</v>
      </c>
      <c r="I59" s="100">
        <v>3.5</v>
      </c>
      <c r="J59" s="100">
        <v>5.0999999999999996</v>
      </c>
      <c r="K59" s="100">
        <v>3.3</v>
      </c>
      <c r="L59" s="100">
        <v>3.7</v>
      </c>
      <c r="M59" s="100">
        <v>4.5999999999999996</v>
      </c>
      <c r="N59" s="100">
        <v>6.2</v>
      </c>
      <c r="O59" s="100">
        <v>6.4</v>
      </c>
      <c r="P59" s="100">
        <v>5</v>
      </c>
      <c r="Q59" s="100">
        <v>5.3</v>
      </c>
      <c r="R59" s="100">
        <v>-1.1000000000000001</v>
      </c>
      <c r="S59" s="100">
        <v>2.1</v>
      </c>
      <c r="T59" s="100">
        <v>1.1000000000000001</v>
      </c>
      <c r="U59" s="100">
        <v>5.6</v>
      </c>
      <c r="V59" s="100">
        <v>-3.6</v>
      </c>
      <c r="W59" s="100">
        <v>0</v>
      </c>
      <c r="X59" s="100">
        <v>-0.5</v>
      </c>
      <c r="Y59" s="100">
        <v>-2.5</v>
      </c>
      <c r="Z59" s="100">
        <v>2.2999999999999998</v>
      </c>
      <c r="AA59" s="100">
        <f>独自温度!B56</f>
        <v>30</v>
      </c>
      <c r="AB59" s="100">
        <f>独自温度!C56</f>
        <v>30</v>
      </c>
    </row>
    <row r="60" spans="1:28">
      <c r="A60" s="64" cm="1">
        <f t="array" aca="1" ref="A60" ca="1">INDIRECT(_xlfn.XLOOKUP(豚シート!$G$13,豚気温!$D$2:$AB$2,豚気温!$D$3:$AB$3)&amp;(_xlfn.XLOOKUP(豚モデル!$D68,豚気温!$C$6:$C$1100,豚気温!$B$6:$B$1100)))</f>
        <v>20.7</v>
      </c>
      <c r="B60">
        <v>60</v>
      </c>
      <c r="C60" s="92">
        <v>45712</v>
      </c>
      <c r="D60" s="100">
        <v>0.5</v>
      </c>
      <c r="E60" s="100">
        <v>0.4</v>
      </c>
      <c r="F60" s="100">
        <v>2.5</v>
      </c>
      <c r="G60" s="100">
        <v>2.7</v>
      </c>
      <c r="H60" s="100">
        <v>2.8</v>
      </c>
      <c r="I60" s="100">
        <v>3.7</v>
      </c>
      <c r="J60" s="100">
        <v>5.2</v>
      </c>
      <c r="K60" s="100">
        <v>3.5</v>
      </c>
      <c r="L60" s="100">
        <v>3.9</v>
      </c>
      <c r="M60" s="100">
        <v>4.7</v>
      </c>
      <c r="N60" s="100">
        <v>6.4</v>
      </c>
      <c r="O60" s="100">
        <v>6.5</v>
      </c>
      <c r="P60" s="100">
        <v>5.2</v>
      </c>
      <c r="Q60" s="100">
        <v>5.4</v>
      </c>
      <c r="R60" s="100">
        <v>-0.9</v>
      </c>
      <c r="S60" s="100">
        <v>2.2000000000000002</v>
      </c>
      <c r="T60" s="100">
        <v>1.3</v>
      </c>
      <c r="U60" s="100">
        <v>5.7</v>
      </c>
      <c r="V60" s="100">
        <v>-3.4</v>
      </c>
      <c r="W60" s="100">
        <v>0.1</v>
      </c>
      <c r="X60" s="100">
        <v>-0.3</v>
      </c>
      <c r="Y60" s="100">
        <v>-2.4</v>
      </c>
      <c r="Z60" s="100">
        <v>2.4</v>
      </c>
      <c r="AA60" s="100">
        <f>独自温度!B57</f>
        <v>30</v>
      </c>
      <c r="AB60" s="100">
        <f>独自温度!C57</f>
        <v>30</v>
      </c>
    </row>
    <row r="61" spans="1:28">
      <c r="A61" s="64" cm="1">
        <f t="array" aca="1" ref="A61" ca="1">INDIRECT(_xlfn.XLOOKUP(豚シート!$G$13,豚気温!$D$2:$AB$2,豚気温!$D$3:$AB$3)&amp;(_xlfn.XLOOKUP(豚モデル!$D69,豚気温!$C$6:$C$1100,豚気温!$B$6:$B$1100)))</f>
        <v>20.8</v>
      </c>
      <c r="B61">
        <v>61</v>
      </c>
      <c r="C61" s="92">
        <v>45713</v>
      </c>
      <c r="D61" s="100">
        <v>0.7</v>
      </c>
      <c r="E61" s="100">
        <v>0.6</v>
      </c>
      <c r="F61" s="100">
        <v>2.7</v>
      </c>
      <c r="G61" s="100">
        <v>2.9</v>
      </c>
      <c r="H61" s="100">
        <v>3</v>
      </c>
      <c r="I61" s="100">
        <v>3.8</v>
      </c>
      <c r="J61" s="100">
        <v>5.4</v>
      </c>
      <c r="K61" s="100">
        <v>3.6</v>
      </c>
      <c r="L61" s="100">
        <v>4.0999999999999996</v>
      </c>
      <c r="M61" s="100">
        <v>4.9000000000000004</v>
      </c>
      <c r="N61" s="100">
        <v>6.5</v>
      </c>
      <c r="O61" s="100">
        <v>6.7</v>
      </c>
      <c r="P61" s="100">
        <v>5.3</v>
      </c>
      <c r="Q61" s="100">
        <v>5.6</v>
      </c>
      <c r="R61" s="100">
        <v>-0.8</v>
      </c>
      <c r="S61" s="100">
        <v>2.4</v>
      </c>
      <c r="T61" s="100">
        <v>1.4</v>
      </c>
      <c r="U61" s="100">
        <v>5.9</v>
      </c>
      <c r="V61" s="100">
        <v>-3.2</v>
      </c>
      <c r="W61" s="100">
        <v>0.2</v>
      </c>
      <c r="X61" s="100">
        <v>-0.2</v>
      </c>
      <c r="Y61" s="100">
        <v>-2.2000000000000002</v>
      </c>
      <c r="Z61" s="100">
        <v>2.6</v>
      </c>
      <c r="AA61" s="100">
        <f>独自温度!B58</f>
        <v>30</v>
      </c>
      <c r="AB61" s="100">
        <f>独自温度!C58</f>
        <v>30</v>
      </c>
    </row>
    <row r="62" spans="1:28">
      <c r="A62" s="64" cm="1">
        <f t="array" aca="1" ref="A62" ca="1">INDIRECT(_xlfn.XLOOKUP(豚シート!$G$13,豚気温!$D$2:$AB$2,豚気温!$D$3:$AB$3)&amp;(_xlfn.XLOOKUP(豚モデル!$D70,豚気温!$C$6:$C$1100,豚気温!$B$6:$B$1100)))</f>
        <v>20.9</v>
      </c>
      <c r="B62">
        <v>62</v>
      </c>
      <c r="C62" s="92">
        <v>45714</v>
      </c>
      <c r="D62" s="100">
        <v>0.8</v>
      </c>
      <c r="E62" s="100">
        <v>0.8</v>
      </c>
      <c r="F62" s="100">
        <v>2.8</v>
      </c>
      <c r="G62" s="100">
        <v>3</v>
      </c>
      <c r="H62" s="100">
        <v>3.1</v>
      </c>
      <c r="I62" s="100">
        <v>4</v>
      </c>
      <c r="J62" s="100">
        <v>5.6</v>
      </c>
      <c r="K62" s="100">
        <v>3.8</v>
      </c>
      <c r="L62" s="100">
        <v>4.3</v>
      </c>
      <c r="M62" s="100">
        <v>5</v>
      </c>
      <c r="N62" s="100">
        <v>6.7</v>
      </c>
      <c r="O62" s="100">
        <v>6.8</v>
      </c>
      <c r="P62" s="100">
        <v>5.5</v>
      </c>
      <c r="Q62" s="100">
        <v>5.8</v>
      </c>
      <c r="R62" s="100">
        <v>-0.6</v>
      </c>
      <c r="S62" s="100">
        <v>2.6</v>
      </c>
      <c r="T62" s="100">
        <v>1.6</v>
      </c>
      <c r="U62" s="100">
        <v>6</v>
      </c>
      <c r="V62" s="100">
        <v>-3.1</v>
      </c>
      <c r="W62" s="100">
        <v>0.4</v>
      </c>
      <c r="X62" s="100">
        <v>0</v>
      </c>
      <c r="Y62" s="100">
        <v>-2</v>
      </c>
      <c r="Z62" s="100">
        <v>2.8</v>
      </c>
      <c r="AA62" s="100">
        <f>独自温度!B59</f>
        <v>30</v>
      </c>
      <c r="AB62" s="100">
        <f>独自温度!C59</f>
        <v>30</v>
      </c>
    </row>
    <row r="63" spans="1:28">
      <c r="A63" s="64" cm="1">
        <f t="array" aca="1" ref="A63" ca="1">INDIRECT(_xlfn.XLOOKUP(豚シート!$G$13,豚気温!$D$2:$AB$2,豚気温!$D$3:$AB$3)&amp;(_xlfn.XLOOKUP(豚モデル!$D71,豚気温!$C$6:$C$1100,豚気温!$B$6:$B$1100)))</f>
        <v>21.1</v>
      </c>
      <c r="B63">
        <v>63</v>
      </c>
      <c r="C63" s="92">
        <v>45715</v>
      </c>
      <c r="D63" s="100">
        <v>1</v>
      </c>
      <c r="E63" s="100">
        <v>1</v>
      </c>
      <c r="F63" s="100">
        <v>3</v>
      </c>
      <c r="G63" s="100">
        <v>3.2</v>
      </c>
      <c r="H63" s="100">
        <v>3.3</v>
      </c>
      <c r="I63" s="100">
        <v>4.0999999999999996</v>
      </c>
      <c r="J63" s="100">
        <v>5.7</v>
      </c>
      <c r="K63" s="100">
        <v>4</v>
      </c>
      <c r="L63" s="100">
        <v>4.5</v>
      </c>
      <c r="M63" s="100">
        <v>5.0999999999999996</v>
      </c>
      <c r="N63" s="100">
        <v>6.8</v>
      </c>
      <c r="O63" s="100">
        <v>7</v>
      </c>
      <c r="P63" s="100">
        <v>5.6</v>
      </c>
      <c r="Q63" s="100">
        <v>5.9</v>
      </c>
      <c r="R63" s="100">
        <v>-0.4</v>
      </c>
      <c r="S63" s="100">
        <v>2.7</v>
      </c>
      <c r="T63" s="100">
        <v>1.7</v>
      </c>
      <c r="U63" s="100">
        <v>6.2</v>
      </c>
      <c r="V63" s="100">
        <v>-2.9</v>
      </c>
      <c r="W63" s="100">
        <v>0.5</v>
      </c>
      <c r="X63" s="100">
        <v>0.1</v>
      </c>
      <c r="Y63" s="100">
        <v>-1.8</v>
      </c>
      <c r="Z63" s="100">
        <v>2.9</v>
      </c>
      <c r="AA63" s="100">
        <f>独自温度!B60</f>
        <v>30</v>
      </c>
      <c r="AB63" s="100">
        <f>独自温度!C60</f>
        <v>30</v>
      </c>
    </row>
    <row r="64" spans="1:28">
      <c r="A64" s="64" cm="1">
        <f t="array" aca="1" ref="A64" ca="1">INDIRECT(_xlfn.XLOOKUP(豚シート!$G$13,豚気温!$D$2:$AB$2,豚気温!$D$3:$AB$3)&amp;(_xlfn.XLOOKUP(豚モデル!$D72,豚気温!$C$6:$C$1100,豚気温!$B$6:$B$1100)))</f>
        <v>21.2</v>
      </c>
      <c r="B64">
        <v>64</v>
      </c>
      <c r="C64" s="92">
        <v>45716</v>
      </c>
      <c r="D64" s="100">
        <v>1.2</v>
      </c>
      <c r="E64" s="100">
        <v>1.1000000000000001</v>
      </c>
      <c r="F64" s="100">
        <v>3.1</v>
      </c>
      <c r="G64" s="100">
        <v>3.4</v>
      </c>
      <c r="H64" s="100">
        <v>3.4</v>
      </c>
      <c r="I64" s="100">
        <v>4.3</v>
      </c>
      <c r="J64" s="100">
        <v>5.8</v>
      </c>
      <c r="K64" s="100">
        <v>4.0999999999999996</v>
      </c>
      <c r="L64" s="100">
        <v>4.7</v>
      </c>
      <c r="M64" s="100">
        <v>5.3</v>
      </c>
      <c r="N64" s="100">
        <v>6.9</v>
      </c>
      <c r="O64" s="100">
        <v>7.1</v>
      </c>
      <c r="P64" s="100">
        <v>5.8</v>
      </c>
      <c r="Q64" s="100">
        <v>6.1</v>
      </c>
      <c r="R64" s="100">
        <v>-0.3</v>
      </c>
      <c r="S64" s="100">
        <v>2.9</v>
      </c>
      <c r="T64" s="100">
        <v>1.8</v>
      </c>
      <c r="U64" s="100">
        <v>6.3</v>
      </c>
      <c r="V64" s="100">
        <v>-2.7</v>
      </c>
      <c r="W64" s="100">
        <v>0.6</v>
      </c>
      <c r="X64" s="100">
        <v>0.2</v>
      </c>
      <c r="Y64" s="100">
        <v>-1.7</v>
      </c>
      <c r="Z64" s="100">
        <v>3</v>
      </c>
      <c r="AA64" s="100">
        <f>独自温度!B61</f>
        <v>30</v>
      </c>
      <c r="AB64" s="100">
        <f>独自温度!C61</f>
        <v>30</v>
      </c>
    </row>
    <row r="65" spans="1:28">
      <c r="A65" s="64" cm="1">
        <f t="array" aca="1" ref="A65" ca="1">INDIRECT(_xlfn.XLOOKUP(豚シート!$G$13,豚気温!$D$2:$AB$2,豚気温!$D$3:$AB$3)&amp;(_xlfn.XLOOKUP(豚モデル!$D73,豚気温!$C$6:$C$1100,豚気温!$B$6:$B$1100)))</f>
        <v>21.3</v>
      </c>
      <c r="B65">
        <v>65</v>
      </c>
      <c r="C65" s="92">
        <v>45717</v>
      </c>
      <c r="D65" s="100">
        <v>1.3</v>
      </c>
      <c r="E65" s="100">
        <v>1.3</v>
      </c>
      <c r="F65" s="100">
        <v>3.3</v>
      </c>
      <c r="G65" s="100">
        <v>3.5</v>
      </c>
      <c r="H65" s="100">
        <v>3.6</v>
      </c>
      <c r="I65" s="100">
        <v>4.4000000000000004</v>
      </c>
      <c r="J65" s="100">
        <v>6</v>
      </c>
      <c r="K65" s="100">
        <v>4.3</v>
      </c>
      <c r="L65" s="100">
        <v>4.9000000000000004</v>
      </c>
      <c r="M65" s="100">
        <v>5.4</v>
      </c>
      <c r="N65" s="100">
        <v>7</v>
      </c>
      <c r="O65" s="100">
        <v>7.2</v>
      </c>
      <c r="P65" s="100">
        <v>5.9</v>
      </c>
      <c r="Q65" s="100">
        <v>6.2</v>
      </c>
      <c r="R65" s="100">
        <v>-0.1</v>
      </c>
      <c r="S65" s="100">
        <v>3</v>
      </c>
      <c r="T65" s="100">
        <v>2</v>
      </c>
      <c r="U65" s="100">
        <v>6.4</v>
      </c>
      <c r="V65" s="100">
        <v>-2.6</v>
      </c>
      <c r="W65" s="100">
        <v>0.8</v>
      </c>
      <c r="X65" s="100">
        <v>0.4</v>
      </c>
      <c r="Y65" s="100">
        <v>-1.5</v>
      </c>
      <c r="Z65" s="100">
        <v>3.2</v>
      </c>
      <c r="AA65" s="100">
        <f>独自温度!B62</f>
        <v>30</v>
      </c>
      <c r="AB65" s="100">
        <f>独自温度!C62</f>
        <v>30</v>
      </c>
    </row>
    <row r="66" spans="1:28">
      <c r="A66" s="64" cm="1">
        <f t="array" aca="1" ref="A66" ca="1">INDIRECT(_xlfn.XLOOKUP(豚シート!$G$13,豚気温!$D$2:$AB$2,豚気温!$D$3:$AB$3)&amp;(_xlfn.XLOOKUP(豚モデル!$D74,豚気温!$C$6:$C$1100,豚気温!$B$6:$B$1100)))</f>
        <v>21.4</v>
      </c>
      <c r="B66">
        <v>66</v>
      </c>
      <c r="C66" s="92">
        <v>45718</v>
      </c>
      <c r="D66" s="100">
        <v>1.5</v>
      </c>
      <c r="E66" s="100">
        <v>1.4</v>
      </c>
      <c r="F66" s="100">
        <v>3.4</v>
      </c>
      <c r="G66" s="100">
        <v>3.6</v>
      </c>
      <c r="H66" s="100">
        <v>3.7</v>
      </c>
      <c r="I66" s="100">
        <v>4.5</v>
      </c>
      <c r="J66" s="100">
        <v>6.1</v>
      </c>
      <c r="K66" s="100">
        <v>4.4000000000000004</v>
      </c>
      <c r="L66" s="100">
        <v>5.0999999999999996</v>
      </c>
      <c r="M66" s="100">
        <v>5.5</v>
      </c>
      <c r="N66" s="100">
        <v>7.1</v>
      </c>
      <c r="O66" s="100">
        <v>7.3</v>
      </c>
      <c r="P66" s="100">
        <v>6</v>
      </c>
      <c r="Q66" s="100">
        <v>6.4</v>
      </c>
      <c r="R66" s="100">
        <v>0</v>
      </c>
      <c r="S66" s="100">
        <v>3.1</v>
      </c>
      <c r="T66" s="100">
        <v>2.1</v>
      </c>
      <c r="U66" s="100">
        <v>6.5</v>
      </c>
      <c r="V66" s="100">
        <v>-2.5</v>
      </c>
      <c r="W66" s="100">
        <v>0.9</v>
      </c>
      <c r="X66" s="100">
        <v>0.5</v>
      </c>
      <c r="Y66" s="100">
        <v>-1.4</v>
      </c>
      <c r="Z66" s="100">
        <v>3.3</v>
      </c>
      <c r="AA66" s="100">
        <f>独自温度!B63</f>
        <v>30</v>
      </c>
      <c r="AB66" s="100">
        <f>独自温度!C63</f>
        <v>30</v>
      </c>
    </row>
    <row r="67" spans="1:28">
      <c r="A67" s="64" cm="1">
        <f t="array" aca="1" ref="A67" ca="1">INDIRECT(_xlfn.XLOOKUP(豚シート!$G$13,豚気温!$D$2:$AB$2,豚気温!$D$3:$AB$3)&amp;(_xlfn.XLOOKUP(豚モデル!$D75,豚気温!$C$6:$C$1100,豚気温!$B$6:$B$1100)))</f>
        <v>21.5</v>
      </c>
      <c r="B67">
        <v>67</v>
      </c>
      <c r="C67" s="92">
        <v>45719</v>
      </c>
      <c r="D67" s="100">
        <v>1.6</v>
      </c>
      <c r="E67" s="100">
        <v>1.6</v>
      </c>
      <c r="F67" s="100">
        <v>3.5</v>
      </c>
      <c r="G67" s="100">
        <v>3.8</v>
      </c>
      <c r="H67" s="100">
        <v>3.8</v>
      </c>
      <c r="I67" s="100">
        <v>4.7</v>
      </c>
      <c r="J67" s="100">
        <v>6.2</v>
      </c>
      <c r="K67" s="100">
        <v>4.5999999999999996</v>
      </c>
      <c r="L67" s="100">
        <v>5.2</v>
      </c>
      <c r="M67" s="100">
        <v>5.6</v>
      </c>
      <c r="N67" s="100">
        <v>7.2</v>
      </c>
      <c r="O67" s="100">
        <v>7.4</v>
      </c>
      <c r="P67" s="100">
        <v>6.1</v>
      </c>
      <c r="Q67" s="100">
        <v>6.5</v>
      </c>
      <c r="R67" s="100">
        <v>0.2</v>
      </c>
      <c r="S67" s="100">
        <v>3.3</v>
      </c>
      <c r="T67" s="100">
        <v>2.2000000000000002</v>
      </c>
      <c r="U67" s="100">
        <v>6.6</v>
      </c>
      <c r="V67" s="100">
        <v>-2.2999999999999998</v>
      </c>
      <c r="W67" s="100">
        <v>1</v>
      </c>
      <c r="X67" s="100">
        <v>0.6</v>
      </c>
      <c r="Y67" s="100">
        <v>-1.2</v>
      </c>
      <c r="Z67" s="100">
        <v>3.3</v>
      </c>
      <c r="AA67" s="100">
        <f>独自温度!B64</f>
        <v>30</v>
      </c>
      <c r="AB67" s="100">
        <f>独自温度!C64</f>
        <v>30</v>
      </c>
    </row>
    <row r="68" spans="1:28">
      <c r="A68" s="64" cm="1">
        <f t="array" aca="1" ref="A68" ca="1">INDIRECT(_xlfn.XLOOKUP(豚シート!$G$13,豚気温!$D$2:$AB$2,豚気温!$D$3:$AB$3)&amp;(_xlfn.XLOOKUP(豚モデル!$D76,豚気温!$C$6:$C$1100,豚気温!$B$6:$B$1100)))</f>
        <v>21.6</v>
      </c>
      <c r="B68">
        <v>68</v>
      </c>
      <c r="C68" s="92">
        <v>45720</v>
      </c>
      <c r="D68" s="100">
        <v>1.7</v>
      </c>
      <c r="E68" s="100">
        <v>1.7</v>
      </c>
      <c r="F68" s="100">
        <v>3.6</v>
      </c>
      <c r="G68" s="100">
        <v>3.9</v>
      </c>
      <c r="H68" s="100">
        <v>3.9</v>
      </c>
      <c r="I68" s="100">
        <v>4.8</v>
      </c>
      <c r="J68" s="100">
        <v>6.3</v>
      </c>
      <c r="K68" s="100">
        <v>4.7</v>
      </c>
      <c r="L68" s="100">
        <v>5.3</v>
      </c>
      <c r="M68" s="100">
        <v>5.7</v>
      </c>
      <c r="N68" s="100">
        <v>7.3</v>
      </c>
      <c r="O68" s="100">
        <v>7.5</v>
      </c>
      <c r="P68" s="100">
        <v>6.2</v>
      </c>
      <c r="Q68" s="100">
        <v>6.6</v>
      </c>
      <c r="R68" s="100">
        <v>0.3</v>
      </c>
      <c r="S68" s="100">
        <v>3.4</v>
      </c>
      <c r="T68" s="100">
        <v>2.2999999999999998</v>
      </c>
      <c r="U68" s="100">
        <v>6.7</v>
      </c>
      <c r="V68" s="100">
        <v>-2.2000000000000002</v>
      </c>
      <c r="W68" s="100">
        <v>1.1000000000000001</v>
      </c>
      <c r="X68" s="100">
        <v>0.7</v>
      </c>
      <c r="Y68" s="100">
        <v>-1.1000000000000001</v>
      </c>
      <c r="Z68" s="100">
        <v>3.4</v>
      </c>
      <c r="AA68" s="100">
        <f>独自温度!B65</f>
        <v>30</v>
      </c>
      <c r="AB68" s="100">
        <f>独自温度!C65</f>
        <v>30</v>
      </c>
    </row>
    <row r="69" spans="1:28">
      <c r="A69" s="64" cm="1">
        <f t="array" aca="1" ref="A69" ca="1">INDIRECT(_xlfn.XLOOKUP(豚シート!$G$13,豚気温!$D$2:$AB$2,豚気温!$D$3:$AB$3)&amp;(_xlfn.XLOOKUP(豚モデル!$D77,豚気温!$C$6:$C$1100,豚気温!$B$6:$B$1100)))</f>
        <v>21.7</v>
      </c>
      <c r="B69">
        <v>69</v>
      </c>
      <c r="C69" s="92">
        <v>45721</v>
      </c>
      <c r="D69" s="100">
        <v>1.8</v>
      </c>
      <c r="E69" s="100">
        <v>1.8</v>
      </c>
      <c r="F69" s="100">
        <v>3.7</v>
      </c>
      <c r="G69" s="100">
        <v>4</v>
      </c>
      <c r="H69" s="100">
        <v>4</v>
      </c>
      <c r="I69" s="100">
        <v>4.8</v>
      </c>
      <c r="J69" s="100">
        <v>6.4</v>
      </c>
      <c r="K69" s="100">
        <v>4.8</v>
      </c>
      <c r="L69" s="100">
        <v>5.4</v>
      </c>
      <c r="M69" s="100">
        <v>5.8</v>
      </c>
      <c r="N69" s="100">
        <v>7.4</v>
      </c>
      <c r="O69" s="100">
        <v>7.6</v>
      </c>
      <c r="P69" s="100">
        <v>6.3</v>
      </c>
      <c r="Q69" s="100">
        <v>6.7</v>
      </c>
      <c r="R69" s="100">
        <v>0.4</v>
      </c>
      <c r="S69" s="100">
        <v>3.5</v>
      </c>
      <c r="T69" s="100">
        <v>2.4</v>
      </c>
      <c r="U69" s="100">
        <v>6.8</v>
      </c>
      <c r="V69" s="100">
        <v>-2.1</v>
      </c>
      <c r="W69" s="100">
        <v>1.2</v>
      </c>
      <c r="X69" s="100">
        <v>0.8</v>
      </c>
      <c r="Y69" s="100">
        <v>-1</v>
      </c>
      <c r="Z69" s="100">
        <v>3.4</v>
      </c>
      <c r="AA69" s="100">
        <f>独自温度!B66</f>
        <v>30</v>
      </c>
      <c r="AB69" s="100">
        <f>独自温度!C66</f>
        <v>30</v>
      </c>
    </row>
    <row r="70" spans="1:28">
      <c r="A70" s="64" cm="1">
        <f t="array" aca="1" ref="A70" ca="1">INDIRECT(_xlfn.XLOOKUP(豚シート!$G$13,豚気温!$D$2:$AB$2,豚気温!$D$3:$AB$3)&amp;(_xlfn.XLOOKUP(豚モデル!$D78,豚気温!$C$6:$C$1100,豚気温!$B$6:$B$1100)))</f>
        <v>21.8</v>
      </c>
      <c r="B70">
        <v>70</v>
      </c>
      <c r="C70" s="92">
        <v>45722</v>
      </c>
      <c r="D70" s="100">
        <v>1.9</v>
      </c>
      <c r="E70" s="100">
        <v>1.9</v>
      </c>
      <c r="F70" s="100">
        <v>3.8</v>
      </c>
      <c r="G70" s="100">
        <v>4</v>
      </c>
      <c r="H70" s="100">
        <v>4.0999999999999996</v>
      </c>
      <c r="I70" s="100">
        <v>4.9000000000000004</v>
      </c>
      <c r="J70" s="100">
        <v>6.5</v>
      </c>
      <c r="K70" s="100">
        <v>4.9000000000000004</v>
      </c>
      <c r="L70" s="100">
        <v>5.5</v>
      </c>
      <c r="M70" s="100">
        <v>5.8</v>
      </c>
      <c r="N70" s="100">
        <v>7.5</v>
      </c>
      <c r="O70" s="100">
        <v>7.7</v>
      </c>
      <c r="P70" s="100">
        <v>6.4</v>
      </c>
      <c r="Q70" s="100">
        <v>6.8</v>
      </c>
      <c r="R70" s="100">
        <v>0.5</v>
      </c>
      <c r="S70" s="100">
        <v>3.5</v>
      </c>
      <c r="T70" s="100">
        <v>2.4</v>
      </c>
      <c r="U70" s="100">
        <v>6.9</v>
      </c>
      <c r="V70" s="100">
        <v>-2.1</v>
      </c>
      <c r="W70" s="100">
        <v>1.3</v>
      </c>
      <c r="X70" s="100">
        <v>0.9</v>
      </c>
      <c r="Y70" s="100">
        <v>-0.9</v>
      </c>
      <c r="Z70" s="100">
        <v>3.5</v>
      </c>
      <c r="AA70" s="100">
        <f>独自温度!B67</f>
        <v>30</v>
      </c>
      <c r="AB70" s="100">
        <f>独自温度!C67</f>
        <v>30</v>
      </c>
    </row>
    <row r="71" spans="1:28">
      <c r="A71" s="64" cm="1">
        <f t="array" aca="1" ref="A71" ca="1">INDIRECT(_xlfn.XLOOKUP(豚シート!$G$13,豚気温!$D$2:$AB$2,豚気温!$D$3:$AB$3)&amp;(_xlfn.XLOOKUP(豚モデル!$D79,豚気温!$C$6:$C$1100,豚気温!$B$6:$B$1100)))</f>
        <v>22</v>
      </c>
      <c r="B71">
        <v>71</v>
      </c>
      <c r="C71" s="92">
        <v>45723</v>
      </c>
      <c r="D71" s="100">
        <v>2</v>
      </c>
      <c r="E71" s="100">
        <v>2</v>
      </c>
      <c r="F71" s="100">
        <v>3.8</v>
      </c>
      <c r="G71" s="100">
        <v>4.0999999999999996</v>
      </c>
      <c r="H71" s="100">
        <v>4.2</v>
      </c>
      <c r="I71" s="100">
        <v>5</v>
      </c>
      <c r="J71" s="100">
        <v>6.5</v>
      </c>
      <c r="K71" s="100">
        <v>4.9000000000000004</v>
      </c>
      <c r="L71" s="100">
        <v>5.5</v>
      </c>
      <c r="M71" s="100">
        <v>5.9</v>
      </c>
      <c r="N71" s="100">
        <v>7.6</v>
      </c>
      <c r="O71" s="100">
        <v>7.7</v>
      </c>
      <c r="P71" s="100">
        <v>6.5</v>
      </c>
      <c r="Q71" s="100">
        <v>6.9</v>
      </c>
      <c r="R71" s="100">
        <v>0.6</v>
      </c>
      <c r="S71" s="100">
        <v>3.6</v>
      </c>
      <c r="T71" s="100">
        <v>2.5</v>
      </c>
      <c r="U71" s="100">
        <v>7</v>
      </c>
      <c r="V71" s="100">
        <v>-2</v>
      </c>
      <c r="W71" s="100">
        <v>1.3</v>
      </c>
      <c r="X71" s="100">
        <v>1</v>
      </c>
      <c r="Y71" s="100">
        <v>-0.8</v>
      </c>
      <c r="Z71" s="100">
        <v>3.5</v>
      </c>
      <c r="AA71" s="100">
        <f>独自温度!B68</f>
        <v>30</v>
      </c>
      <c r="AB71" s="100">
        <f>独自温度!C68</f>
        <v>30</v>
      </c>
    </row>
    <row r="72" spans="1:28">
      <c r="A72" s="64" cm="1">
        <f t="array" aca="1" ref="A72" ca="1">INDIRECT(_xlfn.XLOOKUP(豚シート!$G$13,豚気温!$D$2:$AB$2,豚気温!$D$3:$AB$3)&amp;(_xlfn.XLOOKUP(豚モデル!$D80,豚気温!$C$6:$C$1100,豚気温!$B$6:$B$1100)))</f>
        <v>22.1</v>
      </c>
      <c r="B72">
        <v>72</v>
      </c>
      <c r="C72" s="92">
        <v>45724</v>
      </c>
      <c r="D72" s="100">
        <v>2.1</v>
      </c>
      <c r="E72" s="100">
        <v>2.2000000000000002</v>
      </c>
      <c r="F72" s="100">
        <v>3.9</v>
      </c>
      <c r="G72" s="100">
        <v>4.2</v>
      </c>
      <c r="H72" s="100">
        <v>4.3</v>
      </c>
      <c r="I72" s="100">
        <v>5.0999999999999996</v>
      </c>
      <c r="J72" s="100">
        <v>6.6</v>
      </c>
      <c r="K72" s="100">
        <v>5</v>
      </c>
      <c r="L72" s="100">
        <v>5.5</v>
      </c>
      <c r="M72" s="100">
        <v>6</v>
      </c>
      <c r="N72" s="100">
        <v>7.6</v>
      </c>
      <c r="O72" s="100">
        <v>7.8</v>
      </c>
      <c r="P72" s="100">
        <v>6.6</v>
      </c>
      <c r="Q72" s="100">
        <v>6.9</v>
      </c>
      <c r="R72" s="100">
        <v>0.7</v>
      </c>
      <c r="S72" s="100">
        <v>3.7</v>
      </c>
      <c r="T72" s="100">
        <v>2.6</v>
      </c>
      <c r="U72" s="100">
        <v>7</v>
      </c>
      <c r="V72" s="100">
        <v>-1.9</v>
      </c>
      <c r="W72" s="100">
        <v>1.4</v>
      </c>
      <c r="X72" s="100">
        <v>1</v>
      </c>
      <c r="Y72" s="100">
        <v>-0.7</v>
      </c>
      <c r="Z72" s="100">
        <v>3.6</v>
      </c>
      <c r="AA72" s="100">
        <f>独自温度!B69</f>
        <v>30</v>
      </c>
      <c r="AB72" s="100">
        <f>独自温度!C69</f>
        <v>30</v>
      </c>
    </row>
    <row r="73" spans="1:28">
      <c r="A73" s="64" cm="1">
        <f t="array" aca="1" ref="A73" ca="1">INDIRECT(_xlfn.XLOOKUP(豚シート!$G$13,豚気温!$D$2:$AB$2,豚気温!$D$3:$AB$3)&amp;(_xlfn.XLOOKUP(豚モデル!$D81,豚気温!$C$6:$C$1100,豚気温!$B$6:$B$1100)))</f>
        <v>22.2</v>
      </c>
      <c r="B73">
        <v>73</v>
      </c>
      <c r="C73" s="92">
        <v>45725</v>
      </c>
      <c r="D73" s="100">
        <v>2.2999999999999998</v>
      </c>
      <c r="E73" s="100">
        <v>2.2999999999999998</v>
      </c>
      <c r="F73" s="100">
        <v>4</v>
      </c>
      <c r="G73" s="100">
        <v>4.3</v>
      </c>
      <c r="H73" s="100">
        <v>4.4000000000000004</v>
      </c>
      <c r="I73" s="100">
        <v>5.2</v>
      </c>
      <c r="J73" s="100">
        <v>6.7</v>
      </c>
      <c r="K73" s="100">
        <v>5.0999999999999996</v>
      </c>
      <c r="L73" s="100">
        <v>5.6</v>
      </c>
      <c r="M73" s="100">
        <v>6.1</v>
      </c>
      <c r="N73" s="100">
        <v>7.7</v>
      </c>
      <c r="O73" s="100">
        <v>7.9</v>
      </c>
      <c r="P73" s="100">
        <v>6.6</v>
      </c>
      <c r="Q73" s="100">
        <v>7</v>
      </c>
      <c r="R73" s="100">
        <v>0.8</v>
      </c>
      <c r="S73" s="100">
        <v>3.8</v>
      </c>
      <c r="T73" s="100">
        <v>2.7</v>
      </c>
      <c r="U73" s="100">
        <v>7.1</v>
      </c>
      <c r="V73" s="100">
        <v>-1.8</v>
      </c>
      <c r="W73" s="100">
        <v>1.5</v>
      </c>
      <c r="X73" s="100">
        <v>1.1000000000000001</v>
      </c>
      <c r="Y73" s="100">
        <v>-0.6</v>
      </c>
      <c r="Z73" s="100">
        <v>3.6</v>
      </c>
      <c r="AA73" s="100">
        <f>独自温度!B70</f>
        <v>30</v>
      </c>
      <c r="AB73" s="100">
        <f>独自温度!C70</f>
        <v>30</v>
      </c>
    </row>
    <row r="74" spans="1:28">
      <c r="A74" s="64" cm="1">
        <f t="array" aca="1" ref="A74" ca="1">INDIRECT(_xlfn.XLOOKUP(豚シート!$G$13,豚気温!$D$2:$AB$2,豚気温!$D$3:$AB$3)&amp;(_xlfn.XLOOKUP(豚モデル!$D82,豚気温!$C$6:$C$1100,豚気温!$B$6:$B$1100)))</f>
        <v>22.3</v>
      </c>
      <c r="B74">
        <v>74</v>
      </c>
      <c r="C74" s="92">
        <v>45726</v>
      </c>
      <c r="D74" s="100">
        <v>2.4</v>
      </c>
      <c r="E74" s="100">
        <v>2.4</v>
      </c>
      <c r="F74" s="100">
        <v>4.0999999999999996</v>
      </c>
      <c r="G74" s="100">
        <v>4.4000000000000004</v>
      </c>
      <c r="H74" s="100">
        <v>4.5999999999999996</v>
      </c>
      <c r="I74" s="100">
        <v>5.3</v>
      </c>
      <c r="J74" s="100">
        <v>6.9</v>
      </c>
      <c r="K74" s="100">
        <v>5.2</v>
      </c>
      <c r="L74" s="100">
        <v>5.6</v>
      </c>
      <c r="M74" s="100">
        <v>6.2</v>
      </c>
      <c r="N74" s="100">
        <v>7.8</v>
      </c>
      <c r="O74" s="100">
        <v>8</v>
      </c>
      <c r="P74" s="100">
        <v>6.7</v>
      </c>
      <c r="Q74" s="100">
        <v>7.1</v>
      </c>
      <c r="R74" s="100">
        <v>0.9</v>
      </c>
      <c r="S74" s="100">
        <v>3.9</v>
      </c>
      <c r="T74" s="100">
        <v>2.8</v>
      </c>
      <c r="U74" s="100">
        <v>7.2</v>
      </c>
      <c r="V74" s="100">
        <v>-1.7</v>
      </c>
      <c r="W74" s="100">
        <v>1.6</v>
      </c>
      <c r="X74" s="100">
        <v>1.2</v>
      </c>
      <c r="Y74" s="100">
        <v>-0.5</v>
      </c>
      <c r="Z74" s="100">
        <v>3.7</v>
      </c>
      <c r="AA74" s="100">
        <f>独自温度!B71</f>
        <v>30</v>
      </c>
      <c r="AB74" s="100">
        <f>独自温度!C71</f>
        <v>30</v>
      </c>
    </row>
    <row r="75" spans="1:28">
      <c r="A75" s="64" cm="1">
        <f t="array" aca="1" ref="A75" ca="1">INDIRECT(_xlfn.XLOOKUP(豚シート!$G$13,豚気温!$D$2:$AB$2,豚気温!$D$3:$AB$3)&amp;(_xlfn.XLOOKUP(豚モデル!$D83,豚気温!$C$6:$C$1100,豚気温!$B$6:$B$1100)))</f>
        <v>22.4</v>
      </c>
      <c r="B75">
        <v>75</v>
      </c>
      <c r="C75" s="92">
        <v>45727</v>
      </c>
      <c r="D75" s="100">
        <v>2.5</v>
      </c>
      <c r="E75" s="100">
        <v>2.5</v>
      </c>
      <c r="F75" s="100">
        <v>4.2</v>
      </c>
      <c r="G75" s="100">
        <v>4.5</v>
      </c>
      <c r="H75" s="100">
        <v>4.7</v>
      </c>
      <c r="I75" s="100">
        <v>5.4</v>
      </c>
      <c r="J75" s="100">
        <v>7</v>
      </c>
      <c r="K75" s="100">
        <v>5.3</v>
      </c>
      <c r="L75" s="100">
        <v>5.7</v>
      </c>
      <c r="M75" s="100">
        <v>6.3</v>
      </c>
      <c r="N75" s="100">
        <v>7.9</v>
      </c>
      <c r="O75" s="100">
        <v>8.1</v>
      </c>
      <c r="P75" s="100">
        <v>6.9</v>
      </c>
      <c r="Q75" s="100">
        <v>7.3</v>
      </c>
      <c r="R75" s="100">
        <v>1</v>
      </c>
      <c r="S75" s="100">
        <v>4</v>
      </c>
      <c r="T75" s="100">
        <v>2.9</v>
      </c>
      <c r="U75" s="100">
        <v>7.3</v>
      </c>
      <c r="V75" s="100">
        <v>-1.6</v>
      </c>
      <c r="W75" s="100">
        <v>1.7</v>
      </c>
      <c r="X75" s="100">
        <v>1.3</v>
      </c>
      <c r="Y75" s="100">
        <v>-0.4</v>
      </c>
      <c r="Z75" s="100">
        <v>3.8</v>
      </c>
      <c r="AA75" s="100">
        <f>独自温度!B72</f>
        <v>30</v>
      </c>
      <c r="AB75" s="100">
        <f>独自温度!C72</f>
        <v>30</v>
      </c>
    </row>
    <row r="76" spans="1:28">
      <c r="A76" s="64" cm="1">
        <f t="array" aca="1" ref="A76" ca="1">INDIRECT(_xlfn.XLOOKUP(豚シート!$G$13,豚気温!$D$2:$AB$2,豚気温!$D$3:$AB$3)&amp;(_xlfn.XLOOKUP(豚モデル!$D84,豚気温!$C$6:$C$1100,豚気温!$B$6:$B$1100)))</f>
        <v>22.5</v>
      </c>
      <c r="B76">
        <v>76</v>
      </c>
      <c r="C76" s="92">
        <v>45728</v>
      </c>
      <c r="D76" s="100">
        <v>2.6</v>
      </c>
      <c r="E76" s="100">
        <v>2.6</v>
      </c>
      <c r="F76" s="100">
        <v>4.3</v>
      </c>
      <c r="G76" s="100">
        <v>4.5999999999999996</v>
      </c>
      <c r="H76" s="100">
        <v>4.8</v>
      </c>
      <c r="I76" s="100">
        <v>5.5</v>
      </c>
      <c r="J76" s="100">
        <v>7.1</v>
      </c>
      <c r="K76" s="100">
        <v>5.4</v>
      </c>
      <c r="L76" s="100">
        <v>5.8</v>
      </c>
      <c r="M76" s="100">
        <v>6.4</v>
      </c>
      <c r="N76" s="100">
        <v>8</v>
      </c>
      <c r="O76" s="100">
        <v>8.3000000000000007</v>
      </c>
      <c r="P76" s="100">
        <v>7</v>
      </c>
      <c r="Q76" s="100">
        <v>7.4</v>
      </c>
      <c r="R76" s="100">
        <v>1.1000000000000001</v>
      </c>
      <c r="S76" s="100">
        <v>4.0999999999999996</v>
      </c>
      <c r="T76" s="100">
        <v>3</v>
      </c>
      <c r="U76" s="100">
        <v>7.5</v>
      </c>
      <c r="V76" s="100">
        <v>-1.5</v>
      </c>
      <c r="W76" s="100">
        <v>1.8</v>
      </c>
      <c r="X76" s="100">
        <v>1.4</v>
      </c>
      <c r="Y76" s="100">
        <v>-0.3</v>
      </c>
      <c r="Z76" s="100">
        <v>3.9</v>
      </c>
      <c r="AA76" s="100">
        <f>独自温度!B73</f>
        <v>30</v>
      </c>
      <c r="AB76" s="100">
        <f>独自温度!C73</f>
        <v>30</v>
      </c>
    </row>
    <row r="77" spans="1:28">
      <c r="A77" s="64" cm="1">
        <f t="array" aca="1" ref="A77" ca="1">INDIRECT(_xlfn.XLOOKUP(豚シート!$G$13,豚気温!$D$2:$AB$2,豚気温!$D$3:$AB$3)&amp;(_xlfn.XLOOKUP(豚モデル!$D85,豚気温!$C$6:$C$1100,豚気温!$B$6:$B$1100)))</f>
        <v>22.6</v>
      </c>
      <c r="B77">
        <v>77</v>
      </c>
      <c r="C77" s="92">
        <v>45729</v>
      </c>
      <c r="D77" s="100">
        <v>2.7</v>
      </c>
      <c r="E77" s="100">
        <v>2.8</v>
      </c>
      <c r="F77" s="100">
        <v>4.5</v>
      </c>
      <c r="G77" s="100">
        <v>4.8</v>
      </c>
      <c r="H77" s="100">
        <v>5</v>
      </c>
      <c r="I77" s="100">
        <v>5.6</v>
      </c>
      <c r="J77" s="100">
        <v>7.3</v>
      </c>
      <c r="K77" s="100">
        <v>5.6</v>
      </c>
      <c r="L77" s="100">
        <v>5.9</v>
      </c>
      <c r="M77" s="100">
        <v>6.5</v>
      </c>
      <c r="N77" s="100">
        <v>8.1999999999999993</v>
      </c>
      <c r="O77" s="100">
        <v>8.4</v>
      </c>
      <c r="P77" s="100">
        <v>7.1</v>
      </c>
      <c r="Q77" s="100">
        <v>7.6</v>
      </c>
      <c r="R77" s="100">
        <v>1.2</v>
      </c>
      <c r="S77" s="100">
        <v>4.3</v>
      </c>
      <c r="T77" s="100">
        <v>3.1</v>
      </c>
      <c r="U77" s="100">
        <v>7.6</v>
      </c>
      <c r="V77" s="100">
        <v>-1.4</v>
      </c>
      <c r="W77" s="100">
        <v>1.9</v>
      </c>
      <c r="X77" s="100">
        <v>1.5</v>
      </c>
      <c r="Y77" s="100">
        <v>-0.2</v>
      </c>
      <c r="Z77" s="100">
        <v>4.0999999999999996</v>
      </c>
      <c r="AA77" s="100">
        <f>独自温度!B74</f>
        <v>30</v>
      </c>
      <c r="AB77" s="100">
        <f>独自温度!C74</f>
        <v>30</v>
      </c>
    </row>
    <row r="78" spans="1:28">
      <c r="A78" s="64" cm="1">
        <f t="array" aca="1" ref="A78" ca="1">INDIRECT(_xlfn.XLOOKUP(豚シート!$G$13,豚気温!$D$2:$AB$2,豚気温!$D$3:$AB$3)&amp;(_xlfn.XLOOKUP(豚モデル!$D86,豚気温!$C$6:$C$1100,豚気温!$B$6:$B$1100)))</f>
        <v>22.7</v>
      </c>
      <c r="B78">
        <v>78</v>
      </c>
      <c r="C78" s="92">
        <v>45730</v>
      </c>
      <c r="D78" s="100">
        <v>2.9</v>
      </c>
      <c r="E78" s="100">
        <v>2.9</v>
      </c>
      <c r="F78" s="100">
        <v>4.5999999999999996</v>
      </c>
      <c r="G78" s="100">
        <v>4.9000000000000004</v>
      </c>
      <c r="H78" s="100">
        <v>5.0999999999999996</v>
      </c>
      <c r="I78" s="100">
        <v>5.8</v>
      </c>
      <c r="J78" s="100">
        <v>7.4</v>
      </c>
      <c r="K78" s="100">
        <v>5.7</v>
      </c>
      <c r="L78" s="100">
        <v>6</v>
      </c>
      <c r="M78" s="100">
        <v>6.7</v>
      </c>
      <c r="N78" s="100">
        <v>8.3000000000000007</v>
      </c>
      <c r="O78" s="100">
        <v>8.6</v>
      </c>
      <c r="P78" s="100">
        <v>7.3</v>
      </c>
      <c r="Q78" s="100">
        <v>7.7</v>
      </c>
      <c r="R78" s="100">
        <v>1.4</v>
      </c>
      <c r="S78" s="100">
        <v>4.4000000000000004</v>
      </c>
      <c r="T78" s="100">
        <v>3.2</v>
      </c>
      <c r="U78" s="100">
        <v>7.8</v>
      </c>
      <c r="V78" s="100">
        <v>-1.2</v>
      </c>
      <c r="W78" s="100">
        <v>2</v>
      </c>
      <c r="X78" s="100">
        <v>1.6</v>
      </c>
      <c r="Y78" s="100">
        <v>0</v>
      </c>
      <c r="Z78" s="100">
        <v>4.2</v>
      </c>
      <c r="AA78" s="100">
        <f>独自温度!B75</f>
        <v>30</v>
      </c>
      <c r="AB78" s="100">
        <f>独自温度!C75</f>
        <v>30</v>
      </c>
    </row>
    <row r="79" spans="1:28">
      <c r="A79" s="64" cm="1">
        <f t="array" aca="1" ref="A79" ca="1">INDIRECT(_xlfn.XLOOKUP(豚シート!$G$13,豚気温!$D$2:$AB$2,豚気温!$D$3:$AB$3)&amp;(_xlfn.XLOOKUP(豚モデル!$D87,豚気温!$C$6:$C$1100,豚気温!$B$6:$B$1100)))</f>
        <v>22.8</v>
      </c>
      <c r="B79">
        <v>79</v>
      </c>
      <c r="C79" s="92">
        <v>45731</v>
      </c>
      <c r="D79" s="100">
        <v>3</v>
      </c>
      <c r="E79" s="100">
        <v>3.1</v>
      </c>
      <c r="F79" s="100">
        <v>4.8</v>
      </c>
      <c r="G79" s="100">
        <v>5.0999999999999996</v>
      </c>
      <c r="H79" s="100">
        <v>5.3</v>
      </c>
      <c r="I79" s="100">
        <v>5.9</v>
      </c>
      <c r="J79" s="100">
        <v>7.6</v>
      </c>
      <c r="K79" s="100">
        <v>5.9</v>
      </c>
      <c r="L79" s="100">
        <v>6.1</v>
      </c>
      <c r="M79" s="100">
        <v>6.8</v>
      </c>
      <c r="N79" s="100">
        <v>8.5</v>
      </c>
      <c r="O79" s="100">
        <v>8.8000000000000007</v>
      </c>
      <c r="P79" s="100">
        <v>7.4</v>
      </c>
      <c r="Q79" s="100">
        <v>7.9</v>
      </c>
      <c r="R79" s="100">
        <v>1.5</v>
      </c>
      <c r="S79" s="100">
        <v>4.5999999999999996</v>
      </c>
      <c r="T79" s="100">
        <v>3.4</v>
      </c>
      <c r="U79" s="100">
        <v>7.9</v>
      </c>
      <c r="V79" s="100">
        <v>-1.1000000000000001</v>
      </c>
      <c r="W79" s="100">
        <v>2.2000000000000002</v>
      </c>
      <c r="X79" s="100">
        <v>1.8</v>
      </c>
      <c r="Y79" s="100">
        <v>0.1</v>
      </c>
      <c r="Z79" s="100">
        <v>4.4000000000000004</v>
      </c>
      <c r="AA79" s="100">
        <f>独自温度!B76</f>
        <v>30</v>
      </c>
      <c r="AB79" s="100">
        <f>独自温度!C76</f>
        <v>30</v>
      </c>
    </row>
    <row r="80" spans="1:28">
      <c r="A80" s="64" cm="1">
        <f t="array" aca="1" ref="A80" ca="1">INDIRECT(_xlfn.XLOOKUP(豚シート!$G$13,豚気温!$D$2:$AB$2,豚気温!$D$3:$AB$3)&amp;(_xlfn.XLOOKUP(豚モデル!$D88,豚気温!$C$6:$C$1100,豚気温!$B$6:$B$1100)))</f>
        <v>23</v>
      </c>
      <c r="B80">
        <v>80</v>
      </c>
      <c r="C80" s="92">
        <v>45732</v>
      </c>
      <c r="D80" s="100">
        <v>3.2</v>
      </c>
      <c r="E80" s="100">
        <v>3.3</v>
      </c>
      <c r="F80" s="100">
        <v>5</v>
      </c>
      <c r="G80" s="100">
        <v>5.3</v>
      </c>
      <c r="H80" s="100">
        <v>5.5</v>
      </c>
      <c r="I80" s="100">
        <v>6.1</v>
      </c>
      <c r="J80" s="100">
        <v>7.8</v>
      </c>
      <c r="K80" s="100">
        <v>6.1</v>
      </c>
      <c r="L80" s="100">
        <v>6.3</v>
      </c>
      <c r="M80" s="100">
        <v>7</v>
      </c>
      <c r="N80" s="100">
        <v>8.6999999999999993</v>
      </c>
      <c r="O80" s="100">
        <v>8.9</v>
      </c>
      <c r="P80" s="100">
        <v>7.6</v>
      </c>
      <c r="Q80" s="100">
        <v>8.1</v>
      </c>
      <c r="R80" s="100">
        <v>1.7</v>
      </c>
      <c r="S80" s="100">
        <v>4.7</v>
      </c>
      <c r="T80" s="100">
        <v>3.6</v>
      </c>
      <c r="U80" s="100">
        <v>8.1</v>
      </c>
      <c r="V80" s="100">
        <v>-0.9</v>
      </c>
      <c r="W80" s="100">
        <v>2.2999999999999998</v>
      </c>
      <c r="X80" s="100">
        <v>1.9</v>
      </c>
      <c r="Y80" s="100">
        <v>0.3</v>
      </c>
      <c r="Z80" s="100">
        <v>4.5999999999999996</v>
      </c>
      <c r="AA80" s="100">
        <f>独自温度!B77</f>
        <v>30</v>
      </c>
      <c r="AB80" s="100">
        <f>独自温度!C77</f>
        <v>30</v>
      </c>
    </row>
    <row r="81" spans="1:28">
      <c r="A81" s="64" cm="1">
        <f t="array" aca="1" ref="A81" ca="1">INDIRECT(_xlfn.XLOOKUP(豚シート!$G$13,豚気温!$D$2:$AB$2,豚気温!$D$3:$AB$3)&amp;(_xlfn.XLOOKUP(豚モデル!$D89,豚気温!$C$6:$C$1100,豚気温!$B$6:$B$1100)))</f>
        <v>23.1</v>
      </c>
      <c r="B81">
        <v>81</v>
      </c>
      <c r="C81" s="92">
        <v>45733</v>
      </c>
      <c r="D81" s="100">
        <v>3.3</v>
      </c>
      <c r="E81" s="100">
        <v>3.4</v>
      </c>
      <c r="F81" s="100">
        <v>5.0999999999999996</v>
      </c>
      <c r="G81" s="100">
        <v>5.4</v>
      </c>
      <c r="H81" s="100">
        <v>5.6</v>
      </c>
      <c r="I81" s="100">
        <v>6.2</v>
      </c>
      <c r="J81" s="100">
        <v>8</v>
      </c>
      <c r="K81" s="100">
        <v>6.2</v>
      </c>
      <c r="L81" s="100">
        <v>6.5</v>
      </c>
      <c r="M81" s="100">
        <v>7.2</v>
      </c>
      <c r="N81" s="100">
        <v>8.8000000000000007</v>
      </c>
      <c r="O81" s="100">
        <v>9.1</v>
      </c>
      <c r="P81" s="100">
        <v>7.8</v>
      </c>
      <c r="Q81" s="100">
        <v>8.1999999999999993</v>
      </c>
      <c r="R81" s="100">
        <v>1.9</v>
      </c>
      <c r="S81" s="100">
        <v>4.9000000000000004</v>
      </c>
      <c r="T81" s="100">
        <v>3.8</v>
      </c>
      <c r="U81" s="100">
        <v>8.3000000000000007</v>
      </c>
      <c r="V81" s="100">
        <v>-0.8</v>
      </c>
      <c r="W81" s="100">
        <v>2.5</v>
      </c>
      <c r="X81" s="100">
        <v>2</v>
      </c>
      <c r="Y81" s="100">
        <v>0.4</v>
      </c>
      <c r="Z81" s="100">
        <v>4.8</v>
      </c>
      <c r="AA81" s="100">
        <f>独自温度!B78</f>
        <v>30</v>
      </c>
      <c r="AB81" s="100">
        <f>独自温度!C78</f>
        <v>30</v>
      </c>
    </row>
    <row r="82" spans="1:28">
      <c r="A82" s="64" cm="1">
        <f t="array" aca="1" ref="A82" ca="1">INDIRECT(_xlfn.XLOOKUP(豚シート!$G$13,豚気温!$D$2:$AB$2,豚気温!$D$3:$AB$3)&amp;(_xlfn.XLOOKUP(豚モデル!$D90,豚気温!$C$6:$C$1100,豚気温!$B$6:$B$1100)))</f>
        <v>23.2</v>
      </c>
      <c r="B82">
        <v>82</v>
      </c>
      <c r="C82" s="92">
        <v>45734</v>
      </c>
      <c r="D82" s="100">
        <v>3.5</v>
      </c>
      <c r="E82" s="100">
        <v>3.6</v>
      </c>
      <c r="F82" s="100">
        <v>5.3</v>
      </c>
      <c r="G82" s="100">
        <v>5.6</v>
      </c>
      <c r="H82" s="100">
        <v>5.8</v>
      </c>
      <c r="I82" s="100">
        <v>6.4</v>
      </c>
      <c r="J82" s="100">
        <v>8.1</v>
      </c>
      <c r="K82" s="100">
        <v>6.4</v>
      </c>
      <c r="L82" s="100">
        <v>6.6</v>
      </c>
      <c r="M82" s="100">
        <v>7.3</v>
      </c>
      <c r="N82" s="100">
        <v>9</v>
      </c>
      <c r="O82" s="100">
        <v>9.3000000000000007</v>
      </c>
      <c r="P82" s="100">
        <v>8</v>
      </c>
      <c r="Q82" s="100">
        <v>8.4</v>
      </c>
      <c r="R82" s="100">
        <v>2</v>
      </c>
      <c r="S82" s="100">
        <v>5.0999999999999996</v>
      </c>
      <c r="T82" s="100">
        <v>3.9</v>
      </c>
      <c r="U82" s="100">
        <v>8.4</v>
      </c>
      <c r="V82" s="100">
        <v>-0.6</v>
      </c>
      <c r="W82" s="100">
        <v>2.6</v>
      </c>
      <c r="X82" s="100">
        <v>2.2000000000000002</v>
      </c>
      <c r="Y82" s="100">
        <v>0.6</v>
      </c>
      <c r="Z82" s="100">
        <v>4.9000000000000004</v>
      </c>
      <c r="AA82" s="100">
        <f>独自温度!B79</f>
        <v>30</v>
      </c>
      <c r="AB82" s="100">
        <f>独自温度!C79</f>
        <v>30</v>
      </c>
    </row>
    <row r="83" spans="1:28">
      <c r="A83" s="64" cm="1">
        <f t="array" aca="1" ref="A83" ca="1">INDIRECT(_xlfn.XLOOKUP(豚シート!$G$13,豚気温!$D$2:$AB$2,豚気温!$D$3:$AB$3)&amp;(_xlfn.XLOOKUP(豚モデル!$D91,豚気温!$C$6:$C$1100,豚気温!$B$6:$B$1100)))</f>
        <v>23.3</v>
      </c>
      <c r="B83">
        <v>83</v>
      </c>
      <c r="C83" s="92">
        <v>45735</v>
      </c>
      <c r="D83" s="100">
        <v>3.7</v>
      </c>
      <c r="E83" s="100">
        <v>3.8</v>
      </c>
      <c r="F83" s="100">
        <v>5.5</v>
      </c>
      <c r="G83" s="100">
        <v>5.8</v>
      </c>
      <c r="H83" s="100">
        <v>6</v>
      </c>
      <c r="I83" s="100">
        <v>6.5</v>
      </c>
      <c r="J83" s="100">
        <v>8.3000000000000007</v>
      </c>
      <c r="K83" s="100">
        <v>6.6</v>
      </c>
      <c r="L83" s="100">
        <v>6.7</v>
      </c>
      <c r="M83" s="100">
        <v>7.5</v>
      </c>
      <c r="N83" s="100">
        <v>9.1</v>
      </c>
      <c r="O83" s="100">
        <v>9.4</v>
      </c>
      <c r="P83" s="100">
        <v>8.1</v>
      </c>
      <c r="Q83" s="100">
        <v>8.6</v>
      </c>
      <c r="R83" s="100">
        <v>2.2000000000000002</v>
      </c>
      <c r="S83" s="100">
        <v>5.2</v>
      </c>
      <c r="T83" s="100">
        <v>4.0999999999999996</v>
      </c>
      <c r="U83" s="100">
        <v>8.6</v>
      </c>
      <c r="V83" s="100">
        <v>-0.4</v>
      </c>
      <c r="W83" s="100">
        <v>2.8</v>
      </c>
      <c r="X83" s="100">
        <v>2.2999999999999998</v>
      </c>
      <c r="Y83" s="100">
        <v>0.8</v>
      </c>
      <c r="Z83" s="100">
        <v>5.0999999999999996</v>
      </c>
      <c r="AA83" s="100">
        <f>独自温度!B80</f>
        <v>30</v>
      </c>
      <c r="AB83" s="100">
        <f>独自温度!C80</f>
        <v>30</v>
      </c>
    </row>
    <row r="84" spans="1:28">
      <c r="A84" s="64" cm="1">
        <f t="array" aca="1" ref="A84" ca="1">INDIRECT(_xlfn.XLOOKUP(豚シート!$G$13,豚気温!$D$2:$AB$2,豚気温!$D$3:$AB$3)&amp;(_xlfn.XLOOKUP(豚モデル!$D92,豚気温!$C$6:$C$1100,豚気温!$B$6:$B$1100)))</f>
        <v>23.4</v>
      </c>
      <c r="B84">
        <v>84</v>
      </c>
      <c r="C84" s="92">
        <v>45736</v>
      </c>
      <c r="D84" s="100">
        <v>3.8</v>
      </c>
      <c r="E84" s="100">
        <v>3.9</v>
      </c>
      <c r="F84" s="100">
        <v>5.6</v>
      </c>
      <c r="G84" s="100">
        <v>5.9</v>
      </c>
      <c r="H84" s="100">
        <v>6.1</v>
      </c>
      <c r="I84" s="100">
        <v>6.7</v>
      </c>
      <c r="J84" s="100">
        <v>8.5</v>
      </c>
      <c r="K84" s="100">
        <v>6.7</v>
      </c>
      <c r="L84" s="100">
        <v>6.9</v>
      </c>
      <c r="M84" s="100">
        <v>7.6</v>
      </c>
      <c r="N84" s="100">
        <v>9.3000000000000007</v>
      </c>
      <c r="O84" s="100">
        <v>9.6</v>
      </c>
      <c r="P84" s="100">
        <v>8.3000000000000007</v>
      </c>
      <c r="Q84" s="100">
        <v>8.6999999999999993</v>
      </c>
      <c r="R84" s="100">
        <v>2.4</v>
      </c>
      <c r="S84" s="100">
        <v>5.4</v>
      </c>
      <c r="T84" s="100">
        <v>4.3</v>
      </c>
      <c r="U84" s="100">
        <v>8.8000000000000007</v>
      </c>
      <c r="V84" s="100">
        <v>-0.3</v>
      </c>
      <c r="W84" s="100">
        <v>2.9</v>
      </c>
      <c r="X84" s="100">
        <v>2.5</v>
      </c>
      <c r="Y84" s="100">
        <v>1</v>
      </c>
      <c r="Z84" s="100">
        <v>5.2</v>
      </c>
      <c r="AA84" s="100">
        <f>独自温度!B81</f>
        <v>30</v>
      </c>
      <c r="AB84" s="100">
        <f>独自温度!C81</f>
        <v>30</v>
      </c>
    </row>
    <row r="85" spans="1:28">
      <c r="A85" s="64" cm="1">
        <f t="array" aca="1" ref="A85" ca="1">INDIRECT(_xlfn.XLOOKUP(豚シート!$G$13,豚気温!$D$2:$AB$2,豚気温!$D$3:$AB$3)&amp;(_xlfn.XLOOKUP(豚モデル!$D93,豚気温!$C$6:$C$1100,豚気温!$B$6:$B$1100)))</f>
        <v>23.5</v>
      </c>
      <c r="B85">
        <v>85</v>
      </c>
      <c r="C85" s="92">
        <v>45737</v>
      </c>
      <c r="D85" s="100">
        <v>4</v>
      </c>
      <c r="E85" s="100">
        <v>4.0999999999999996</v>
      </c>
      <c r="F85" s="100">
        <v>5.8</v>
      </c>
      <c r="G85" s="100">
        <v>6.1</v>
      </c>
      <c r="H85" s="100">
        <v>6.3</v>
      </c>
      <c r="I85" s="100">
        <v>6.8</v>
      </c>
      <c r="J85" s="100">
        <v>8.6</v>
      </c>
      <c r="K85" s="100">
        <v>6.9</v>
      </c>
      <c r="L85" s="100">
        <v>7</v>
      </c>
      <c r="M85" s="100">
        <v>7.8</v>
      </c>
      <c r="N85" s="100">
        <v>9.4</v>
      </c>
      <c r="O85" s="100">
        <v>9.6999999999999993</v>
      </c>
      <c r="P85" s="100">
        <v>8.4</v>
      </c>
      <c r="Q85" s="100">
        <v>8.9</v>
      </c>
      <c r="R85" s="100">
        <v>2.5</v>
      </c>
      <c r="S85" s="100">
        <v>5.5</v>
      </c>
      <c r="T85" s="100">
        <v>4.5</v>
      </c>
      <c r="U85" s="100">
        <v>8.9</v>
      </c>
      <c r="V85" s="100">
        <v>-0.1</v>
      </c>
      <c r="W85" s="100">
        <v>3.1</v>
      </c>
      <c r="X85" s="100">
        <v>2.6</v>
      </c>
      <c r="Y85" s="100">
        <v>1.1000000000000001</v>
      </c>
      <c r="Z85" s="100">
        <v>5.3</v>
      </c>
      <c r="AA85" s="100">
        <f>独自温度!B82</f>
        <v>30</v>
      </c>
      <c r="AB85" s="100">
        <f>独自温度!C82</f>
        <v>30</v>
      </c>
    </row>
    <row r="86" spans="1:28">
      <c r="A86" s="64" cm="1">
        <f t="array" aca="1" ref="A86" ca="1">INDIRECT(_xlfn.XLOOKUP(豚シート!$G$13,豚気温!$D$2:$AB$2,豚気温!$D$3:$AB$3)&amp;(_xlfn.XLOOKUP(豚モデル!$D94,豚気温!$C$6:$C$1100,豚気温!$B$6:$B$1100)))</f>
        <v>23.6</v>
      </c>
      <c r="B86">
        <v>86</v>
      </c>
      <c r="C86" s="92">
        <v>45738</v>
      </c>
      <c r="D86" s="100">
        <v>4.0999999999999996</v>
      </c>
      <c r="E86" s="100">
        <v>4.2</v>
      </c>
      <c r="F86" s="100">
        <v>5.9</v>
      </c>
      <c r="G86" s="100">
        <v>6.3</v>
      </c>
      <c r="H86" s="100">
        <v>6.4</v>
      </c>
      <c r="I86" s="100">
        <v>7</v>
      </c>
      <c r="J86" s="100">
        <v>8.8000000000000007</v>
      </c>
      <c r="K86" s="100">
        <v>7</v>
      </c>
      <c r="L86" s="100">
        <v>7.1</v>
      </c>
      <c r="M86" s="100">
        <v>7.9</v>
      </c>
      <c r="N86" s="100">
        <v>9.6</v>
      </c>
      <c r="O86" s="100">
        <v>9.9</v>
      </c>
      <c r="P86" s="100">
        <v>8.6</v>
      </c>
      <c r="Q86" s="100">
        <v>9</v>
      </c>
      <c r="R86" s="100">
        <v>2.7</v>
      </c>
      <c r="S86" s="100">
        <v>5.7</v>
      </c>
      <c r="T86" s="100">
        <v>4.5999999999999996</v>
      </c>
      <c r="U86" s="100">
        <v>9</v>
      </c>
      <c r="V86" s="100">
        <v>0</v>
      </c>
      <c r="W86" s="100">
        <v>3.2</v>
      </c>
      <c r="X86" s="100">
        <v>2.8</v>
      </c>
      <c r="Y86" s="100">
        <v>1.3</v>
      </c>
      <c r="Z86" s="100">
        <v>5.4</v>
      </c>
      <c r="AA86" s="100">
        <f>独自温度!B83</f>
        <v>30</v>
      </c>
      <c r="AB86" s="100">
        <f>独自温度!C83</f>
        <v>30</v>
      </c>
    </row>
    <row r="87" spans="1:28">
      <c r="A87" s="64" cm="1">
        <f t="array" aca="1" ref="A87" ca="1">INDIRECT(_xlfn.XLOOKUP(豚シート!$G$13,豚気温!$D$2:$AB$2,豚気温!$D$3:$AB$3)&amp;(_xlfn.XLOOKUP(豚モデル!$D95,豚気温!$C$6:$C$1100,豚気温!$B$6:$B$1100)))</f>
        <v>23.7</v>
      </c>
      <c r="B87">
        <v>87</v>
      </c>
      <c r="C87" s="92">
        <v>45739</v>
      </c>
      <c r="D87" s="100">
        <v>4.3</v>
      </c>
      <c r="E87" s="100">
        <v>4.4000000000000004</v>
      </c>
      <c r="F87" s="100">
        <v>6.1</v>
      </c>
      <c r="G87" s="100">
        <v>6.4</v>
      </c>
      <c r="H87" s="100">
        <v>6.6</v>
      </c>
      <c r="I87" s="100">
        <v>7.1</v>
      </c>
      <c r="J87" s="100">
        <v>8.9</v>
      </c>
      <c r="K87" s="100">
        <v>7.2</v>
      </c>
      <c r="L87" s="100">
        <v>7.2</v>
      </c>
      <c r="M87" s="100">
        <v>8.1</v>
      </c>
      <c r="N87" s="100">
        <v>9.6999999999999993</v>
      </c>
      <c r="O87" s="100">
        <v>10</v>
      </c>
      <c r="P87" s="100">
        <v>8.6999999999999993</v>
      </c>
      <c r="Q87" s="100">
        <v>9.1999999999999993</v>
      </c>
      <c r="R87" s="100">
        <v>2.8</v>
      </c>
      <c r="S87" s="100">
        <v>5.8</v>
      </c>
      <c r="T87" s="100">
        <v>4.8</v>
      </c>
      <c r="U87" s="100">
        <v>9.1999999999999993</v>
      </c>
      <c r="V87" s="100">
        <v>0.2</v>
      </c>
      <c r="W87" s="100">
        <v>3.4</v>
      </c>
      <c r="X87" s="100">
        <v>2.9</v>
      </c>
      <c r="Y87" s="100">
        <v>1.5</v>
      </c>
      <c r="Z87" s="100">
        <v>5.5</v>
      </c>
      <c r="AA87" s="100">
        <f>独自温度!B84</f>
        <v>30</v>
      </c>
      <c r="AB87" s="100">
        <f>独自温度!C84</f>
        <v>30</v>
      </c>
    </row>
    <row r="88" spans="1:28">
      <c r="A88" s="64" cm="1">
        <f t="array" aca="1" ref="A88" ca="1">INDIRECT(_xlfn.XLOOKUP(豚シート!$G$13,豚気温!$D$2:$AB$2,豚気温!$D$3:$AB$3)&amp;(_xlfn.XLOOKUP(豚モデル!$D96,豚気温!$C$6:$C$1100,豚気温!$B$6:$B$1100)))</f>
        <v>23.9</v>
      </c>
      <c r="B88">
        <v>88</v>
      </c>
      <c r="C88" s="92">
        <v>45740</v>
      </c>
      <c r="D88" s="100">
        <v>4.5</v>
      </c>
      <c r="E88" s="100">
        <v>4.5999999999999996</v>
      </c>
      <c r="F88" s="100">
        <v>6.2</v>
      </c>
      <c r="G88" s="100">
        <v>6.6</v>
      </c>
      <c r="H88" s="100">
        <v>6.7</v>
      </c>
      <c r="I88" s="100">
        <v>7.2</v>
      </c>
      <c r="J88" s="100">
        <v>9</v>
      </c>
      <c r="K88" s="100">
        <v>7.3</v>
      </c>
      <c r="L88" s="100">
        <v>7.3</v>
      </c>
      <c r="M88" s="100">
        <v>8.1999999999999993</v>
      </c>
      <c r="N88" s="100">
        <v>9.9</v>
      </c>
      <c r="O88" s="100">
        <v>10.1</v>
      </c>
      <c r="P88" s="100">
        <v>8.9</v>
      </c>
      <c r="Q88" s="100">
        <v>9.3000000000000007</v>
      </c>
      <c r="R88" s="100">
        <v>3</v>
      </c>
      <c r="S88" s="100">
        <v>6</v>
      </c>
      <c r="T88" s="100">
        <v>5</v>
      </c>
      <c r="U88" s="100">
        <v>9.3000000000000007</v>
      </c>
      <c r="V88" s="100">
        <v>0.4</v>
      </c>
      <c r="W88" s="100">
        <v>3.5</v>
      </c>
      <c r="X88" s="100">
        <v>3.1</v>
      </c>
      <c r="Y88" s="100">
        <v>1.6</v>
      </c>
      <c r="Z88" s="100">
        <v>5.7</v>
      </c>
      <c r="AA88" s="100">
        <f>独自温度!B85</f>
        <v>30</v>
      </c>
      <c r="AB88" s="100">
        <f>独自温度!C85</f>
        <v>30</v>
      </c>
    </row>
    <row r="89" spans="1:28">
      <c r="A89" s="64" cm="1">
        <f t="array" aca="1" ref="A89" ca="1">INDIRECT(_xlfn.XLOOKUP(豚シート!$G$13,豚気温!$D$2:$AB$2,豚気温!$D$3:$AB$3)&amp;(_xlfn.XLOOKUP(豚モデル!$D97,豚気温!$C$6:$C$1100,豚気温!$B$6:$B$1100)))</f>
        <v>24</v>
      </c>
      <c r="B89">
        <v>89</v>
      </c>
      <c r="C89" s="92">
        <v>45741</v>
      </c>
      <c r="D89" s="100">
        <v>4.5999999999999996</v>
      </c>
      <c r="E89" s="100">
        <v>4.7</v>
      </c>
      <c r="F89" s="100">
        <v>6.4</v>
      </c>
      <c r="G89" s="100">
        <v>6.7</v>
      </c>
      <c r="H89" s="100">
        <v>6.9</v>
      </c>
      <c r="I89" s="100">
        <v>7.4</v>
      </c>
      <c r="J89" s="100">
        <v>9.1999999999999993</v>
      </c>
      <c r="K89" s="100">
        <v>7.4</v>
      </c>
      <c r="L89" s="100">
        <v>7.4</v>
      </c>
      <c r="M89" s="100">
        <v>8.3000000000000007</v>
      </c>
      <c r="N89" s="100">
        <v>10</v>
      </c>
      <c r="O89" s="100">
        <v>10.3</v>
      </c>
      <c r="P89" s="100">
        <v>9</v>
      </c>
      <c r="Q89" s="100">
        <v>9.4</v>
      </c>
      <c r="R89" s="100">
        <v>3.2</v>
      </c>
      <c r="S89" s="100">
        <v>6.1</v>
      </c>
      <c r="T89" s="100">
        <v>5.2</v>
      </c>
      <c r="U89" s="100">
        <v>9.5</v>
      </c>
      <c r="V89" s="100">
        <v>0.5</v>
      </c>
      <c r="W89" s="100">
        <v>3.7</v>
      </c>
      <c r="X89" s="100">
        <v>3.2</v>
      </c>
      <c r="Y89" s="100">
        <v>1.8</v>
      </c>
      <c r="Z89" s="100">
        <v>5.8</v>
      </c>
      <c r="AA89" s="100">
        <f>独自温度!B86</f>
        <v>30</v>
      </c>
      <c r="AB89" s="100">
        <f>独自温度!C86</f>
        <v>30</v>
      </c>
    </row>
    <row r="90" spans="1:28">
      <c r="A90" s="64" cm="1">
        <f t="array" aca="1" ref="A90" ca="1">INDIRECT(_xlfn.XLOOKUP(豚シート!$G$13,豚気温!$D$2:$AB$2,豚気温!$D$3:$AB$3)&amp;(_xlfn.XLOOKUP(豚モデル!$D98,豚気温!$C$6:$C$1100,豚気温!$B$6:$B$1100)))</f>
        <v>24.1</v>
      </c>
      <c r="B90">
        <v>90</v>
      </c>
      <c r="C90" s="92">
        <v>45742</v>
      </c>
      <c r="D90" s="100">
        <v>4.8</v>
      </c>
      <c r="E90" s="100">
        <v>4.9000000000000004</v>
      </c>
      <c r="F90" s="100">
        <v>6.6</v>
      </c>
      <c r="G90" s="100">
        <v>6.9</v>
      </c>
      <c r="H90" s="100">
        <v>7</v>
      </c>
      <c r="I90" s="100">
        <v>7.5</v>
      </c>
      <c r="J90" s="100">
        <v>9.4</v>
      </c>
      <c r="K90" s="100">
        <v>7.6</v>
      </c>
      <c r="L90" s="100">
        <v>7.6</v>
      </c>
      <c r="M90" s="100">
        <v>8.5</v>
      </c>
      <c r="N90" s="100">
        <v>10.199999999999999</v>
      </c>
      <c r="O90" s="100">
        <v>10.4</v>
      </c>
      <c r="P90" s="100">
        <v>9.1999999999999993</v>
      </c>
      <c r="Q90" s="100">
        <v>9.6</v>
      </c>
      <c r="R90" s="100">
        <v>3.3</v>
      </c>
      <c r="S90" s="100">
        <v>6.3</v>
      </c>
      <c r="T90" s="100">
        <v>5.3</v>
      </c>
      <c r="U90" s="100">
        <v>9.6</v>
      </c>
      <c r="V90" s="100">
        <v>0.7</v>
      </c>
      <c r="W90" s="100">
        <v>3.8</v>
      </c>
      <c r="X90" s="100">
        <v>3.4</v>
      </c>
      <c r="Y90" s="100">
        <v>2</v>
      </c>
      <c r="Z90" s="100">
        <v>5.9</v>
      </c>
      <c r="AA90" s="100">
        <f>独自温度!B87</f>
        <v>30</v>
      </c>
      <c r="AB90" s="100">
        <f>独自温度!C87</f>
        <v>30</v>
      </c>
    </row>
    <row r="91" spans="1:28">
      <c r="A91" s="64" cm="1">
        <f t="array" aca="1" ref="A91" ca="1">INDIRECT(_xlfn.XLOOKUP(豚シート!$G$13,豚気温!$D$2:$AB$2,豚気温!$D$3:$AB$3)&amp;(_xlfn.XLOOKUP(豚モデル!$D99,豚気温!$C$6:$C$1100,豚気温!$B$6:$B$1100)))</f>
        <v>24.3</v>
      </c>
      <c r="B91">
        <v>91</v>
      </c>
      <c r="C91" s="92">
        <v>45743</v>
      </c>
      <c r="D91" s="100">
        <v>5</v>
      </c>
      <c r="E91" s="100">
        <v>5.0999999999999996</v>
      </c>
      <c r="F91" s="100">
        <v>6.7</v>
      </c>
      <c r="G91" s="100">
        <v>7.1</v>
      </c>
      <c r="H91" s="100">
        <v>7.2</v>
      </c>
      <c r="I91" s="100">
        <v>7.7</v>
      </c>
      <c r="J91" s="100">
        <v>9.5</v>
      </c>
      <c r="K91" s="100">
        <v>7.8</v>
      </c>
      <c r="L91" s="100">
        <v>7.8</v>
      </c>
      <c r="M91" s="100">
        <v>8.6999999999999993</v>
      </c>
      <c r="N91" s="100">
        <v>10.3</v>
      </c>
      <c r="O91" s="100">
        <v>10.6</v>
      </c>
      <c r="P91" s="100">
        <v>9.3000000000000007</v>
      </c>
      <c r="Q91" s="100">
        <v>9.8000000000000007</v>
      </c>
      <c r="R91" s="100">
        <v>3.5</v>
      </c>
      <c r="S91" s="100">
        <v>6.4</v>
      </c>
      <c r="T91" s="100">
        <v>5.5</v>
      </c>
      <c r="U91" s="100">
        <v>9.8000000000000007</v>
      </c>
      <c r="V91" s="100">
        <v>0.9</v>
      </c>
      <c r="W91" s="100">
        <v>4</v>
      </c>
      <c r="X91" s="100">
        <v>3.6</v>
      </c>
      <c r="Y91" s="100">
        <v>2.2000000000000002</v>
      </c>
      <c r="Z91" s="100">
        <v>6.1</v>
      </c>
      <c r="AA91" s="100">
        <f>独自温度!B88</f>
        <v>30</v>
      </c>
      <c r="AB91" s="100">
        <f>独自温度!C88</f>
        <v>30</v>
      </c>
    </row>
    <row r="92" spans="1:28">
      <c r="A92" s="64" cm="1">
        <f t="array" aca="1" ref="A92" ca="1">INDIRECT(_xlfn.XLOOKUP(豚シート!$G$13,豚気温!$D$2:$AB$2,豚気温!$D$3:$AB$3)&amp;(_xlfn.XLOOKUP(豚モデル!$D100,豚気温!$C$6:$C$1100,豚気温!$B$6:$B$1100)))</f>
        <v>24.4</v>
      </c>
      <c r="B92">
        <v>92</v>
      </c>
      <c r="C92" s="92">
        <v>45744</v>
      </c>
      <c r="D92" s="100">
        <v>5.2</v>
      </c>
      <c r="E92" s="100">
        <v>5.3</v>
      </c>
      <c r="F92" s="100">
        <v>6.9</v>
      </c>
      <c r="G92" s="100">
        <v>7.3</v>
      </c>
      <c r="H92" s="100">
        <v>7.4</v>
      </c>
      <c r="I92" s="100">
        <v>7.9</v>
      </c>
      <c r="J92" s="100">
        <v>9.6999999999999993</v>
      </c>
      <c r="K92" s="100">
        <v>8</v>
      </c>
      <c r="L92" s="100">
        <v>8</v>
      </c>
      <c r="M92" s="100">
        <v>8.8000000000000007</v>
      </c>
      <c r="N92" s="100">
        <v>10.5</v>
      </c>
      <c r="O92" s="100">
        <v>10.8</v>
      </c>
      <c r="P92" s="100">
        <v>9.5</v>
      </c>
      <c r="Q92" s="100">
        <v>9.9</v>
      </c>
      <c r="R92" s="100">
        <v>3.7</v>
      </c>
      <c r="S92" s="100">
        <v>6.6</v>
      </c>
      <c r="T92" s="100">
        <v>5.7</v>
      </c>
      <c r="U92" s="100">
        <v>10</v>
      </c>
      <c r="V92" s="100">
        <v>1.1000000000000001</v>
      </c>
      <c r="W92" s="100">
        <v>4.2</v>
      </c>
      <c r="X92" s="100">
        <v>3.8</v>
      </c>
      <c r="Y92" s="100">
        <v>2.4</v>
      </c>
      <c r="Z92" s="100">
        <v>6.2</v>
      </c>
      <c r="AA92" s="100">
        <f>独自温度!B89</f>
        <v>30</v>
      </c>
      <c r="AB92" s="100">
        <f>独自温度!C89</f>
        <v>30</v>
      </c>
    </row>
    <row r="93" spans="1:28">
      <c r="A93" s="64" cm="1">
        <f t="array" aca="1" ref="A93" ca="1">INDIRECT(_xlfn.XLOOKUP(豚シート!$G$13,豚気温!$D$2:$AB$2,豚気温!$D$3:$AB$3)&amp;(_xlfn.XLOOKUP(豚モデル!$D101,豚気温!$C$6:$C$1100,豚気温!$B$6:$B$1100)))</f>
        <v>24.6</v>
      </c>
      <c r="B93">
        <v>93</v>
      </c>
      <c r="C93" s="92">
        <v>45745</v>
      </c>
      <c r="D93" s="100">
        <v>5.4</v>
      </c>
      <c r="E93" s="100">
        <v>5.5</v>
      </c>
      <c r="F93" s="100">
        <v>7.1</v>
      </c>
      <c r="G93" s="100">
        <v>7.5</v>
      </c>
      <c r="H93" s="100">
        <v>7.6</v>
      </c>
      <c r="I93" s="100">
        <v>8.1</v>
      </c>
      <c r="J93" s="100">
        <v>9.9</v>
      </c>
      <c r="K93" s="100">
        <v>8.1999999999999993</v>
      </c>
      <c r="L93" s="100">
        <v>8.1999999999999993</v>
      </c>
      <c r="M93" s="100">
        <v>9</v>
      </c>
      <c r="N93" s="100">
        <v>10.7</v>
      </c>
      <c r="O93" s="100">
        <v>11</v>
      </c>
      <c r="P93" s="100">
        <v>9.6999999999999993</v>
      </c>
      <c r="Q93" s="100">
        <v>10.1</v>
      </c>
      <c r="R93" s="100">
        <v>3.9</v>
      </c>
      <c r="S93" s="100">
        <v>6.8</v>
      </c>
      <c r="T93" s="100">
        <v>5.9</v>
      </c>
      <c r="U93" s="100">
        <v>10.199999999999999</v>
      </c>
      <c r="V93" s="100">
        <v>1.3</v>
      </c>
      <c r="W93" s="100">
        <v>4.4000000000000004</v>
      </c>
      <c r="X93" s="100">
        <v>4</v>
      </c>
      <c r="Y93" s="100">
        <v>2.6</v>
      </c>
      <c r="Z93" s="100">
        <v>6.4</v>
      </c>
      <c r="AA93" s="100">
        <f>独自温度!B90</f>
        <v>30</v>
      </c>
      <c r="AB93" s="100">
        <f>独自温度!C90</f>
        <v>30</v>
      </c>
    </row>
    <row r="94" spans="1:28">
      <c r="A94" s="64" cm="1">
        <f t="array" aca="1" ref="A94" ca="1">INDIRECT(_xlfn.XLOOKUP(豚シート!$G$13,豚気温!$D$2:$AB$2,豚気温!$D$3:$AB$3)&amp;(_xlfn.XLOOKUP(豚モデル!$D102,豚気温!$C$6:$C$1100,豚気温!$B$6:$B$1100)))</f>
        <v>24.8</v>
      </c>
      <c r="B94">
        <v>94</v>
      </c>
      <c r="C94" s="92">
        <v>45746</v>
      </c>
      <c r="D94" s="100">
        <v>5.7</v>
      </c>
      <c r="E94" s="100">
        <v>5.8</v>
      </c>
      <c r="F94" s="100">
        <v>7.4</v>
      </c>
      <c r="G94" s="100">
        <v>7.7</v>
      </c>
      <c r="H94" s="100">
        <v>7.8</v>
      </c>
      <c r="I94" s="100">
        <v>8.1999999999999993</v>
      </c>
      <c r="J94" s="100">
        <v>10.1</v>
      </c>
      <c r="K94" s="100">
        <v>8.4</v>
      </c>
      <c r="L94" s="100">
        <v>8.5</v>
      </c>
      <c r="M94" s="100">
        <v>9.1999999999999993</v>
      </c>
      <c r="N94" s="100">
        <v>10.9</v>
      </c>
      <c r="O94" s="100">
        <v>11.2</v>
      </c>
      <c r="P94" s="100">
        <v>9.9</v>
      </c>
      <c r="Q94" s="100">
        <v>10.3</v>
      </c>
      <c r="R94" s="100">
        <v>4.2</v>
      </c>
      <c r="S94" s="100">
        <v>7</v>
      </c>
      <c r="T94" s="100">
        <v>6.1</v>
      </c>
      <c r="U94" s="100">
        <v>10.4</v>
      </c>
      <c r="V94" s="100">
        <v>1.5</v>
      </c>
      <c r="W94" s="100">
        <v>4.5999999999999996</v>
      </c>
      <c r="X94" s="100">
        <v>4.2</v>
      </c>
      <c r="Y94" s="100">
        <v>2.8</v>
      </c>
      <c r="Z94" s="100">
        <v>6.6</v>
      </c>
      <c r="AA94" s="100">
        <f>独自温度!B91</f>
        <v>30</v>
      </c>
      <c r="AB94" s="100">
        <f>独自温度!C91</f>
        <v>30</v>
      </c>
    </row>
    <row r="95" spans="1:28">
      <c r="A95" s="64" cm="1">
        <f t="array" aca="1" ref="A95" ca="1">INDIRECT(_xlfn.XLOOKUP(豚シート!$G$13,豚気温!$D$2:$AB$2,豚気温!$D$3:$AB$3)&amp;(_xlfn.XLOOKUP(豚モデル!$D103,豚気温!$C$6:$C$1100,豚気温!$B$6:$B$1100)))</f>
        <v>24.9</v>
      </c>
      <c r="B95">
        <v>95</v>
      </c>
      <c r="C95" s="92">
        <v>45747</v>
      </c>
      <c r="D95" s="100">
        <v>5.9</v>
      </c>
      <c r="E95" s="100">
        <v>6</v>
      </c>
      <c r="F95" s="100">
        <v>7.6</v>
      </c>
      <c r="G95" s="100">
        <v>7.9</v>
      </c>
      <c r="H95" s="100">
        <v>8</v>
      </c>
      <c r="I95" s="100">
        <v>8.5</v>
      </c>
      <c r="J95" s="100">
        <v>10.3</v>
      </c>
      <c r="K95" s="100">
        <v>8.6</v>
      </c>
      <c r="L95" s="100">
        <v>8.6999999999999993</v>
      </c>
      <c r="M95" s="100">
        <v>9.4</v>
      </c>
      <c r="N95" s="100">
        <v>11.1</v>
      </c>
      <c r="O95" s="100">
        <v>11.4</v>
      </c>
      <c r="P95" s="100">
        <v>10.1</v>
      </c>
      <c r="Q95" s="100">
        <v>10.6</v>
      </c>
      <c r="R95" s="100">
        <v>4.4000000000000004</v>
      </c>
      <c r="S95" s="100">
        <v>7.3</v>
      </c>
      <c r="T95" s="100">
        <v>6.4</v>
      </c>
      <c r="U95" s="100">
        <v>10.6</v>
      </c>
      <c r="V95" s="100">
        <v>1.7</v>
      </c>
      <c r="W95" s="100">
        <v>4.8</v>
      </c>
      <c r="X95" s="100">
        <v>4.4000000000000004</v>
      </c>
      <c r="Y95" s="100">
        <v>3.1</v>
      </c>
      <c r="Z95" s="100">
        <v>6.9</v>
      </c>
      <c r="AA95" s="100">
        <f>独自温度!B92</f>
        <v>30</v>
      </c>
      <c r="AB95" s="100">
        <f>独自温度!C92</f>
        <v>30</v>
      </c>
    </row>
    <row r="96" spans="1:28">
      <c r="A96" s="64" cm="1">
        <f t="array" aca="1" ref="A96" ca="1">INDIRECT(_xlfn.XLOOKUP(豚シート!$G$13,豚気温!$D$2:$AB$2,豚気温!$D$3:$AB$3)&amp;(_xlfn.XLOOKUP(豚モデル!$D104,豚気温!$C$6:$C$1100,豚気温!$B$6:$B$1100)))</f>
        <v>25.1</v>
      </c>
      <c r="B96">
        <v>96</v>
      </c>
      <c r="C96" s="92">
        <v>45748</v>
      </c>
      <c r="D96" s="100">
        <v>6.2</v>
      </c>
      <c r="E96" s="100">
        <v>6.3</v>
      </c>
      <c r="F96" s="100">
        <v>7.8</v>
      </c>
      <c r="G96" s="100">
        <v>8.1</v>
      </c>
      <c r="H96" s="100">
        <v>8.3000000000000007</v>
      </c>
      <c r="I96" s="100">
        <v>8.6999999999999993</v>
      </c>
      <c r="J96" s="100">
        <v>10.6</v>
      </c>
      <c r="K96" s="100">
        <v>8.8000000000000007</v>
      </c>
      <c r="L96" s="100">
        <v>9</v>
      </c>
      <c r="M96" s="100">
        <v>9.6999999999999993</v>
      </c>
      <c r="N96" s="100">
        <v>11.3</v>
      </c>
      <c r="O96" s="100">
        <v>11.6</v>
      </c>
      <c r="P96" s="100">
        <v>10.3</v>
      </c>
      <c r="Q96" s="100">
        <v>10.8</v>
      </c>
      <c r="R96" s="100">
        <v>4.5999999999999996</v>
      </c>
      <c r="S96" s="100">
        <v>7.5</v>
      </c>
      <c r="T96" s="100">
        <v>6.6</v>
      </c>
      <c r="U96" s="100">
        <v>10.8</v>
      </c>
      <c r="V96" s="100">
        <v>1.9</v>
      </c>
      <c r="W96" s="100">
        <v>5.0999999999999996</v>
      </c>
      <c r="X96" s="100">
        <v>4.5999999999999996</v>
      </c>
      <c r="Y96" s="100">
        <v>3.3</v>
      </c>
      <c r="Z96" s="100">
        <v>7.1</v>
      </c>
      <c r="AA96" s="100">
        <f>独自温度!B93</f>
        <v>30</v>
      </c>
      <c r="AB96" s="100">
        <f>独自温度!C93</f>
        <v>30</v>
      </c>
    </row>
    <row r="97" spans="1:28">
      <c r="A97" s="64" cm="1">
        <f t="array" aca="1" ref="A97" ca="1">INDIRECT(_xlfn.XLOOKUP(豚シート!$G$13,豚気温!$D$2:$AB$2,豚気温!$D$3:$AB$3)&amp;(_xlfn.XLOOKUP(豚モデル!$D105,豚気温!$C$6:$C$1100,豚気温!$B$6:$B$1100)))</f>
        <v>25.2</v>
      </c>
      <c r="B97">
        <v>97</v>
      </c>
      <c r="C97" s="92">
        <v>45749</v>
      </c>
      <c r="D97" s="100">
        <v>6.4</v>
      </c>
      <c r="E97" s="100">
        <v>6.5</v>
      </c>
      <c r="F97" s="100">
        <v>8</v>
      </c>
      <c r="G97" s="100">
        <v>8.3000000000000007</v>
      </c>
      <c r="H97" s="100">
        <v>8.5</v>
      </c>
      <c r="I97" s="100">
        <v>8.9</v>
      </c>
      <c r="J97" s="100">
        <v>10.8</v>
      </c>
      <c r="K97" s="100">
        <v>9</v>
      </c>
      <c r="L97" s="100">
        <v>9.1999999999999993</v>
      </c>
      <c r="M97" s="100">
        <v>9.9</v>
      </c>
      <c r="N97" s="100">
        <v>11.6</v>
      </c>
      <c r="O97" s="100">
        <v>11.8</v>
      </c>
      <c r="P97" s="100">
        <v>10.6</v>
      </c>
      <c r="Q97" s="100">
        <v>11</v>
      </c>
      <c r="R97" s="100">
        <v>4.9000000000000004</v>
      </c>
      <c r="S97" s="100">
        <v>7.7</v>
      </c>
      <c r="T97" s="100">
        <v>6.8</v>
      </c>
      <c r="U97" s="100">
        <v>11.1</v>
      </c>
      <c r="V97" s="100">
        <v>2.1</v>
      </c>
      <c r="W97" s="100">
        <v>5.3</v>
      </c>
      <c r="X97" s="100">
        <v>4.9000000000000004</v>
      </c>
      <c r="Y97" s="100">
        <v>3.5</v>
      </c>
      <c r="Z97" s="100">
        <v>7.3</v>
      </c>
      <c r="AA97" s="100">
        <f>独自温度!B94</f>
        <v>30</v>
      </c>
      <c r="AB97" s="100">
        <f>独自温度!C94</f>
        <v>30</v>
      </c>
    </row>
    <row r="98" spans="1:28">
      <c r="A98" s="64" cm="1">
        <f t="array" aca="1" ref="A98" ca="1">INDIRECT(_xlfn.XLOOKUP(豚シート!$G$13,豚気温!$D$2:$AB$2,豚気温!$D$3:$AB$3)&amp;(_xlfn.XLOOKUP(豚モデル!$D106,豚気温!$C$6:$C$1100,豚気温!$B$6:$B$1100)))</f>
        <v>25.3</v>
      </c>
      <c r="B98">
        <v>98</v>
      </c>
      <c r="C98" s="92">
        <v>45750</v>
      </c>
      <c r="D98" s="100">
        <v>6.6</v>
      </c>
      <c r="E98" s="100">
        <v>6.7</v>
      </c>
      <c r="F98" s="100">
        <v>8.1999999999999993</v>
      </c>
      <c r="G98" s="100">
        <v>8.6</v>
      </c>
      <c r="H98" s="100">
        <v>8.6999999999999993</v>
      </c>
      <c r="I98" s="100">
        <v>9.1</v>
      </c>
      <c r="J98" s="100">
        <v>11</v>
      </c>
      <c r="K98" s="100">
        <v>9.3000000000000007</v>
      </c>
      <c r="L98" s="100">
        <v>9.4</v>
      </c>
      <c r="M98" s="100">
        <v>10.1</v>
      </c>
      <c r="N98" s="100">
        <v>11.8</v>
      </c>
      <c r="O98" s="100">
        <v>12.1</v>
      </c>
      <c r="P98" s="100">
        <v>10.8</v>
      </c>
      <c r="Q98" s="100">
        <v>11.2</v>
      </c>
      <c r="R98" s="100">
        <v>5.0999999999999996</v>
      </c>
      <c r="S98" s="100">
        <v>7.9</v>
      </c>
      <c r="T98" s="100">
        <v>7.1</v>
      </c>
      <c r="U98" s="100">
        <v>11.3</v>
      </c>
      <c r="V98" s="100">
        <v>2.2999999999999998</v>
      </c>
      <c r="W98" s="100">
        <v>5.5</v>
      </c>
      <c r="X98" s="100">
        <v>5.0999999999999996</v>
      </c>
      <c r="Y98" s="100">
        <v>3.8</v>
      </c>
      <c r="Z98" s="100">
        <v>7.6</v>
      </c>
      <c r="AA98" s="100">
        <f>独自温度!B95</f>
        <v>30</v>
      </c>
      <c r="AB98" s="100">
        <f>独自温度!C95</f>
        <v>30</v>
      </c>
    </row>
    <row r="99" spans="1:28">
      <c r="A99" s="64" cm="1">
        <f t="array" aca="1" ref="A99" ca="1">INDIRECT(_xlfn.XLOOKUP(豚シート!$G$13,豚気温!$D$2:$AB$2,豚気温!$D$3:$AB$3)&amp;(_xlfn.XLOOKUP(豚モデル!$D107,豚気温!$C$6:$C$1100,豚気温!$B$6:$B$1100)))</f>
        <v>25.5</v>
      </c>
      <c r="B99">
        <v>99</v>
      </c>
      <c r="C99" s="92">
        <v>45751</v>
      </c>
      <c r="D99" s="100">
        <v>6.9</v>
      </c>
      <c r="E99" s="100">
        <v>7</v>
      </c>
      <c r="F99" s="100">
        <v>8.5</v>
      </c>
      <c r="G99" s="100">
        <v>8.8000000000000007</v>
      </c>
      <c r="H99" s="100">
        <v>9</v>
      </c>
      <c r="I99" s="100">
        <v>9.3000000000000007</v>
      </c>
      <c r="J99" s="100">
        <v>11.3</v>
      </c>
      <c r="K99" s="100">
        <v>9.5</v>
      </c>
      <c r="L99" s="100">
        <v>9.6</v>
      </c>
      <c r="M99" s="100">
        <v>10.3</v>
      </c>
      <c r="N99" s="100">
        <v>12</v>
      </c>
      <c r="O99" s="100">
        <v>12.3</v>
      </c>
      <c r="P99" s="100">
        <v>11</v>
      </c>
      <c r="Q99" s="100">
        <v>11.5</v>
      </c>
      <c r="R99" s="100">
        <v>5.4</v>
      </c>
      <c r="S99" s="100">
        <v>8.1999999999999993</v>
      </c>
      <c r="T99" s="100">
        <v>7.3</v>
      </c>
      <c r="U99" s="100">
        <v>11.5</v>
      </c>
      <c r="V99" s="100">
        <v>2.5</v>
      </c>
      <c r="W99" s="100">
        <v>5.8</v>
      </c>
      <c r="X99" s="100">
        <v>5.3</v>
      </c>
      <c r="Y99" s="100">
        <v>4</v>
      </c>
      <c r="Z99" s="100">
        <v>7.8</v>
      </c>
      <c r="AA99" s="100">
        <f>独自温度!B96</f>
        <v>30</v>
      </c>
      <c r="AB99" s="100">
        <f>独自温度!C96</f>
        <v>30</v>
      </c>
    </row>
    <row r="100" spans="1:28">
      <c r="A100" s="64" cm="1">
        <f t="array" aca="1" ref="A100" ca="1">INDIRECT(_xlfn.XLOOKUP(豚シート!$G$13,豚気温!$D$2:$AB$2,豚気温!$D$3:$AB$3)&amp;(_xlfn.XLOOKUP(豚モデル!$D108,豚気温!$C$6:$C$1100,豚気温!$B$6:$B$1100)))</f>
        <v>25.6</v>
      </c>
      <c r="B100">
        <v>100</v>
      </c>
      <c r="C100" s="92">
        <v>45752</v>
      </c>
      <c r="D100" s="100">
        <v>7.1</v>
      </c>
      <c r="E100" s="100">
        <v>7.2</v>
      </c>
      <c r="F100" s="100">
        <v>8.6999999999999993</v>
      </c>
      <c r="G100" s="100">
        <v>9</v>
      </c>
      <c r="H100" s="100">
        <v>9.1999999999999993</v>
      </c>
      <c r="I100" s="100">
        <v>9.5</v>
      </c>
      <c r="J100" s="100">
        <v>11.5</v>
      </c>
      <c r="K100" s="100">
        <v>9.6999999999999993</v>
      </c>
      <c r="L100" s="100">
        <v>9.8000000000000007</v>
      </c>
      <c r="M100" s="100">
        <v>10.5</v>
      </c>
      <c r="N100" s="100">
        <v>12.2</v>
      </c>
      <c r="O100" s="100">
        <v>12.5</v>
      </c>
      <c r="P100" s="100">
        <v>11.2</v>
      </c>
      <c r="Q100" s="100">
        <v>11.7</v>
      </c>
      <c r="R100" s="100">
        <v>5.6</v>
      </c>
      <c r="S100" s="100">
        <v>8.4</v>
      </c>
      <c r="T100" s="100">
        <v>7.5</v>
      </c>
      <c r="U100" s="100">
        <v>11.7</v>
      </c>
      <c r="V100" s="100">
        <v>2.7</v>
      </c>
      <c r="W100" s="100">
        <v>6</v>
      </c>
      <c r="X100" s="100">
        <v>5.6</v>
      </c>
      <c r="Y100" s="100">
        <v>4.3</v>
      </c>
      <c r="Z100" s="100">
        <v>8</v>
      </c>
      <c r="AA100" s="100">
        <f>独自温度!B97</f>
        <v>30</v>
      </c>
      <c r="AB100" s="100">
        <f>独自温度!C97</f>
        <v>30</v>
      </c>
    </row>
    <row r="101" spans="1:28">
      <c r="A101" s="64" cm="1">
        <f t="array" aca="1" ref="A101" ca="1">INDIRECT(_xlfn.XLOOKUP(豚シート!$G$13,豚気温!$D$2:$AB$2,豚気温!$D$3:$AB$3)&amp;(_xlfn.XLOOKUP(豚モデル!$D109,豚気温!$C$6:$C$1100,豚気温!$B$6:$B$1100)))</f>
        <v>25.7</v>
      </c>
      <c r="B101">
        <v>101</v>
      </c>
      <c r="C101" s="92">
        <v>45753</v>
      </c>
      <c r="D101" s="100">
        <v>7.4</v>
      </c>
      <c r="E101" s="100">
        <v>7.5</v>
      </c>
      <c r="F101" s="100">
        <v>8.9</v>
      </c>
      <c r="G101" s="100">
        <v>9.3000000000000007</v>
      </c>
      <c r="H101" s="100">
        <v>9.4</v>
      </c>
      <c r="I101" s="100">
        <v>9.8000000000000007</v>
      </c>
      <c r="J101" s="100">
        <v>11.7</v>
      </c>
      <c r="K101" s="100">
        <v>10</v>
      </c>
      <c r="L101" s="100">
        <v>9.9</v>
      </c>
      <c r="M101" s="100">
        <v>10.7</v>
      </c>
      <c r="N101" s="100">
        <v>12.4</v>
      </c>
      <c r="O101" s="100">
        <v>12.7</v>
      </c>
      <c r="P101" s="100">
        <v>11.5</v>
      </c>
      <c r="Q101" s="100">
        <v>11.9</v>
      </c>
      <c r="R101" s="100">
        <v>5.9</v>
      </c>
      <c r="S101" s="100">
        <v>8.6</v>
      </c>
      <c r="T101" s="100">
        <v>7.7</v>
      </c>
      <c r="U101" s="100">
        <v>11.9</v>
      </c>
      <c r="V101" s="100">
        <v>2.9</v>
      </c>
      <c r="W101" s="100">
        <v>6.3</v>
      </c>
      <c r="X101" s="100">
        <v>5.8</v>
      </c>
      <c r="Y101" s="100">
        <v>4.5</v>
      </c>
      <c r="Z101" s="100">
        <v>8.3000000000000007</v>
      </c>
      <c r="AA101" s="100">
        <f>独自温度!B98</f>
        <v>30</v>
      </c>
      <c r="AB101" s="100">
        <f>独自温度!C98</f>
        <v>30</v>
      </c>
    </row>
    <row r="102" spans="1:28">
      <c r="A102" s="64" cm="1">
        <f t="array" aca="1" ref="A102" ca="1">INDIRECT(_xlfn.XLOOKUP(豚シート!$G$13,豚気温!$D$2:$AB$2,豚気温!$D$3:$AB$3)&amp;(_xlfn.XLOOKUP(豚モデル!$D110,豚気温!$C$6:$C$1100,豚気温!$B$6:$B$1100)))</f>
        <v>25.8</v>
      </c>
      <c r="B102">
        <v>102</v>
      </c>
      <c r="C102" s="92">
        <v>45754</v>
      </c>
      <c r="D102" s="100">
        <v>7.6</v>
      </c>
      <c r="E102" s="100">
        <v>7.7</v>
      </c>
      <c r="F102" s="100">
        <v>9.1</v>
      </c>
      <c r="G102" s="100">
        <v>9.5</v>
      </c>
      <c r="H102" s="100">
        <v>9.6</v>
      </c>
      <c r="I102" s="100">
        <v>10</v>
      </c>
      <c r="J102" s="100">
        <v>11.9</v>
      </c>
      <c r="K102" s="100">
        <v>10.199999999999999</v>
      </c>
      <c r="L102" s="100">
        <v>10.1</v>
      </c>
      <c r="M102" s="100">
        <v>10.9</v>
      </c>
      <c r="N102" s="100">
        <v>12.6</v>
      </c>
      <c r="O102" s="100">
        <v>12.9</v>
      </c>
      <c r="P102" s="100">
        <v>11.7</v>
      </c>
      <c r="Q102" s="100">
        <v>12.1</v>
      </c>
      <c r="R102" s="100">
        <v>6.1</v>
      </c>
      <c r="S102" s="100">
        <v>8.8000000000000007</v>
      </c>
      <c r="T102" s="100">
        <v>8</v>
      </c>
      <c r="U102" s="100">
        <v>12.2</v>
      </c>
      <c r="V102" s="100">
        <v>3.2</v>
      </c>
      <c r="W102" s="100">
        <v>6.5</v>
      </c>
      <c r="X102" s="100">
        <v>6.1</v>
      </c>
      <c r="Y102" s="100">
        <v>4.8</v>
      </c>
      <c r="Z102" s="100">
        <v>8.5</v>
      </c>
      <c r="AA102" s="100">
        <f>独自温度!B99</f>
        <v>30</v>
      </c>
      <c r="AB102" s="100">
        <f>独自温度!C99</f>
        <v>30</v>
      </c>
    </row>
    <row r="103" spans="1:28">
      <c r="A103" s="64" cm="1">
        <f t="array" aca="1" ref="A103" ca="1">INDIRECT(_xlfn.XLOOKUP(豚シート!$G$13,豚気温!$D$2:$AB$2,豚気温!$D$3:$AB$3)&amp;(_xlfn.XLOOKUP(豚モデル!$D111,豚気温!$C$6:$C$1100,豚気温!$B$6:$B$1100)))</f>
        <v>26</v>
      </c>
      <c r="B103">
        <v>103</v>
      </c>
      <c r="C103" s="92">
        <v>45755</v>
      </c>
      <c r="D103" s="100">
        <v>7.9</v>
      </c>
      <c r="E103" s="100">
        <v>7.9</v>
      </c>
      <c r="F103" s="100">
        <v>9.3000000000000007</v>
      </c>
      <c r="G103" s="100">
        <v>9.6999999999999993</v>
      </c>
      <c r="H103" s="100">
        <v>9.8000000000000007</v>
      </c>
      <c r="I103" s="100">
        <v>10.199999999999999</v>
      </c>
      <c r="J103" s="100">
        <v>12.1</v>
      </c>
      <c r="K103" s="100">
        <v>10.4</v>
      </c>
      <c r="L103" s="100">
        <v>10.199999999999999</v>
      </c>
      <c r="M103" s="100">
        <v>11.1</v>
      </c>
      <c r="N103" s="100">
        <v>12.8</v>
      </c>
      <c r="O103" s="100">
        <v>13.1</v>
      </c>
      <c r="P103" s="100">
        <v>11.9</v>
      </c>
      <c r="Q103" s="100">
        <v>12.3</v>
      </c>
      <c r="R103" s="100">
        <v>6.4</v>
      </c>
      <c r="S103" s="100">
        <v>9</v>
      </c>
      <c r="T103" s="100">
        <v>8.1999999999999993</v>
      </c>
      <c r="U103" s="100">
        <v>12.4</v>
      </c>
      <c r="V103" s="100">
        <v>3.4</v>
      </c>
      <c r="W103" s="100">
        <v>6.8</v>
      </c>
      <c r="X103" s="100">
        <v>6.3</v>
      </c>
      <c r="Y103" s="100">
        <v>5</v>
      </c>
      <c r="Z103" s="100">
        <v>8.6999999999999993</v>
      </c>
      <c r="AA103" s="100">
        <f>独自温度!B100</f>
        <v>30</v>
      </c>
      <c r="AB103" s="100">
        <f>独自温度!C100</f>
        <v>30</v>
      </c>
    </row>
    <row r="104" spans="1:28">
      <c r="A104" s="64" cm="1">
        <f t="array" aca="1" ref="A104" ca="1">INDIRECT(_xlfn.XLOOKUP(豚シート!$G$13,豚気温!$D$2:$AB$2,豚気温!$D$3:$AB$3)&amp;(_xlfn.XLOOKUP(豚モデル!$D112,豚気温!$C$6:$C$1100,豚気温!$B$6:$B$1100)))</f>
        <v>26.1</v>
      </c>
      <c r="B104">
        <v>104</v>
      </c>
      <c r="C104" s="92">
        <v>45756</v>
      </c>
      <c r="D104" s="100">
        <v>8.1</v>
      </c>
      <c r="E104" s="100">
        <v>8.1999999999999993</v>
      </c>
      <c r="F104" s="100">
        <v>9.5</v>
      </c>
      <c r="G104" s="100">
        <v>9.9</v>
      </c>
      <c r="H104" s="100">
        <v>10</v>
      </c>
      <c r="I104" s="100">
        <v>10.4</v>
      </c>
      <c r="J104" s="100">
        <v>12.3</v>
      </c>
      <c r="K104" s="100">
        <v>10.6</v>
      </c>
      <c r="L104" s="100">
        <v>10.4</v>
      </c>
      <c r="M104" s="100">
        <v>11.4</v>
      </c>
      <c r="N104" s="100">
        <v>13</v>
      </c>
      <c r="O104" s="100">
        <v>13.3</v>
      </c>
      <c r="P104" s="100">
        <v>12.1</v>
      </c>
      <c r="Q104" s="100">
        <v>12.5</v>
      </c>
      <c r="R104" s="100">
        <v>6.6</v>
      </c>
      <c r="S104" s="100">
        <v>9.1999999999999993</v>
      </c>
      <c r="T104" s="100">
        <v>8.4</v>
      </c>
      <c r="U104" s="100">
        <v>12.6</v>
      </c>
      <c r="V104" s="100">
        <v>3.6</v>
      </c>
      <c r="W104" s="100">
        <v>7</v>
      </c>
      <c r="X104" s="100">
        <v>6.6</v>
      </c>
      <c r="Y104" s="100">
        <v>5.3</v>
      </c>
      <c r="Z104" s="100">
        <v>8.9</v>
      </c>
      <c r="AA104" s="100">
        <f>独自温度!B101</f>
        <v>30</v>
      </c>
      <c r="AB104" s="100">
        <f>独自温度!C101</f>
        <v>30</v>
      </c>
    </row>
    <row r="105" spans="1:28">
      <c r="A105" s="64" cm="1">
        <f t="array" aca="1" ref="A105" ca="1">INDIRECT(_xlfn.XLOOKUP(豚シート!$G$13,豚気温!$D$2:$AB$2,豚気温!$D$3:$AB$3)&amp;(_xlfn.XLOOKUP(豚モデル!$D113,豚気温!$C$6:$C$1100,豚気温!$B$6:$B$1100)))</f>
        <v>26.2</v>
      </c>
      <c r="B105">
        <v>105</v>
      </c>
      <c r="C105" s="92">
        <v>45757</v>
      </c>
      <c r="D105" s="100">
        <v>8.4</v>
      </c>
      <c r="E105" s="100">
        <v>8.4</v>
      </c>
      <c r="F105" s="100">
        <v>9.6999999999999993</v>
      </c>
      <c r="G105" s="100">
        <v>10.1</v>
      </c>
      <c r="H105" s="100">
        <v>10.199999999999999</v>
      </c>
      <c r="I105" s="100">
        <v>10.6</v>
      </c>
      <c r="J105" s="100">
        <v>12.6</v>
      </c>
      <c r="K105" s="100">
        <v>10.8</v>
      </c>
      <c r="L105" s="100">
        <v>10.5</v>
      </c>
      <c r="M105" s="100">
        <v>11.6</v>
      </c>
      <c r="N105" s="100">
        <v>13.2</v>
      </c>
      <c r="O105" s="100">
        <v>13.5</v>
      </c>
      <c r="P105" s="100">
        <v>12.3</v>
      </c>
      <c r="Q105" s="100">
        <v>12.7</v>
      </c>
      <c r="R105" s="100">
        <v>6.9</v>
      </c>
      <c r="S105" s="100">
        <v>9.4</v>
      </c>
      <c r="T105" s="100">
        <v>8.6</v>
      </c>
      <c r="U105" s="100">
        <v>12.8</v>
      </c>
      <c r="V105" s="100">
        <v>3.8</v>
      </c>
      <c r="W105" s="100">
        <v>7.3</v>
      </c>
      <c r="X105" s="100">
        <v>6.9</v>
      </c>
      <c r="Y105" s="100">
        <v>5.5</v>
      </c>
      <c r="Z105" s="100">
        <v>9.1999999999999993</v>
      </c>
      <c r="AA105" s="100">
        <f>独自温度!B102</f>
        <v>30</v>
      </c>
      <c r="AB105" s="100">
        <f>独自温度!C102</f>
        <v>30</v>
      </c>
    </row>
    <row r="106" spans="1:28">
      <c r="A106" s="64" cm="1">
        <f t="array" aca="1" ref="A106" ca="1">INDIRECT(_xlfn.XLOOKUP(豚シート!$G$13,豚気温!$D$2:$AB$2,豚気温!$D$3:$AB$3)&amp;(_xlfn.XLOOKUP(豚モデル!$D114,豚気温!$C$6:$C$1100,豚気温!$B$6:$B$1100)))</f>
        <v>26.3</v>
      </c>
      <c r="B106">
        <v>106</v>
      </c>
      <c r="C106" s="92">
        <v>45758</v>
      </c>
      <c r="D106" s="100">
        <v>8.6</v>
      </c>
      <c r="E106" s="100">
        <v>8.6</v>
      </c>
      <c r="F106" s="100">
        <v>9.9</v>
      </c>
      <c r="G106" s="100">
        <v>10.3</v>
      </c>
      <c r="H106" s="100">
        <v>10.4</v>
      </c>
      <c r="I106" s="100">
        <v>10.8</v>
      </c>
      <c r="J106" s="100">
        <v>12.8</v>
      </c>
      <c r="K106" s="100">
        <v>11.1</v>
      </c>
      <c r="L106" s="100">
        <v>10.7</v>
      </c>
      <c r="M106" s="100">
        <v>11.8</v>
      </c>
      <c r="N106" s="100">
        <v>13.4</v>
      </c>
      <c r="O106" s="100">
        <v>13.7</v>
      </c>
      <c r="P106" s="100">
        <v>12.5</v>
      </c>
      <c r="Q106" s="100">
        <v>12.9</v>
      </c>
      <c r="R106" s="100">
        <v>7.1</v>
      </c>
      <c r="S106" s="100">
        <v>9.6</v>
      </c>
      <c r="T106" s="100">
        <v>8.9</v>
      </c>
      <c r="U106" s="100">
        <v>13</v>
      </c>
      <c r="V106" s="100">
        <v>4.0999999999999996</v>
      </c>
      <c r="W106" s="100">
        <v>7.6</v>
      </c>
      <c r="X106" s="100">
        <v>7.1</v>
      </c>
      <c r="Y106" s="100">
        <v>5.8</v>
      </c>
      <c r="Z106" s="100">
        <v>9.4</v>
      </c>
      <c r="AA106" s="100">
        <f>独自温度!B103</f>
        <v>30</v>
      </c>
      <c r="AB106" s="100">
        <f>独自温度!C103</f>
        <v>30</v>
      </c>
    </row>
    <row r="107" spans="1:28">
      <c r="A107" s="64" cm="1">
        <f t="array" aca="1" ref="A107" ca="1">INDIRECT(_xlfn.XLOOKUP(豚シート!$G$13,豚気温!$D$2:$AB$2,豚気温!$D$3:$AB$3)&amp;(_xlfn.XLOOKUP(豚モデル!$D115,豚気温!$C$6:$C$1100,豚気温!$B$6:$B$1100)))</f>
        <v>26.4</v>
      </c>
      <c r="B107">
        <v>107</v>
      </c>
      <c r="C107" s="92">
        <v>45759</v>
      </c>
      <c r="D107" s="100">
        <v>8.9</v>
      </c>
      <c r="E107" s="100">
        <v>8.9</v>
      </c>
      <c r="F107" s="100">
        <v>10.1</v>
      </c>
      <c r="G107" s="100">
        <v>10.5</v>
      </c>
      <c r="H107" s="100">
        <v>10.7</v>
      </c>
      <c r="I107" s="100">
        <v>11</v>
      </c>
      <c r="J107" s="100">
        <v>13</v>
      </c>
      <c r="K107" s="100">
        <v>11.3</v>
      </c>
      <c r="L107" s="100">
        <v>10.9</v>
      </c>
      <c r="M107" s="100">
        <v>12</v>
      </c>
      <c r="N107" s="100">
        <v>13.6</v>
      </c>
      <c r="O107" s="100">
        <v>13.9</v>
      </c>
      <c r="P107" s="100">
        <v>12.7</v>
      </c>
      <c r="Q107" s="100">
        <v>13.1</v>
      </c>
      <c r="R107" s="100">
        <v>7.4</v>
      </c>
      <c r="S107" s="100">
        <v>9.8000000000000007</v>
      </c>
      <c r="T107" s="100">
        <v>9.1</v>
      </c>
      <c r="U107" s="100">
        <v>13.2</v>
      </c>
      <c r="V107" s="100">
        <v>4.3</v>
      </c>
      <c r="W107" s="100">
        <v>7.8</v>
      </c>
      <c r="X107" s="100">
        <v>7.4</v>
      </c>
      <c r="Y107" s="100">
        <v>6</v>
      </c>
      <c r="Z107" s="100">
        <v>9.6</v>
      </c>
      <c r="AA107" s="100">
        <f>独自温度!B104</f>
        <v>30</v>
      </c>
      <c r="AB107" s="100">
        <f>独自温度!C104</f>
        <v>30</v>
      </c>
    </row>
    <row r="108" spans="1:28">
      <c r="A108" s="64" cm="1">
        <f t="array" aca="1" ref="A108" ca="1">INDIRECT(_xlfn.XLOOKUP(豚シート!$G$13,豚気温!$D$2:$AB$2,豚気温!$D$3:$AB$3)&amp;(_xlfn.XLOOKUP(豚モデル!$D116,豚気温!$C$6:$C$1100,豚気温!$B$6:$B$1100)))</f>
        <v>26.6</v>
      </c>
      <c r="B108">
        <v>108</v>
      </c>
      <c r="C108" s="92">
        <v>45760</v>
      </c>
      <c r="D108" s="100">
        <v>9.1</v>
      </c>
      <c r="E108" s="100">
        <v>9.1</v>
      </c>
      <c r="F108" s="100">
        <v>10.4</v>
      </c>
      <c r="G108" s="100">
        <v>10.8</v>
      </c>
      <c r="H108" s="100">
        <v>10.9</v>
      </c>
      <c r="I108" s="100">
        <v>11.2</v>
      </c>
      <c r="J108" s="100">
        <v>13.2</v>
      </c>
      <c r="K108" s="100">
        <v>11.5</v>
      </c>
      <c r="L108" s="100">
        <v>11.1</v>
      </c>
      <c r="M108" s="100">
        <v>12.2</v>
      </c>
      <c r="N108" s="100">
        <v>13.8</v>
      </c>
      <c r="O108" s="100">
        <v>14.1</v>
      </c>
      <c r="P108" s="100">
        <v>12.9</v>
      </c>
      <c r="Q108" s="100">
        <v>13.3</v>
      </c>
      <c r="R108" s="100">
        <v>7.6</v>
      </c>
      <c r="S108" s="100">
        <v>10</v>
      </c>
      <c r="T108" s="100">
        <v>9.4</v>
      </c>
      <c r="U108" s="100">
        <v>13.4</v>
      </c>
      <c r="V108" s="100">
        <v>4.5999999999999996</v>
      </c>
      <c r="W108" s="100">
        <v>8.1</v>
      </c>
      <c r="X108" s="100">
        <v>7.7</v>
      </c>
      <c r="Y108" s="100">
        <v>6.3</v>
      </c>
      <c r="Z108" s="100">
        <v>9.9</v>
      </c>
      <c r="AA108" s="100">
        <f>独自温度!B105</f>
        <v>30</v>
      </c>
      <c r="AB108" s="100">
        <f>独自温度!C105</f>
        <v>30</v>
      </c>
    </row>
    <row r="109" spans="1:28">
      <c r="A109" s="64" cm="1">
        <f t="array" aca="1" ref="A109" ca="1">INDIRECT(_xlfn.XLOOKUP(豚シート!$G$13,豚気温!$D$2:$AB$2,豚気温!$D$3:$AB$3)&amp;(_xlfn.XLOOKUP(豚モデル!$D117,豚気温!$C$6:$C$1100,豚気温!$B$6:$B$1100)))</f>
        <v>26.7</v>
      </c>
      <c r="B109">
        <v>109</v>
      </c>
      <c r="C109" s="92">
        <v>45761</v>
      </c>
      <c r="D109" s="100">
        <v>9.4</v>
      </c>
      <c r="E109" s="100">
        <v>9.4</v>
      </c>
      <c r="F109" s="100">
        <v>10.6</v>
      </c>
      <c r="G109" s="100">
        <v>11</v>
      </c>
      <c r="H109" s="100">
        <v>11.1</v>
      </c>
      <c r="I109" s="100">
        <v>11.4</v>
      </c>
      <c r="J109" s="100">
        <v>13.4</v>
      </c>
      <c r="K109" s="100">
        <v>11.7</v>
      </c>
      <c r="L109" s="100">
        <v>11.3</v>
      </c>
      <c r="M109" s="100">
        <v>12.4</v>
      </c>
      <c r="N109" s="100">
        <v>14</v>
      </c>
      <c r="O109" s="100">
        <v>14.3</v>
      </c>
      <c r="P109" s="100">
        <v>13.1</v>
      </c>
      <c r="Q109" s="100">
        <v>13.5</v>
      </c>
      <c r="R109" s="100">
        <v>7.9</v>
      </c>
      <c r="S109" s="100">
        <v>10.3</v>
      </c>
      <c r="T109" s="100">
        <v>9.6</v>
      </c>
      <c r="U109" s="100">
        <v>13.6</v>
      </c>
      <c r="V109" s="100">
        <v>4.9000000000000004</v>
      </c>
      <c r="W109" s="100">
        <v>8.4</v>
      </c>
      <c r="X109" s="100">
        <v>8</v>
      </c>
      <c r="Y109" s="100">
        <v>6.5</v>
      </c>
      <c r="Z109" s="100">
        <v>10.1</v>
      </c>
      <c r="AA109" s="100">
        <f>独自温度!B106</f>
        <v>30</v>
      </c>
      <c r="AB109" s="100">
        <f>独自温度!C106</f>
        <v>30</v>
      </c>
    </row>
    <row r="110" spans="1:28">
      <c r="A110" s="64" cm="1">
        <f t="array" aca="1" ref="A110" ca="1">INDIRECT(_xlfn.XLOOKUP(豚シート!$G$13,豚気温!$D$2:$AB$2,豚気温!$D$3:$AB$3)&amp;(_xlfn.XLOOKUP(豚モデル!$D118,豚気温!$C$6:$C$1100,豚気温!$B$6:$B$1100)))</f>
        <v>26.8</v>
      </c>
      <c r="B110">
        <v>110</v>
      </c>
      <c r="C110" s="92">
        <v>45762</v>
      </c>
      <c r="D110" s="100">
        <v>9.6</v>
      </c>
      <c r="E110" s="100">
        <v>9.6999999999999993</v>
      </c>
      <c r="F110" s="100">
        <v>10.8</v>
      </c>
      <c r="G110" s="100">
        <v>11.2</v>
      </c>
      <c r="H110" s="100">
        <v>11.3</v>
      </c>
      <c r="I110" s="100">
        <v>11.6</v>
      </c>
      <c r="J110" s="100">
        <v>13.6</v>
      </c>
      <c r="K110" s="100">
        <v>11.9</v>
      </c>
      <c r="L110" s="100">
        <v>11.6</v>
      </c>
      <c r="M110" s="100">
        <v>12.6</v>
      </c>
      <c r="N110" s="100">
        <v>14.2</v>
      </c>
      <c r="O110" s="100">
        <v>14.5</v>
      </c>
      <c r="P110" s="100">
        <v>13.3</v>
      </c>
      <c r="Q110" s="100">
        <v>13.7</v>
      </c>
      <c r="R110" s="100">
        <v>8.1</v>
      </c>
      <c r="S110" s="100">
        <v>10.5</v>
      </c>
      <c r="T110" s="100">
        <v>9.9</v>
      </c>
      <c r="U110" s="100">
        <v>13.8</v>
      </c>
      <c r="V110" s="100">
        <v>5.2</v>
      </c>
      <c r="W110" s="100">
        <v>8.6999999999999993</v>
      </c>
      <c r="X110" s="100">
        <v>8.3000000000000007</v>
      </c>
      <c r="Y110" s="100">
        <v>6.8</v>
      </c>
      <c r="Z110" s="100">
        <v>10.3</v>
      </c>
      <c r="AA110" s="100">
        <f>独自温度!B107</f>
        <v>30</v>
      </c>
      <c r="AB110" s="100">
        <f>独自温度!C107</f>
        <v>30</v>
      </c>
    </row>
    <row r="111" spans="1:28">
      <c r="A111" s="64" cm="1">
        <f t="array" aca="1" ref="A111" ca="1">INDIRECT(_xlfn.XLOOKUP(豚シート!$G$13,豚気温!$D$2:$AB$2,豚気温!$D$3:$AB$3)&amp;(_xlfn.XLOOKUP(豚モデル!$D119,豚気温!$C$6:$C$1100,豚気温!$B$6:$B$1100)))</f>
        <v>26.9</v>
      </c>
      <c r="B111">
        <v>111</v>
      </c>
      <c r="C111" s="92">
        <v>45763</v>
      </c>
      <c r="D111" s="100">
        <v>9.9</v>
      </c>
      <c r="E111" s="100">
        <v>9.9</v>
      </c>
      <c r="F111" s="100">
        <v>11.1</v>
      </c>
      <c r="G111" s="100">
        <v>11.4</v>
      </c>
      <c r="H111" s="100">
        <v>11.5</v>
      </c>
      <c r="I111" s="100">
        <v>11.9</v>
      </c>
      <c r="J111" s="100">
        <v>13.8</v>
      </c>
      <c r="K111" s="100">
        <v>12.1</v>
      </c>
      <c r="L111" s="100">
        <v>11.8</v>
      </c>
      <c r="M111" s="100">
        <v>12.8</v>
      </c>
      <c r="N111" s="100">
        <v>14.4</v>
      </c>
      <c r="O111" s="100">
        <v>14.7</v>
      </c>
      <c r="P111" s="100">
        <v>13.5</v>
      </c>
      <c r="Q111" s="100">
        <v>13.9</v>
      </c>
      <c r="R111" s="100">
        <v>8.4</v>
      </c>
      <c r="S111" s="100">
        <v>10.7</v>
      </c>
      <c r="T111" s="100">
        <v>10.1</v>
      </c>
      <c r="U111" s="100">
        <v>14</v>
      </c>
      <c r="V111" s="100">
        <v>5.5</v>
      </c>
      <c r="W111" s="100">
        <v>9</v>
      </c>
      <c r="X111" s="100">
        <v>8.6</v>
      </c>
      <c r="Y111" s="100">
        <v>7.1</v>
      </c>
      <c r="Z111" s="100">
        <v>10.5</v>
      </c>
      <c r="AA111" s="100">
        <f>独自温度!B108</f>
        <v>30</v>
      </c>
      <c r="AB111" s="100">
        <f>独自温度!C108</f>
        <v>30</v>
      </c>
    </row>
    <row r="112" spans="1:28">
      <c r="A112" s="64" cm="1">
        <f t="array" aca="1" ref="A112" ca="1">INDIRECT(_xlfn.XLOOKUP(豚シート!$G$13,豚気温!$D$2:$AB$2,豚気温!$D$3:$AB$3)&amp;(_xlfn.XLOOKUP(豚モデル!$D120,豚気温!$C$6:$C$1100,豚気温!$B$6:$B$1100)))</f>
        <v>27</v>
      </c>
      <c r="B112">
        <v>112</v>
      </c>
      <c r="C112" s="92">
        <v>45764</v>
      </c>
      <c r="D112" s="100">
        <v>10.1</v>
      </c>
      <c r="E112" s="100">
        <v>10.199999999999999</v>
      </c>
      <c r="F112" s="100">
        <v>11.3</v>
      </c>
      <c r="G112" s="100">
        <v>11.6</v>
      </c>
      <c r="H112" s="100">
        <v>11.7</v>
      </c>
      <c r="I112" s="100">
        <v>12.1</v>
      </c>
      <c r="J112" s="100">
        <v>14</v>
      </c>
      <c r="K112" s="100">
        <v>12.3</v>
      </c>
      <c r="L112" s="100">
        <v>12</v>
      </c>
      <c r="M112" s="100">
        <v>13</v>
      </c>
      <c r="N112" s="100">
        <v>14.6</v>
      </c>
      <c r="O112" s="100">
        <v>14.9</v>
      </c>
      <c r="P112" s="100">
        <v>13.7</v>
      </c>
      <c r="Q112" s="100">
        <v>14.1</v>
      </c>
      <c r="R112" s="100">
        <v>8.6</v>
      </c>
      <c r="S112" s="100">
        <v>10.9</v>
      </c>
      <c r="T112" s="100">
        <v>10.3</v>
      </c>
      <c r="U112" s="100">
        <v>14.2</v>
      </c>
      <c r="V112" s="100">
        <v>5.7</v>
      </c>
      <c r="W112" s="100">
        <v>9.3000000000000007</v>
      </c>
      <c r="X112" s="100">
        <v>8.9</v>
      </c>
      <c r="Y112" s="100">
        <v>7.3</v>
      </c>
      <c r="Z112" s="100">
        <v>10.7</v>
      </c>
      <c r="AA112" s="100">
        <f>独自温度!B109</f>
        <v>30</v>
      </c>
      <c r="AB112" s="100">
        <f>独自温度!C109</f>
        <v>30</v>
      </c>
    </row>
    <row r="113" spans="1:28">
      <c r="A113" s="64" cm="1">
        <f t="array" aca="1" ref="A113" ca="1">INDIRECT(_xlfn.XLOOKUP(豚シート!$G$13,豚気温!$D$2:$AB$2,豚気温!$D$3:$AB$3)&amp;(_xlfn.XLOOKUP(豚モデル!$D121,豚気温!$C$6:$C$1100,豚気温!$B$6:$B$1100)))</f>
        <v>27.1</v>
      </c>
      <c r="B113">
        <v>113</v>
      </c>
      <c r="C113" s="92">
        <v>45765</v>
      </c>
      <c r="D113" s="100">
        <v>10.4</v>
      </c>
      <c r="E113" s="100">
        <v>10.4</v>
      </c>
      <c r="F113" s="100">
        <v>11.5</v>
      </c>
      <c r="G113" s="100">
        <v>11.8</v>
      </c>
      <c r="H113" s="100">
        <v>11.9</v>
      </c>
      <c r="I113" s="100">
        <v>12.3</v>
      </c>
      <c r="J113" s="100">
        <v>14.2</v>
      </c>
      <c r="K113" s="100">
        <v>12.5</v>
      </c>
      <c r="L113" s="100">
        <v>12.2</v>
      </c>
      <c r="M113" s="100">
        <v>13.1</v>
      </c>
      <c r="N113" s="100">
        <v>14.8</v>
      </c>
      <c r="O113" s="100">
        <v>15.1</v>
      </c>
      <c r="P113" s="100">
        <v>13.9</v>
      </c>
      <c r="Q113" s="100">
        <v>14.3</v>
      </c>
      <c r="R113" s="100">
        <v>8.8000000000000007</v>
      </c>
      <c r="S113" s="100">
        <v>11.1</v>
      </c>
      <c r="T113" s="100">
        <v>10.5</v>
      </c>
      <c r="U113" s="100">
        <v>14.4</v>
      </c>
      <c r="V113" s="100">
        <v>6</v>
      </c>
      <c r="W113" s="100">
        <v>9.6</v>
      </c>
      <c r="X113" s="100">
        <v>9.1999999999999993</v>
      </c>
      <c r="Y113" s="100">
        <v>7.5</v>
      </c>
      <c r="Z113" s="100">
        <v>10.8</v>
      </c>
      <c r="AA113" s="100">
        <f>独自温度!B110</f>
        <v>30</v>
      </c>
      <c r="AB113" s="100">
        <f>独自温度!C110</f>
        <v>30</v>
      </c>
    </row>
    <row r="114" spans="1:28">
      <c r="A114" s="64" cm="1">
        <f t="array" aca="1" ref="A114" ca="1">INDIRECT(_xlfn.XLOOKUP(豚シート!$G$13,豚気温!$D$2:$AB$2,豚気温!$D$3:$AB$3)&amp;(_xlfn.XLOOKUP(豚モデル!$D122,豚気温!$C$6:$C$1100,豚気温!$B$6:$B$1100)))</f>
        <v>27.3</v>
      </c>
      <c r="B114">
        <v>114</v>
      </c>
      <c r="C114" s="92">
        <v>45766</v>
      </c>
      <c r="D114" s="100">
        <v>10.6</v>
      </c>
      <c r="E114" s="100">
        <v>10.6</v>
      </c>
      <c r="F114" s="100">
        <v>11.7</v>
      </c>
      <c r="G114" s="100">
        <v>12</v>
      </c>
      <c r="H114" s="100">
        <v>12.1</v>
      </c>
      <c r="I114" s="100">
        <v>12.5</v>
      </c>
      <c r="J114" s="100">
        <v>14.4</v>
      </c>
      <c r="K114" s="100">
        <v>12.7</v>
      </c>
      <c r="L114" s="100">
        <v>12.4</v>
      </c>
      <c r="M114" s="100">
        <v>13.3</v>
      </c>
      <c r="N114" s="100">
        <v>14.9</v>
      </c>
      <c r="O114" s="100">
        <v>15.2</v>
      </c>
      <c r="P114" s="100">
        <v>14.1</v>
      </c>
      <c r="Q114" s="100">
        <v>14.5</v>
      </c>
      <c r="R114" s="100">
        <v>9</v>
      </c>
      <c r="S114" s="100">
        <v>11.4</v>
      </c>
      <c r="T114" s="100">
        <v>10.8</v>
      </c>
      <c r="U114" s="100">
        <v>14.6</v>
      </c>
      <c r="V114" s="100">
        <v>6.3</v>
      </c>
      <c r="W114" s="100">
        <v>9.8000000000000007</v>
      </c>
      <c r="X114" s="100">
        <v>9.4</v>
      </c>
      <c r="Y114" s="100">
        <v>7.8</v>
      </c>
      <c r="Z114" s="100">
        <v>11</v>
      </c>
      <c r="AA114" s="100">
        <f>独自温度!B111</f>
        <v>30</v>
      </c>
      <c r="AB114" s="100">
        <f>独自温度!C111</f>
        <v>30</v>
      </c>
    </row>
    <row r="115" spans="1:28">
      <c r="A115" s="64" cm="1">
        <f t="array" aca="1" ref="A115" ca="1">INDIRECT(_xlfn.XLOOKUP(豚シート!$G$13,豚気温!$D$2:$AB$2,豚気温!$D$3:$AB$3)&amp;(_xlfn.XLOOKUP(豚モデル!$D123,豚気温!$C$6:$C$1100,豚気温!$B$6:$B$1100)))</f>
        <v>27.4</v>
      </c>
      <c r="B115">
        <v>115</v>
      </c>
      <c r="C115" s="92">
        <v>45767</v>
      </c>
      <c r="D115" s="100">
        <v>10.8</v>
      </c>
      <c r="E115" s="100">
        <v>10.8</v>
      </c>
      <c r="F115" s="100">
        <v>11.9</v>
      </c>
      <c r="G115" s="100">
        <v>12.2</v>
      </c>
      <c r="H115" s="100">
        <v>12.2</v>
      </c>
      <c r="I115" s="100">
        <v>12.6</v>
      </c>
      <c r="J115" s="100">
        <v>14.5</v>
      </c>
      <c r="K115" s="100">
        <v>12.9</v>
      </c>
      <c r="L115" s="100">
        <v>12.6</v>
      </c>
      <c r="M115" s="100">
        <v>13.5</v>
      </c>
      <c r="N115" s="100">
        <v>15.1</v>
      </c>
      <c r="O115" s="100">
        <v>15.4</v>
      </c>
      <c r="P115" s="100">
        <v>14.3</v>
      </c>
      <c r="Q115" s="100">
        <v>14.7</v>
      </c>
      <c r="R115" s="100">
        <v>9.1999999999999993</v>
      </c>
      <c r="S115" s="100">
        <v>11.5</v>
      </c>
      <c r="T115" s="100">
        <v>10.9</v>
      </c>
      <c r="U115" s="100">
        <v>14.7</v>
      </c>
      <c r="V115" s="100">
        <v>6.5</v>
      </c>
      <c r="W115" s="100">
        <v>10.1</v>
      </c>
      <c r="X115" s="100">
        <v>9.6999999999999993</v>
      </c>
      <c r="Y115" s="100">
        <v>8</v>
      </c>
      <c r="Z115" s="100">
        <v>11.1</v>
      </c>
      <c r="AA115" s="100">
        <f>独自温度!B112</f>
        <v>30</v>
      </c>
      <c r="AB115" s="100">
        <f>独自温度!C112</f>
        <v>30</v>
      </c>
    </row>
    <row r="116" spans="1:28">
      <c r="A116" s="64" cm="1">
        <f t="array" aca="1" ref="A116" ca="1">INDIRECT(_xlfn.XLOOKUP(豚シート!$G$13,豚気温!$D$2:$AB$2,豚気温!$D$3:$AB$3)&amp;(_xlfn.XLOOKUP(豚モデル!$D124,豚気温!$C$6:$C$1100,豚気温!$B$6:$B$1100)))</f>
        <v>27.5</v>
      </c>
      <c r="B116">
        <v>116</v>
      </c>
      <c r="C116" s="92">
        <v>45768</v>
      </c>
      <c r="D116" s="100">
        <v>11</v>
      </c>
      <c r="E116" s="100">
        <v>11</v>
      </c>
      <c r="F116" s="100">
        <v>12.1</v>
      </c>
      <c r="G116" s="100">
        <v>12.4</v>
      </c>
      <c r="H116" s="100">
        <v>12.4</v>
      </c>
      <c r="I116" s="100">
        <v>12.8</v>
      </c>
      <c r="J116" s="100">
        <v>14.7</v>
      </c>
      <c r="K116" s="100">
        <v>13</v>
      </c>
      <c r="L116" s="100">
        <v>12.8</v>
      </c>
      <c r="M116" s="100">
        <v>13.7</v>
      </c>
      <c r="N116" s="100">
        <v>15.3</v>
      </c>
      <c r="O116" s="100">
        <v>15.6</v>
      </c>
      <c r="P116" s="100">
        <v>14.4</v>
      </c>
      <c r="Q116" s="100">
        <v>14.8</v>
      </c>
      <c r="R116" s="100">
        <v>9.4</v>
      </c>
      <c r="S116" s="100">
        <v>11.7</v>
      </c>
      <c r="T116" s="100">
        <v>11.1</v>
      </c>
      <c r="U116" s="100">
        <v>14.9</v>
      </c>
      <c r="V116" s="100">
        <v>6.7</v>
      </c>
      <c r="W116" s="100">
        <v>10.3</v>
      </c>
      <c r="X116" s="100">
        <v>9.9</v>
      </c>
      <c r="Y116" s="100">
        <v>8.1999999999999993</v>
      </c>
      <c r="Z116" s="100">
        <v>11.3</v>
      </c>
      <c r="AA116" s="100">
        <f>独自温度!B113</f>
        <v>30</v>
      </c>
      <c r="AB116" s="100">
        <f>独自温度!C113</f>
        <v>30</v>
      </c>
    </row>
    <row r="117" spans="1:28">
      <c r="A117" s="64" cm="1">
        <f t="array" aca="1" ref="A117" ca="1">INDIRECT(_xlfn.XLOOKUP(豚シート!$G$13,豚気温!$D$2:$AB$2,豚気温!$D$3:$AB$3)&amp;(_xlfn.XLOOKUP(豚モデル!$D125,豚気温!$C$6:$C$1100,豚気温!$B$6:$B$1100)))</f>
        <v>27.6</v>
      </c>
      <c r="B117">
        <v>117</v>
      </c>
      <c r="C117" s="92">
        <v>45769</v>
      </c>
      <c r="D117" s="100">
        <v>11.1</v>
      </c>
      <c r="E117" s="100">
        <v>11.2</v>
      </c>
      <c r="F117" s="100">
        <v>12.3</v>
      </c>
      <c r="G117" s="100">
        <v>12.5</v>
      </c>
      <c r="H117" s="100">
        <v>12.6</v>
      </c>
      <c r="I117" s="100">
        <v>13</v>
      </c>
      <c r="J117" s="100">
        <v>14.9</v>
      </c>
      <c r="K117" s="100">
        <v>13.2</v>
      </c>
      <c r="L117" s="100">
        <v>13</v>
      </c>
      <c r="M117" s="100">
        <v>13.8</v>
      </c>
      <c r="N117" s="100">
        <v>15.4</v>
      </c>
      <c r="O117" s="100">
        <v>15.7</v>
      </c>
      <c r="P117" s="100">
        <v>14.6</v>
      </c>
      <c r="Q117" s="100">
        <v>15</v>
      </c>
      <c r="R117" s="100">
        <v>9.6</v>
      </c>
      <c r="S117" s="100">
        <v>11.9</v>
      </c>
      <c r="T117" s="100">
        <v>11.3</v>
      </c>
      <c r="U117" s="100">
        <v>15</v>
      </c>
      <c r="V117" s="100">
        <v>7</v>
      </c>
      <c r="W117" s="100">
        <v>10.5</v>
      </c>
      <c r="X117" s="100">
        <v>10.1</v>
      </c>
      <c r="Y117" s="100">
        <v>8.4</v>
      </c>
      <c r="Z117" s="100">
        <v>11.4</v>
      </c>
      <c r="AA117" s="100">
        <f>独自温度!B114</f>
        <v>30</v>
      </c>
      <c r="AB117" s="100">
        <f>独自温度!C114</f>
        <v>30</v>
      </c>
    </row>
    <row r="118" spans="1:28">
      <c r="A118" s="64" cm="1">
        <f t="array" aca="1" ref="A118" ca="1">INDIRECT(_xlfn.XLOOKUP(豚シート!$G$13,豚気温!$D$2:$AB$2,豚気温!$D$3:$AB$3)&amp;(_xlfn.XLOOKUP(豚モデル!$D126,豚気温!$C$6:$C$1100,豚気温!$B$6:$B$1100)))</f>
        <v>27.7</v>
      </c>
      <c r="B118">
        <v>118</v>
      </c>
      <c r="C118" s="92">
        <v>45770</v>
      </c>
      <c r="D118" s="100">
        <v>11.3</v>
      </c>
      <c r="E118" s="100">
        <v>11.4</v>
      </c>
      <c r="F118" s="100">
        <v>12.4</v>
      </c>
      <c r="G118" s="100">
        <v>12.7</v>
      </c>
      <c r="H118" s="100">
        <v>12.7</v>
      </c>
      <c r="I118" s="100">
        <v>13.1</v>
      </c>
      <c r="J118" s="100">
        <v>15</v>
      </c>
      <c r="K118" s="100">
        <v>13.3</v>
      </c>
      <c r="L118" s="100">
        <v>13.2</v>
      </c>
      <c r="M118" s="100">
        <v>14</v>
      </c>
      <c r="N118" s="100">
        <v>15.6</v>
      </c>
      <c r="O118" s="100">
        <v>15.9</v>
      </c>
      <c r="P118" s="100">
        <v>14.7</v>
      </c>
      <c r="Q118" s="100">
        <v>15.1</v>
      </c>
      <c r="R118" s="100">
        <v>9.6999999999999993</v>
      </c>
      <c r="S118" s="100">
        <v>12.1</v>
      </c>
      <c r="T118" s="100">
        <v>11.5</v>
      </c>
      <c r="U118" s="100">
        <v>15.2</v>
      </c>
      <c r="V118" s="100">
        <v>7.2</v>
      </c>
      <c r="W118" s="100">
        <v>10.8</v>
      </c>
      <c r="X118" s="100">
        <v>10.4</v>
      </c>
      <c r="Y118" s="100">
        <v>8.5</v>
      </c>
      <c r="Z118" s="100">
        <v>11.5</v>
      </c>
      <c r="AA118" s="100">
        <f>独自温度!B115</f>
        <v>30</v>
      </c>
      <c r="AB118" s="100">
        <f>独自温度!C115</f>
        <v>30</v>
      </c>
    </row>
    <row r="119" spans="1:28">
      <c r="A119" s="64" cm="1">
        <f t="array" aca="1" ref="A119" ca="1">INDIRECT(_xlfn.XLOOKUP(豚シート!$G$13,豚気温!$D$2:$AB$2,豚気温!$D$3:$AB$3)&amp;(_xlfn.XLOOKUP(豚モデル!$D127,豚気温!$C$6:$C$1100,豚気温!$B$6:$B$1100)))</f>
        <v>27.9</v>
      </c>
      <c r="B119">
        <v>119</v>
      </c>
      <c r="C119" s="92">
        <v>45771</v>
      </c>
      <c r="D119" s="100">
        <v>11.5</v>
      </c>
      <c r="E119" s="100">
        <v>11.6</v>
      </c>
      <c r="F119" s="100">
        <v>12.6</v>
      </c>
      <c r="G119" s="100">
        <v>12.9</v>
      </c>
      <c r="H119" s="100">
        <v>12.9</v>
      </c>
      <c r="I119" s="100">
        <v>13.3</v>
      </c>
      <c r="J119" s="100">
        <v>15.2</v>
      </c>
      <c r="K119" s="100">
        <v>13.5</v>
      </c>
      <c r="L119" s="100">
        <v>13.3</v>
      </c>
      <c r="M119" s="100">
        <v>14.1</v>
      </c>
      <c r="N119" s="100">
        <v>15.7</v>
      </c>
      <c r="O119" s="100">
        <v>16</v>
      </c>
      <c r="P119" s="100">
        <v>14.9</v>
      </c>
      <c r="Q119" s="100">
        <v>15.3</v>
      </c>
      <c r="R119" s="100">
        <v>9.9</v>
      </c>
      <c r="S119" s="100">
        <v>12.2</v>
      </c>
      <c r="T119" s="100">
        <v>11.6</v>
      </c>
      <c r="U119" s="100">
        <v>15.4</v>
      </c>
      <c r="V119" s="100">
        <v>7.4</v>
      </c>
      <c r="W119" s="100">
        <v>11</v>
      </c>
      <c r="X119" s="100">
        <v>10.6</v>
      </c>
      <c r="Y119" s="100">
        <v>8.6999999999999993</v>
      </c>
      <c r="Z119" s="100">
        <v>11.6</v>
      </c>
      <c r="AA119" s="100">
        <f>独自温度!B116</f>
        <v>30</v>
      </c>
      <c r="AB119" s="100">
        <f>独自温度!C116</f>
        <v>30</v>
      </c>
    </row>
    <row r="120" spans="1:28">
      <c r="A120" s="64" cm="1">
        <f t="array" aca="1" ref="A120" ca="1">INDIRECT(_xlfn.XLOOKUP(豚シート!$G$13,豚気温!$D$2:$AB$2,豚気温!$D$3:$AB$3)&amp;(_xlfn.XLOOKUP(豚モデル!$D128,豚気温!$C$6:$C$1100,豚気温!$B$6:$B$1100)))</f>
        <v>28</v>
      </c>
      <c r="B120">
        <v>120</v>
      </c>
      <c r="C120" s="92">
        <v>45772</v>
      </c>
      <c r="D120" s="100">
        <v>11.7</v>
      </c>
      <c r="E120" s="100">
        <v>11.8</v>
      </c>
      <c r="F120" s="100">
        <v>12.8</v>
      </c>
      <c r="G120" s="100">
        <v>13</v>
      </c>
      <c r="H120" s="100">
        <v>13</v>
      </c>
      <c r="I120" s="100">
        <v>13.4</v>
      </c>
      <c r="J120" s="100">
        <v>15.3</v>
      </c>
      <c r="K120" s="100">
        <v>13.6</v>
      </c>
      <c r="L120" s="100">
        <v>13.5</v>
      </c>
      <c r="M120" s="100">
        <v>14.3</v>
      </c>
      <c r="N120" s="100">
        <v>15.9</v>
      </c>
      <c r="O120" s="100">
        <v>16.2</v>
      </c>
      <c r="P120" s="100">
        <v>15</v>
      </c>
      <c r="Q120" s="100">
        <v>15.4</v>
      </c>
      <c r="R120" s="100">
        <v>10.1</v>
      </c>
      <c r="S120" s="100">
        <v>12.4</v>
      </c>
      <c r="T120" s="100">
        <v>11.8</v>
      </c>
      <c r="U120" s="100">
        <v>15.5</v>
      </c>
      <c r="V120" s="100">
        <v>7.6</v>
      </c>
      <c r="W120" s="100">
        <v>11.2</v>
      </c>
      <c r="X120" s="100">
        <v>10.8</v>
      </c>
      <c r="Y120" s="100">
        <v>8.9</v>
      </c>
      <c r="Z120" s="100">
        <v>11.8</v>
      </c>
      <c r="AA120" s="100">
        <f>独自温度!B117</f>
        <v>30</v>
      </c>
      <c r="AB120" s="100">
        <f>独自温度!C117</f>
        <v>30</v>
      </c>
    </row>
    <row r="121" spans="1:28">
      <c r="A121" s="64" cm="1">
        <f t="array" aca="1" ref="A121" ca="1">INDIRECT(_xlfn.XLOOKUP(豚シート!$G$13,豚気温!$D$2:$AB$2,豚気温!$D$3:$AB$3)&amp;(_xlfn.XLOOKUP(豚モデル!$D129,豚気温!$C$6:$C$1100,豚気温!$B$6:$B$1100)))</f>
        <v>28.1</v>
      </c>
      <c r="B121">
        <v>121</v>
      </c>
      <c r="C121" s="92">
        <v>45773</v>
      </c>
      <c r="D121" s="100">
        <v>11.9</v>
      </c>
      <c r="E121" s="100">
        <v>12</v>
      </c>
      <c r="F121" s="100">
        <v>13</v>
      </c>
      <c r="G121" s="100">
        <v>13.2</v>
      </c>
      <c r="H121" s="100">
        <v>13.2</v>
      </c>
      <c r="I121" s="100">
        <v>13.6</v>
      </c>
      <c r="J121" s="100">
        <v>15.5</v>
      </c>
      <c r="K121" s="100">
        <v>13.8</v>
      </c>
      <c r="L121" s="100">
        <v>13.7</v>
      </c>
      <c r="M121" s="100">
        <v>14.5</v>
      </c>
      <c r="N121" s="100">
        <v>16.100000000000001</v>
      </c>
      <c r="O121" s="100">
        <v>16.399999999999999</v>
      </c>
      <c r="P121" s="100">
        <v>15.2</v>
      </c>
      <c r="Q121" s="100">
        <v>15.6</v>
      </c>
      <c r="R121" s="100">
        <v>10.3</v>
      </c>
      <c r="S121" s="100">
        <v>12.6</v>
      </c>
      <c r="T121" s="100">
        <v>12</v>
      </c>
      <c r="U121" s="100">
        <v>15.7</v>
      </c>
      <c r="V121" s="100">
        <v>7.8</v>
      </c>
      <c r="W121" s="100">
        <v>11.4</v>
      </c>
      <c r="X121" s="100">
        <v>11</v>
      </c>
      <c r="Y121" s="100">
        <v>9.1</v>
      </c>
      <c r="Z121" s="100">
        <v>12</v>
      </c>
      <c r="AA121" s="100">
        <f>独自温度!B118</f>
        <v>30</v>
      </c>
      <c r="AB121" s="100">
        <f>独自温度!C118</f>
        <v>30</v>
      </c>
    </row>
    <row r="122" spans="1:28">
      <c r="A122" s="64" cm="1">
        <f t="array" aca="1" ref="A122" ca="1">INDIRECT(_xlfn.XLOOKUP(豚シート!$G$13,豚気温!$D$2:$AB$2,豚気温!$D$3:$AB$3)&amp;(_xlfn.XLOOKUP(豚モデル!$D130,豚気温!$C$6:$C$1100,豚気温!$B$6:$B$1100)))</f>
        <v>28.2</v>
      </c>
      <c r="B122">
        <v>122</v>
      </c>
      <c r="C122" s="92">
        <v>45774</v>
      </c>
      <c r="D122" s="100">
        <v>12.1</v>
      </c>
      <c r="E122" s="100">
        <v>12.3</v>
      </c>
      <c r="F122" s="100">
        <v>13.2</v>
      </c>
      <c r="G122" s="100">
        <v>13.4</v>
      </c>
      <c r="H122" s="100">
        <v>13.4</v>
      </c>
      <c r="I122" s="100">
        <v>13.8</v>
      </c>
      <c r="J122" s="100">
        <v>15.7</v>
      </c>
      <c r="K122" s="100">
        <v>14</v>
      </c>
      <c r="L122" s="100">
        <v>13.9</v>
      </c>
      <c r="M122" s="100">
        <v>14.7</v>
      </c>
      <c r="N122" s="100">
        <v>16.3</v>
      </c>
      <c r="O122" s="100">
        <v>16.600000000000001</v>
      </c>
      <c r="P122" s="100">
        <v>15.4</v>
      </c>
      <c r="Q122" s="100">
        <v>15.8</v>
      </c>
      <c r="R122" s="100">
        <v>10.5</v>
      </c>
      <c r="S122" s="100">
        <v>12.8</v>
      </c>
      <c r="T122" s="100">
        <v>12.2</v>
      </c>
      <c r="U122" s="100">
        <v>15.9</v>
      </c>
      <c r="V122" s="100">
        <v>8</v>
      </c>
      <c r="W122" s="100">
        <v>11.7</v>
      </c>
      <c r="X122" s="100">
        <v>11.3</v>
      </c>
      <c r="Y122" s="100">
        <v>9.3000000000000007</v>
      </c>
      <c r="Z122" s="100">
        <v>12.1</v>
      </c>
      <c r="AA122" s="100">
        <f>独自温度!B119</f>
        <v>30</v>
      </c>
      <c r="AB122" s="100">
        <f>独自温度!C119</f>
        <v>30</v>
      </c>
    </row>
    <row r="123" spans="1:28">
      <c r="A123" s="64" cm="1">
        <f t="array" aca="1" ref="A123" ca="1">INDIRECT(_xlfn.XLOOKUP(豚シート!$G$13,豚気温!$D$2:$AB$2,豚気温!$D$3:$AB$3)&amp;(_xlfn.XLOOKUP(豚モデル!$D131,豚気温!$C$6:$C$1100,豚気温!$B$6:$B$1100)))</f>
        <v>28.3</v>
      </c>
      <c r="B123">
        <v>123</v>
      </c>
      <c r="C123" s="92">
        <v>45775</v>
      </c>
      <c r="D123" s="100">
        <v>12.4</v>
      </c>
      <c r="E123" s="100">
        <v>12.5</v>
      </c>
      <c r="F123" s="100">
        <v>13.4</v>
      </c>
      <c r="G123" s="100">
        <v>13.6</v>
      </c>
      <c r="H123" s="100">
        <v>13.6</v>
      </c>
      <c r="I123" s="100">
        <v>14</v>
      </c>
      <c r="J123" s="100">
        <v>15.9</v>
      </c>
      <c r="K123" s="100">
        <v>14.2</v>
      </c>
      <c r="L123" s="100">
        <v>14.1</v>
      </c>
      <c r="M123" s="100">
        <v>14.9</v>
      </c>
      <c r="N123" s="100">
        <v>16.5</v>
      </c>
      <c r="O123" s="100">
        <v>16.7</v>
      </c>
      <c r="P123" s="100">
        <v>15.6</v>
      </c>
      <c r="Q123" s="100">
        <v>15.9</v>
      </c>
      <c r="R123" s="100">
        <v>10.7</v>
      </c>
      <c r="S123" s="100">
        <v>13</v>
      </c>
      <c r="T123" s="100">
        <v>12.4</v>
      </c>
      <c r="U123" s="100">
        <v>16.100000000000001</v>
      </c>
      <c r="V123" s="100">
        <v>8.1999999999999993</v>
      </c>
      <c r="W123" s="100">
        <v>11.9</v>
      </c>
      <c r="X123" s="100">
        <v>11.5</v>
      </c>
      <c r="Y123" s="100">
        <v>9.6</v>
      </c>
      <c r="Z123" s="100">
        <v>12.4</v>
      </c>
      <c r="AA123" s="100">
        <f>独自温度!B120</f>
        <v>30</v>
      </c>
      <c r="AB123" s="100">
        <f>独自温度!C120</f>
        <v>30</v>
      </c>
    </row>
    <row r="124" spans="1:28">
      <c r="A124" s="64" cm="1">
        <f t="array" aca="1" ref="A124" ca="1">INDIRECT(_xlfn.XLOOKUP(豚シート!$G$13,豚気温!$D$2:$AB$2,豚気温!$D$3:$AB$3)&amp;(_xlfn.XLOOKUP(豚モデル!$D132,豚気温!$C$6:$C$1100,豚気温!$B$6:$B$1100)))</f>
        <v>28.4</v>
      </c>
      <c r="B124">
        <v>124</v>
      </c>
      <c r="C124" s="92">
        <v>45776</v>
      </c>
      <c r="D124" s="100">
        <v>12.6</v>
      </c>
      <c r="E124" s="100">
        <v>12.7</v>
      </c>
      <c r="F124" s="100">
        <v>13.6</v>
      </c>
      <c r="G124" s="100">
        <v>13.8</v>
      </c>
      <c r="H124" s="100">
        <v>13.8</v>
      </c>
      <c r="I124" s="100">
        <v>14.2</v>
      </c>
      <c r="J124" s="100">
        <v>16.100000000000001</v>
      </c>
      <c r="K124" s="100">
        <v>14.4</v>
      </c>
      <c r="L124" s="100">
        <v>14.3</v>
      </c>
      <c r="M124" s="100">
        <v>15.1</v>
      </c>
      <c r="N124" s="100">
        <v>16.7</v>
      </c>
      <c r="O124" s="100">
        <v>16.899999999999999</v>
      </c>
      <c r="P124" s="100">
        <v>15.8</v>
      </c>
      <c r="Q124" s="100">
        <v>16.100000000000001</v>
      </c>
      <c r="R124" s="100">
        <v>11</v>
      </c>
      <c r="S124" s="100">
        <v>13.2</v>
      </c>
      <c r="T124" s="100">
        <v>12.6</v>
      </c>
      <c r="U124" s="100">
        <v>16.3</v>
      </c>
      <c r="V124" s="100">
        <v>8.4</v>
      </c>
      <c r="W124" s="100">
        <v>12.2</v>
      </c>
      <c r="X124" s="100">
        <v>11.8</v>
      </c>
      <c r="Y124" s="100">
        <v>9.8000000000000007</v>
      </c>
      <c r="Z124" s="100">
        <v>12.6</v>
      </c>
      <c r="AA124" s="100">
        <f>独自温度!B121</f>
        <v>30</v>
      </c>
      <c r="AB124" s="100">
        <f>独自温度!C121</f>
        <v>30</v>
      </c>
    </row>
    <row r="125" spans="1:28">
      <c r="A125" s="64" cm="1">
        <f t="array" aca="1" ref="A125" ca="1">INDIRECT(_xlfn.XLOOKUP(豚シート!$G$13,豚気温!$D$2:$AB$2,豚気温!$D$3:$AB$3)&amp;(_xlfn.XLOOKUP(豚モデル!$D133,豚気温!$C$6:$C$1100,豚気温!$B$6:$B$1100)))</f>
        <v>28.5</v>
      </c>
      <c r="B125">
        <v>125</v>
      </c>
      <c r="C125" s="92">
        <v>45777</v>
      </c>
      <c r="D125" s="100">
        <v>12.9</v>
      </c>
      <c r="E125" s="100">
        <v>13</v>
      </c>
      <c r="F125" s="100">
        <v>13.8</v>
      </c>
      <c r="G125" s="100">
        <v>14</v>
      </c>
      <c r="H125" s="100">
        <v>14</v>
      </c>
      <c r="I125" s="100">
        <v>14.4</v>
      </c>
      <c r="J125" s="100">
        <v>16.3</v>
      </c>
      <c r="K125" s="100">
        <v>14.6</v>
      </c>
      <c r="L125" s="100">
        <v>14.5</v>
      </c>
      <c r="M125" s="100">
        <v>15.3</v>
      </c>
      <c r="N125" s="100">
        <v>16.899999999999999</v>
      </c>
      <c r="O125" s="100">
        <v>17.100000000000001</v>
      </c>
      <c r="P125" s="100">
        <v>16</v>
      </c>
      <c r="Q125" s="100">
        <v>16.3</v>
      </c>
      <c r="R125" s="100">
        <v>11.2</v>
      </c>
      <c r="S125" s="100">
        <v>13.4</v>
      </c>
      <c r="T125" s="100">
        <v>12.9</v>
      </c>
      <c r="U125" s="100">
        <v>16.5</v>
      </c>
      <c r="V125" s="100">
        <v>8.6999999999999993</v>
      </c>
      <c r="W125" s="100">
        <v>12.4</v>
      </c>
      <c r="X125" s="100">
        <v>12</v>
      </c>
      <c r="Y125" s="100">
        <v>10</v>
      </c>
      <c r="Z125" s="100">
        <v>12.8</v>
      </c>
      <c r="AA125" s="100">
        <f>独自温度!B122</f>
        <v>30</v>
      </c>
      <c r="AB125" s="100">
        <f>独自温度!C122</f>
        <v>30</v>
      </c>
    </row>
    <row r="126" spans="1:28">
      <c r="A126" s="64" cm="1">
        <f t="array" aca="1" ref="A126" ca="1">INDIRECT(_xlfn.XLOOKUP(豚シート!$G$13,豚気温!$D$2:$AB$2,豚気温!$D$3:$AB$3)&amp;(_xlfn.XLOOKUP(豚モデル!$D134,豚気温!$C$6:$C$1100,豚気温!$B$6:$B$1100)))</f>
        <v>28.6</v>
      </c>
      <c r="B126">
        <v>126</v>
      </c>
      <c r="C126" s="92">
        <v>45778</v>
      </c>
      <c r="D126" s="100">
        <v>13.1</v>
      </c>
      <c r="E126" s="100">
        <v>13.2</v>
      </c>
      <c r="F126" s="100">
        <v>14</v>
      </c>
      <c r="G126" s="100">
        <v>14.2</v>
      </c>
      <c r="H126" s="100">
        <v>14.2</v>
      </c>
      <c r="I126" s="100">
        <v>14.6</v>
      </c>
      <c r="J126" s="100">
        <v>16.5</v>
      </c>
      <c r="K126" s="100">
        <v>14.8</v>
      </c>
      <c r="L126" s="100">
        <v>14.7</v>
      </c>
      <c r="M126" s="100">
        <v>15.5</v>
      </c>
      <c r="N126" s="100">
        <v>17.100000000000001</v>
      </c>
      <c r="O126" s="100">
        <v>17.3</v>
      </c>
      <c r="P126" s="100">
        <v>16.100000000000001</v>
      </c>
      <c r="Q126" s="100">
        <v>16.5</v>
      </c>
      <c r="R126" s="100">
        <v>11.5</v>
      </c>
      <c r="S126" s="100">
        <v>13.6</v>
      </c>
      <c r="T126" s="100">
        <v>13.1</v>
      </c>
      <c r="U126" s="100">
        <v>16.7</v>
      </c>
      <c r="V126" s="100">
        <v>8.9</v>
      </c>
      <c r="W126" s="100">
        <v>12.6</v>
      </c>
      <c r="X126" s="100">
        <v>12.3</v>
      </c>
      <c r="Y126" s="100">
        <v>10.3</v>
      </c>
      <c r="Z126" s="100">
        <v>13.1</v>
      </c>
      <c r="AA126" s="100">
        <f>独自温度!B123</f>
        <v>30</v>
      </c>
      <c r="AB126" s="100">
        <f>独自温度!C123</f>
        <v>30</v>
      </c>
    </row>
    <row r="127" spans="1:28">
      <c r="A127" s="64" cm="1">
        <f t="array" aca="1" ref="A127" ca="1">INDIRECT(_xlfn.XLOOKUP(豚シート!$G$13,豚気温!$D$2:$AB$2,豚気温!$D$3:$AB$3)&amp;(_xlfn.XLOOKUP(豚モデル!$D135,豚気温!$C$6:$C$1100,豚気温!$B$6:$B$1100)))</f>
        <v>28.7</v>
      </c>
      <c r="B127">
        <v>127</v>
      </c>
      <c r="C127" s="92">
        <v>45779</v>
      </c>
      <c r="D127" s="100">
        <v>13.3</v>
      </c>
      <c r="E127" s="100">
        <v>13.5</v>
      </c>
      <c r="F127" s="100">
        <v>14.2</v>
      </c>
      <c r="G127" s="100">
        <v>14.4</v>
      </c>
      <c r="H127" s="100">
        <v>14.4</v>
      </c>
      <c r="I127" s="100">
        <v>14.8</v>
      </c>
      <c r="J127" s="100">
        <v>16.7</v>
      </c>
      <c r="K127" s="100">
        <v>15</v>
      </c>
      <c r="L127" s="100">
        <v>14.9</v>
      </c>
      <c r="M127" s="100">
        <v>15.7</v>
      </c>
      <c r="N127" s="100">
        <v>17.3</v>
      </c>
      <c r="O127" s="100">
        <v>17.5</v>
      </c>
      <c r="P127" s="100">
        <v>16.3</v>
      </c>
      <c r="Q127" s="100">
        <v>16.7</v>
      </c>
      <c r="R127" s="100">
        <v>11.7</v>
      </c>
      <c r="S127" s="100">
        <v>13.8</v>
      </c>
      <c r="T127" s="100">
        <v>13.3</v>
      </c>
      <c r="U127" s="100">
        <v>16.899999999999999</v>
      </c>
      <c r="V127" s="100">
        <v>9.1999999999999993</v>
      </c>
      <c r="W127" s="100">
        <v>12.9</v>
      </c>
      <c r="X127" s="100">
        <v>12.5</v>
      </c>
      <c r="Y127" s="100">
        <v>10.5</v>
      </c>
      <c r="Z127" s="100">
        <v>13.3</v>
      </c>
      <c r="AA127" s="100">
        <f>独自温度!B124</f>
        <v>30</v>
      </c>
      <c r="AB127" s="100">
        <f>独自温度!C124</f>
        <v>30</v>
      </c>
    </row>
    <row r="128" spans="1:28">
      <c r="A128" s="64" cm="1">
        <f t="array" aca="1" ref="A128" ca="1">INDIRECT(_xlfn.XLOOKUP(豚シート!$G$13,豚気温!$D$2:$AB$2,豚気温!$D$3:$AB$3)&amp;(_xlfn.XLOOKUP(豚モデル!$D136,豚気温!$C$6:$C$1100,豚気温!$B$6:$B$1100)))</f>
        <v>28.7</v>
      </c>
      <c r="B128">
        <v>128</v>
      </c>
      <c r="C128" s="92">
        <v>45780</v>
      </c>
      <c r="D128" s="100">
        <v>13.5</v>
      </c>
      <c r="E128" s="100">
        <v>13.7</v>
      </c>
      <c r="F128" s="100">
        <v>14.4</v>
      </c>
      <c r="G128" s="100">
        <v>14.6</v>
      </c>
      <c r="H128" s="100">
        <v>14.6</v>
      </c>
      <c r="I128" s="100">
        <v>15</v>
      </c>
      <c r="J128" s="100">
        <v>16.899999999999999</v>
      </c>
      <c r="K128" s="100">
        <v>15.2</v>
      </c>
      <c r="L128" s="100">
        <v>15.1</v>
      </c>
      <c r="M128" s="100">
        <v>15.9</v>
      </c>
      <c r="N128" s="100">
        <v>17.5</v>
      </c>
      <c r="O128" s="100">
        <v>17.7</v>
      </c>
      <c r="P128" s="100">
        <v>16.5</v>
      </c>
      <c r="Q128" s="100">
        <v>16.899999999999999</v>
      </c>
      <c r="R128" s="100">
        <v>11.9</v>
      </c>
      <c r="S128" s="100">
        <v>14</v>
      </c>
      <c r="T128" s="100">
        <v>13.5</v>
      </c>
      <c r="U128" s="100">
        <v>17.100000000000001</v>
      </c>
      <c r="V128" s="100">
        <v>9.4</v>
      </c>
      <c r="W128" s="100">
        <v>13.1</v>
      </c>
      <c r="X128" s="100">
        <v>12.8</v>
      </c>
      <c r="Y128" s="100">
        <v>10.7</v>
      </c>
      <c r="Z128" s="100">
        <v>13.6</v>
      </c>
      <c r="AA128" s="100">
        <f>独自温度!B125</f>
        <v>30</v>
      </c>
      <c r="AB128" s="100">
        <f>独自温度!C125</f>
        <v>30</v>
      </c>
    </row>
    <row r="129" spans="1:28">
      <c r="A129" s="64" cm="1">
        <f t="array" aca="1" ref="A129" ca="1">INDIRECT(_xlfn.XLOOKUP(豚シート!$G$13,豚気温!$D$2:$AB$2,豚気温!$D$3:$AB$3)&amp;(_xlfn.XLOOKUP(豚モデル!$D137,豚気温!$C$6:$C$1100,豚気温!$B$6:$B$1100)))</f>
        <v>28.8</v>
      </c>
      <c r="B129">
        <v>129</v>
      </c>
      <c r="C129" s="92">
        <v>45781</v>
      </c>
      <c r="D129" s="100">
        <v>13.7</v>
      </c>
      <c r="E129" s="100">
        <v>13.9</v>
      </c>
      <c r="F129" s="100">
        <v>14.6</v>
      </c>
      <c r="G129" s="100">
        <v>14.8</v>
      </c>
      <c r="H129" s="100">
        <v>14.7</v>
      </c>
      <c r="I129" s="100">
        <v>15.2</v>
      </c>
      <c r="J129" s="100">
        <v>17</v>
      </c>
      <c r="K129" s="100">
        <v>15.3</v>
      </c>
      <c r="L129" s="100">
        <v>15.3</v>
      </c>
      <c r="M129" s="100">
        <v>16</v>
      </c>
      <c r="N129" s="100">
        <v>17.600000000000001</v>
      </c>
      <c r="O129" s="100">
        <v>17.899999999999999</v>
      </c>
      <c r="P129" s="100">
        <v>16.7</v>
      </c>
      <c r="Q129" s="100">
        <v>17.100000000000001</v>
      </c>
      <c r="R129" s="100">
        <v>12.1</v>
      </c>
      <c r="S129" s="100">
        <v>14.2</v>
      </c>
      <c r="T129" s="100">
        <v>13.7</v>
      </c>
      <c r="U129" s="100">
        <v>17.3</v>
      </c>
      <c r="V129" s="100">
        <v>9.6</v>
      </c>
      <c r="W129" s="100">
        <v>13.3</v>
      </c>
      <c r="X129" s="100">
        <v>13</v>
      </c>
      <c r="Y129" s="100">
        <v>11</v>
      </c>
      <c r="Z129" s="100">
        <v>13.8</v>
      </c>
      <c r="AA129" s="100">
        <f>独自温度!B126</f>
        <v>30</v>
      </c>
      <c r="AB129" s="100">
        <f>独自温度!C126</f>
        <v>30</v>
      </c>
    </row>
    <row r="130" spans="1:28">
      <c r="A130" s="64" cm="1">
        <f t="array" aca="1" ref="A130" ca="1">INDIRECT(_xlfn.XLOOKUP(豚シート!$G$13,豚気温!$D$2:$AB$2,豚気温!$D$3:$AB$3)&amp;(_xlfn.XLOOKUP(豚モデル!$D138,豚気温!$C$6:$C$1100,豚気温!$B$6:$B$1100)))</f>
        <v>28.8</v>
      </c>
      <c r="B130">
        <v>130</v>
      </c>
      <c r="C130" s="92">
        <v>45782</v>
      </c>
      <c r="D130" s="100">
        <v>13.9</v>
      </c>
      <c r="E130" s="100">
        <v>14.1</v>
      </c>
      <c r="F130" s="100">
        <v>14.8</v>
      </c>
      <c r="G130" s="100">
        <v>15</v>
      </c>
      <c r="H130" s="100">
        <v>14.9</v>
      </c>
      <c r="I130" s="100">
        <v>15.3</v>
      </c>
      <c r="J130" s="100">
        <v>17.2</v>
      </c>
      <c r="K130" s="100">
        <v>15.5</v>
      </c>
      <c r="L130" s="100">
        <v>15.5</v>
      </c>
      <c r="M130" s="100">
        <v>16.2</v>
      </c>
      <c r="N130" s="100">
        <v>17.8</v>
      </c>
      <c r="O130" s="100">
        <v>18</v>
      </c>
      <c r="P130" s="100">
        <v>16.8</v>
      </c>
      <c r="Q130" s="100">
        <v>17.2</v>
      </c>
      <c r="R130" s="100">
        <v>12.3</v>
      </c>
      <c r="S130" s="100">
        <v>14.4</v>
      </c>
      <c r="T130" s="100">
        <v>13.8</v>
      </c>
      <c r="U130" s="100">
        <v>17.399999999999999</v>
      </c>
      <c r="V130" s="100">
        <v>9.8000000000000007</v>
      </c>
      <c r="W130" s="100">
        <v>13.5</v>
      </c>
      <c r="X130" s="100">
        <v>13.2</v>
      </c>
      <c r="Y130" s="100">
        <v>11.2</v>
      </c>
      <c r="Z130" s="100">
        <v>14</v>
      </c>
      <c r="AA130" s="100">
        <f>独自温度!B127</f>
        <v>30</v>
      </c>
      <c r="AB130" s="100">
        <f>独自温度!C127</f>
        <v>30</v>
      </c>
    </row>
    <row r="131" spans="1:28">
      <c r="A131" s="64" cm="1">
        <f t="array" aca="1" ref="A131" ca="1">INDIRECT(_xlfn.XLOOKUP(豚シート!$G$13,豚気温!$D$2:$AB$2,豚気温!$D$3:$AB$3)&amp;(_xlfn.XLOOKUP(豚モデル!$D139,豚気温!$C$6:$C$1100,豚気温!$B$6:$B$1100)))</f>
        <v>28.8</v>
      </c>
      <c r="B131">
        <v>131</v>
      </c>
      <c r="C131" s="92">
        <v>45783</v>
      </c>
      <c r="D131" s="100">
        <v>14.1</v>
      </c>
      <c r="E131" s="100">
        <v>14.2</v>
      </c>
      <c r="F131" s="100">
        <v>14.9</v>
      </c>
      <c r="G131" s="100">
        <v>15.1</v>
      </c>
      <c r="H131" s="100">
        <v>15</v>
      </c>
      <c r="I131" s="100">
        <v>15.5</v>
      </c>
      <c r="J131" s="100">
        <v>17.399999999999999</v>
      </c>
      <c r="K131" s="100">
        <v>15.7</v>
      </c>
      <c r="L131" s="100">
        <v>15.6</v>
      </c>
      <c r="M131" s="100">
        <v>16.3</v>
      </c>
      <c r="N131" s="100">
        <v>17.899999999999999</v>
      </c>
      <c r="O131" s="100">
        <v>18.2</v>
      </c>
      <c r="P131" s="100">
        <v>17</v>
      </c>
      <c r="Q131" s="100">
        <v>17.399999999999999</v>
      </c>
      <c r="R131" s="100">
        <v>12.4</v>
      </c>
      <c r="S131" s="100">
        <v>14.6</v>
      </c>
      <c r="T131" s="100">
        <v>14</v>
      </c>
      <c r="U131" s="100">
        <v>17.600000000000001</v>
      </c>
      <c r="V131" s="100">
        <v>10</v>
      </c>
      <c r="W131" s="100">
        <v>13.6</v>
      </c>
      <c r="X131" s="100">
        <v>13.3</v>
      </c>
      <c r="Y131" s="100">
        <v>11.3</v>
      </c>
      <c r="Z131" s="100">
        <v>14.2</v>
      </c>
      <c r="AA131" s="100">
        <f>独自温度!B128</f>
        <v>30</v>
      </c>
      <c r="AB131" s="100">
        <f>独自温度!C128</f>
        <v>30</v>
      </c>
    </row>
    <row r="132" spans="1:28">
      <c r="A132" s="64" cm="1">
        <f t="array" aca="1" ref="A132" ca="1">INDIRECT(_xlfn.XLOOKUP(豚シート!$G$13,豚気温!$D$2:$AB$2,豚気温!$D$3:$AB$3)&amp;(_xlfn.XLOOKUP(豚モデル!$D140,豚気温!$C$6:$C$1100,豚気温!$B$6:$B$1100)))</f>
        <v>28.9</v>
      </c>
      <c r="B132">
        <v>132</v>
      </c>
      <c r="C132" s="92">
        <v>45784</v>
      </c>
      <c r="D132" s="100">
        <v>14.2</v>
      </c>
      <c r="E132" s="100">
        <v>14.4</v>
      </c>
      <c r="F132" s="100">
        <v>15.1</v>
      </c>
      <c r="G132" s="100">
        <v>15.2</v>
      </c>
      <c r="H132" s="100">
        <v>15.1</v>
      </c>
      <c r="I132" s="100">
        <v>15.6</v>
      </c>
      <c r="J132" s="100">
        <v>17.5</v>
      </c>
      <c r="K132" s="100">
        <v>15.8</v>
      </c>
      <c r="L132" s="100">
        <v>15.8</v>
      </c>
      <c r="M132" s="100">
        <v>16.399999999999999</v>
      </c>
      <c r="N132" s="100">
        <v>18</v>
      </c>
      <c r="O132" s="100">
        <v>18.3</v>
      </c>
      <c r="P132" s="100">
        <v>17.100000000000001</v>
      </c>
      <c r="Q132" s="100">
        <v>17.5</v>
      </c>
      <c r="R132" s="100">
        <v>12.5</v>
      </c>
      <c r="S132" s="100">
        <v>14.7</v>
      </c>
      <c r="T132" s="100">
        <v>14.1</v>
      </c>
      <c r="U132" s="100">
        <v>17.7</v>
      </c>
      <c r="V132" s="100">
        <v>10.1</v>
      </c>
      <c r="W132" s="100">
        <v>13.8</v>
      </c>
      <c r="X132" s="100">
        <v>13.5</v>
      </c>
      <c r="Y132" s="100">
        <v>11.5</v>
      </c>
      <c r="Z132" s="100">
        <v>14.3</v>
      </c>
      <c r="AA132" s="100">
        <f>独自温度!B129</f>
        <v>30</v>
      </c>
      <c r="AB132" s="100">
        <f>独自温度!C129</f>
        <v>30</v>
      </c>
    </row>
    <row r="133" spans="1:28">
      <c r="A133" s="64" cm="1">
        <f t="array" aca="1" ref="A133" ca="1">INDIRECT(_xlfn.XLOOKUP(豚シート!$G$13,豚気温!$D$2:$AB$2,豚気温!$D$3:$AB$3)&amp;(_xlfn.XLOOKUP(豚モデル!$D141,豚気温!$C$6:$C$1100,豚気温!$B$6:$B$1100)))</f>
        <v>28.8</v>
      </c>
      <c r="B133">
        <v>133</v>
      </c>
      <c r="C133" s="92">
        <v>45785</v>
      </c>
      <c r="D133" s="100">
        <v>14.3</v>
      </c>
      <c r="E133" s="100">
        <v>14.5</v>
      </c>
      <c r="F133" s="100">
        <v>15.2</v>
      </c>
      <c r="G133" s="100">
        <v>15.4</v>
      </c>
      <c r="H133" s="100">
        <v>15.3</v>
      </c>
      <c r="I133" s="100">
        <v>15.7</v>
      </c>
      <c r="J133" s="100">
        <v>17.600000000000001</v>
      </c>
      <c r="K133" s="100">
        <v>15.9</v>
      </c>
      <c r="L133" s="100">
        <v>15.9</v>
      </c>
      <c r="M133" s="100">
        <v>16.5</v>
      </c>
      <c r="N133" s="100">
        <v>18.100000000000001</v>
      </c>
      <c r="O133" s="100">
        <v>18.399999999999999</v>
      </c>
      <c r="P133" s="100">
        <v>17.2</v>
      </c>
      <c r="Q133" s="100">
        <v>17.600000000000001</v>
      </c>
      <c r="R133" s="100">
        <v>12.6</v>
      </c>
      <c r="S133" s="100">
        <v>14.8</v>
      </c>
      <c r="T133" s="100">
        <v>14.2</v>
      </c>
      <c r="U133" s="100">
        <v>17.8</v>
      </c>
      <c r="V133" s="100">
        <v>10.3</v>
      </c>
      <c r="W133" s="100">
        <v>13.9</v>
      </c>
      <c r="X133" s="100">
        <v>13.6</v>
      </c>
      <c r="Y133" s="100">
        <v>11.6</v>
      </c>
      <c r="Z133" s="100">
        <v>14.4</v>
      </c>
      <c r="AA133" s="100">
        <f>独自温度!B130</f>
        <v>30</v>
      </c>
      <c r="AB133" s="100">
        <f>独自温度!C130</f>
        <v>30</v>
      </c>
    </row>
    <row r="134" spans="1:28">
      <c r="A134" s="64" cm="1">
        <f t="array" aca="1" ref="A134" ca="1">INDIRECT(_xlfn.XLOOKUP(豚シート!$G$13,豚気温!$D$2:$AB$2,豚気温!$D$3:$AB$3)&amp;(_xlfn.XLOOKUP(豚モデル!$D142,豚気温!$C$6:$C$1100,豚気温!$B$6:$B$1100)))</f>
        <v>28.8</v>
      </c>
      <c r="B134">
        <v>134</v>
      </c>
      <c r="C134" s="92">
        <v>45786</v>
      </c>
      <c r="D134" s="100">
        <v>14.4</v>
      </c>
      <c r="E134" s="100">
        <v>14.6</v>
      </c>
      <c r="F134" s="100">
        <v>15.3</v>
      </c>
      <c r="G134" s="100">
        <v>15.5</v>
      </c>
      <c r="H134" s="100">
        <v>15.4</v>
      </c>
      <c r="I134" s="100">
        <v>15.8</v>
      </c>
      <c r="J134" s="100">
        <v>17.7</v>
      </c>
      <c r="K134" s="100">
        <v>16</v>
      </c>
      <c r="L134" s="100">
        <v>16.100000000000001</v>
      </c>
      <c r="M134" s="100">
        <v>16.600000000000001</v>
      </c>
      <c r="N134" s="100">
        <v>18.2</v>
      </c>
      <c r="O134" s="100">
        <v>18.5</v>
      </c>
      <c r="P134" s="100">
        <v>17.3</v>
      </c>
      <c r="Q134" s="100">
        <v>17.7</v>
      </c>
      <c r="R134" s="100">
        <v>12.7</v>
      </c>
      <c r="S134" s="100">
        <v>15</v>
      </c>
      <c r="T134" s="100">
        <v>14.3</v>
      </c>
      <c r="U134" s="100">
        <v>17.899999999999999</v>
      </c>
      <c r="V134" s="100">
        <v>10.4</v>
      </c>
      <c r="W134" s="100">
        <v>14</v>
      </c>
      <c r="X134" s="100">
        <v>13.7</v>
      </c>
      <c r="Y134" s="100">
        <v>11.7</v>
      </c>
      <c r="Z134" s="100">
        <v>14.6</v>
      </c>
      <c r="AA134" s="100">
        <f>独自温度!B131</f>
        <v>30</v>
      </c>
      <c r="AB134" s="100">
        <f>独自温度!C131</f>
        <v>30</v>
      </c>
    </row>
    <row r="135" spans="1:28">
      <c r="A135" s="64" cm="1">
        <f t="array" aca="1" ref="A135" ca="1">INDIRECT(_xlfn.XLOOKUP(豚シート!$G$13,豚気温!$D$2:$AB$2,豚気温!$D$3:$AB$3)&amp;(_xlfn.XLOOKUP(豚モデル!$D143,豚気温!$C$6:$C$1100,豚気温!$B$6:$B$1100)))</f>
        <v>28.8</v>
      </c>
      <c r="B135">
        <v>135</v>
      </c>
      <c r="C135" s="92">
        <v>45787</v>
      </c>
      <c r="D135" s="100">
        <v>14.5</v>
      </c>
      <c r="E135" s="100">
        <v>14.7</v>
      </c>
      <c r="F135" s="100">
        <v>15.4</v>
      </c>
      <c r="G135" s="100">
        <v>15.6</v>
      </c>
      <c r="H135" s="100">
        <v>15.4</v>
      </c>
      <c r="I135" s="100">
        <v>15.9</v>
      </c>
      <c r="J135" s="100">
        <v>17.8</v>
      </c>
      <c r="K135" s="100">
        <v>16.100000000000001</v>
      </c>
      <c r="L135" s="100">
        <v>16.2</v>
      </c>
      <c r="M135" s="100">
        <v>16.7</v>
      </c>
      <c r="N135" s="100">
        <v>18.3</v>
      </c>
      <c r="O135" s="100">
        <v>18.600000000000001</v>
      </c>
      <c r="P135" s="100">
        <v>17.399999999999999</v>
      </c>
      <c r="Q135" s="100">
        <v>17.8</v>
      </c>
      <c r="R135" s="100">
        <v>12.8</v>
      </c>
      <c r="S135" s="100">
        <v>15.1</v>
      </c>
      <c r="T135" s="100">
        <v>14.4</v>
      </c>
      <c r="U135" s="100">
        <v>18</v>
      </c>
      <c r="V135" s="100">
        <v>10.5</v>
      </c>
      <c r="W135" s="100">
        <v>14.1</v>
      </c>
      <c r="X135" s="100">
        <v>13.8</v>
      </c>
      <c r="Y135" s="100">
        <v>11.8</v>
      </c>
      <c r="Z135" s="100">
        <v>14.7</v>
      </c>
      <c r="AA135" s="100">
        <f>独自温度!B132</f>
        <v>30</v>
      </c>
      <c r="AB135" s="100">
        <f>独自温度!C132</f>
        <v>30</v>
      </c>
    </row>
    <row r="136" spans="1:28">
      <c r="A136" s="64" cm="1">
        <f t="array" aca="1" ref="A136" ca="1">INDIRECT(_xlfn.XLOOKUP(豚シート!$G$13,豚気温!$D$2:$AB$2,豚気温!$D$3:$AB$3)&amp;(_xlfn.XLOOKUP(豚モデル!$D144,豚気温!$C$6:$C$1100,豚気温!$B$6:$B$1100)))</f>
        <v>28.8</v>
      </c>
      <c r="B136">
        <v>136</v>
      </c>
      <c r="C136" s="92">
        <v>45788</v>
      </c>
      <c r="D136" s="100">
        <v>14.6</v>
      </c>
      <c r="E136" s="100">
        <v>14.8</v>
      </c>
      <c r="F136" s="100">
        <v>15.5</v>
      </c>
      <c r="G136" s="100">
        <v>15.7</v>
      </c>
      <c r="H136" s="100">
        <v>15.5</v>
      </c>
      <c r="I136" s="100">
        <v>16.100000000000001</v>
      </c>
      <c r="J136" s="100">
        <v>17.899999999999999</v>
      </c>
      <c r="K136" s="100">
        <v>16.3</v>
      </c>
      <c r="L136" s="100">
        <v>16.399999999999999</v>
      </c>
      <c r="M136" s="100">
        <v>16.8</v>
      </c>
      <c r="N136" s="100">
        <v>18.399999999999999</v>
      </c>
      <c r="O136" s="100">
        <v>18.7</v>
      </c>
      <c r="P136" s="100">
        <v>17.5</v>
      </c>
      <c r="Q136" s="100">
        <v>17.899999999999999</v>
      </c>
      <c r="R136" s="100">
        <v>12.9</v>
      </c>
      <c r="S136" s="100">
        <v>15.2</v>
      </c>
      <c r="T136" s="100">
        <v>14.5</v>
      </c>
      <c r="U136" s="100">
        <v>18.100000000000001</v>
      </c>
      <c r="V136" s="100">
        <v>10.6</v>
      </c>
      <c r="W136" s="100">
        <v>14.2</v>
      </c>
      <c r="X136" s="100">
        <v>13.9</v>
      </c>
      <c r="Y136" s="100">
        <v>11.9</v>
      </c>
      <c r="Z136" s="100">
        <v>14.8</v>
      </c>
      <c r="AA136" s="100">
        <f>独自温度!B133</f>
        <v>30</v>
      </c>
      <c r="AB136" s="100">
        <f>独自温度!C133</f>
        <v>30</v>
      </c>
    </row>
    <row r="137" spans="1:28">
      <c r="A137" s="64" cm="1">
        <f t="array" aca="1" ref="A137" ca="1">INDIRECT(_xlfn.XLOOKUP(豚シート!$G$13,豚気温!$D$2:$AB$2,豚気温!$D$3:$AB$3)&amp;(_xlfn.XLOOKUP(豚モデル!$D145,豚気温!$C$6:$C$1100,豚気温!$B$6:$B$1100)))</f>
        <v>28.7</v>
      </c>
      <c r="B137">
        <v>137</v>
      </c>
      <c r="C137" s="92">
        <v>45789</v>
      </c>
      <c r="D137" s="100">
        <v>14.7</v>
      </c>
      <c r="E137" s="100">
        <v>14.9</v>
      </c>
      <c r="F137" s="100">
        <v>15.6</v>
      </c>
      <c r="G137" s="100">
        <v>15.8</v>
      </c>
      <c r="H137" s="100">
        <v>15.6</v>
      </c>
      <c r="I137" s="100">
        <v>16.2</v>
      </c>
      <c r="J137" s="100">
        <v>18</v>
      </c>
      <c r="K137" s="100">
        <v>16.399999999999999</v>
      </c>
      <c r="L137" s="100">
        <v>16.600000000000001</v>
      </c>
      <c r="M137" s="100">
        <v>16.899999999999999</v>
      </c>
      <c r="N137" s="100">
        <v>18.5</v>
      </c>
      <c r="O137" s="100">
        <v>18.8</v>
      </c>
      <c r="P137" s="100">
        <v>17.600000000000001</v>
      </c>
      <c r="Q137" s="100">
        <v>18</v>
      </c>
      <c r="R137" s="100">
        <v>13</v>
      </c>
      <c r="S137" s="100">
        <v>15.3</v>
      </c>
      <c r="T137" s="100">
        <v>14.6</v>
      </c>
      <c r="U137" s="100">
        <v>18.2</v>
      </c>
      <c r="V137" s="100">
        <v>10.8</v>
      </c>
      <c r="W137" s="100">
        <v>14.3</v>
      </c>
      <c r="X137" s="100">
        <v>14</v>
      </c>
      <c r="Y137" s="100">
        <v>12</v>
      </c>
      <c r="Z137" s="100">
        <v>14.9</v>
      </c>
      <c r="AA137" s="100">
        <f>独自温度!B134</f>
        <v>30</v>
      </c>
      <c r="AB137" s="100">
        <f>独自温度!C134</f>
        <v>30</v>
      </c>
    </row>
    <row r="138" spans="1:28">
      <c r="A138" s="64" cm="1">
        <f t="array" aca="1" ref="A138" ca="1">INDIRECT(_xlfn.XLOOKUP(豚シート!$G$13,豚気温!$D$2:$AB$2,豚気温!$D$3:$AB$3)&amp;(_xlfn.XLOOKUP(豚モデル!$D146,豚気温!$C$6:$C$1100,豚気温!$B$6:$B$1100)))</f>
        <v>28.7</v>
      </c>
      <c r="B138">
        <v>138</v>
      </c>
      <c r="C138" s="92">
        <v>45790</v>
      </c>
      <c r="D138" s="100">
        <v>14.8</v>
      </c>
      <c r="E138" s="100">
        <v>15.1</v>
      </c>
      <c r="F138" s="100">
        <v>15.7</v>
      </c>
      <c r="G138" s="100">
        <v>15.9</v>
      </c>
      <c r="H138" s="100">
        <v>15.7</v>
      </c>
      <c r="I138" s="100">
        <v>16.3</v>
      </c>
      <c r="J138" s="100">
        <v>18.100000000000001</v>
      </c>
      <c r="K138" s="100">
        <v>16.5</v>
      </c>
      <c r="L138" s="100">
        <v>16.8</v>
      </c>
      <c r="M138" s="100">
        <v>17</v>
      </c>
      <c r="N138" s="100">
        <v>18.600000000000001</v>
      </c>
      <c r="O138" s="100">
        <v>18.899999999999999</v>
      </c>
      <c r="P138" s="100">
        <v>17.7</v>
      </c>
      <c r="Q138" s="100">
        <v>18.100000000000001</v>
      </c>
      <c r="R138" s="100">
        <v>13.1</v>
      </c>
      <c r="S138" s="100">
        <v>15.4</v>
      </c>
      <c r="T138" s="100">
        <v>14.8</v>
      </c>
      <c r="U138" s="100">
        <v>18.3</v>
      </c>
      <c r="V138" s="100">
        <v>10.9</v>
      </c>
      <c r="W138" s="100">
        <v>14.4</v>
      </c>
      <c r="X138" s="100">
        <v>14.1</v>
      </c>
      <c r="Y138" s="100">
        <v>12.1</v>
      </c>
      <c r="Z138" s="100">
        <v>15</v>
      </c>
      <c r="AA138" s="100">
        <f>独自温度!B135</f>
        <v>30</v>
      </c>
      <c r="AB138" s="100">
        <f>独自温度!C135</f>
        <v>30</v>
      </c>
    </row>
    <row r="139" spans="1:28">
      <c r="A139" s="64" cm="1">
        <f t="array" aca="1" ref="A139" ca="1">INDIRECT(_xlfn.XLOOKUP(豚シート!$G$13,豚気温!$D$2:$AB$2,豚気温!$D$3:$AB$3)&amp;(_xlfn.XLOOKUP(豚モデル!$D147,豚気温!$C$6:$C$1100,豚気温!$B$6:$B$1100)))</f>
        <v>28.6</v>
      </c>
      <c r="B139">
        <v>139</v>
      </c>
      <c r="C139" s="92">
        <v>45791</v>
      </c>
      <c r="D139" s="100">
        <v>14.9</v>
      </c>
      <c r="E139" s="100">
        <v>15.2</v>
      </c>
      <c r="F139" s="100">
        <v>15.9</v>
      </c>
      <c r="G139" s="100">
        <v>16</v>
      </c>
      <c r="H139" s="100">
        <v>15.9</v>
      </c>
      <c r="I139" s="100">
        <v>16.399999999999999</v>
      </c>
      <c r="J139" s="100">
        <v>18.3</v>
      </c>
      <c r="K139" s="100">
        <v>16.600000000000001</v>
      </c>
      <c r="L139" s="100">
        <v>17</v>
      </c>
      <c r="M139" s="100">
        <v>17.2</v>
      </c>
      <c r="N139" s="100">
        <v>18.7</v>
      </c>
      <c r="O139" s="100">
        <v>19</v>
      </c>
      <c r="P139" s="100">
        <v>17.8</v>
      </c>
      <c r="Q139" s="100">
        <v>18.3</v>
      </c>
      <c r="R139" s="100">
        <v>13.2</v>
      </c>
      <c r="S139" s="100">
        <v>15.5</v>
      </c>
      <c r="T139" s="100">
        <v>14.9</v>
      </c>
      <c r="U139" s="100">
        <v>18.5</v>
      </c>
      <c r="V139" s="100">
        <v>11</v>
      </c>
      <c r="W139" s="100">
        <v>14.5</v>
      </c>
      <c r="X139" s="100">
        <v>14.2</v>
      </c>
      <c r="Y139" s="100">
        <v>12.2</v>
      </c>
      <c r="Z139" s="100">
        <v>15.1</v>
      </c>
      <c r="AA139" s="100">
        <f>独自温度!B136</f>
        <v>30</v>
      </c>
      <c r="AB139" s="100">
        <f>独自温度!C136</f>
        <v>30</v>
      </c>
    </row>
    <row r="140" spans="1:28">
      <c r="A140" s="64" cm="1">
        <f t="array" aca="1" ref="A140" ca="1">INDIRECT(_xlfn.XLOOKUP(豚シート!$G$13,豚気温!$D$2:$AB$2,豚気温!$D$3:$AB$3)&amp;(_xlfn.XLOOKUP(豚モデル!$D148,豚気温!$C$6:$C$1100,豚気温!$B$6:$B$1100)))</f>
        <v>28.6</v>
      </c>
      <c r="B140">
        <v>140</v>
      </c>
      <c r="C140" s="92">
        <v>45792</v>
      </c>
      <c r="D140" s="100">
        <v>15</v>
      </c>
      <c r="E140" s="100">
        <v>15.3</v>
      </c>
      <c r="F140" s="100">
        <v>16</v>
      </c>
      <c r="G140" s="100">
        <v>16.2</v>
      </c>
      <c r="H140" s="100">
        <v>16</v>
      </c>
      <c r="I140" s="100">
        <v>16.5</v>
      </c>
      <c r="J140" s="100">
        <v>18.399999999999999</v>
      </c>
      <c r="K140" s="100">
        <v>16.7</v>
      </c>
      <c r="L140" s="100">
        <v>17.2</v>
      </c>
      <c r="M140" s="100">
        <v>17.3</v>
      </c>
      <c r="N140" s="100">
        <v>18.899999999999999</v>
      </c>
      <c r="O140" s="100">
        <v>19.100000000000001</v>
      </c>
      <c r="P140" s="100">
        <v>18</v>
      </c>
      <c r="Q140" s="100">
        <v>18.399999999999999</v>
      </c>
      <c r="R140" s="100">
        <v>13.3</v>
      </c>
      <c r="S140" s="100">
        <v>15.7</v>
      </c>
      <c r="T140" s="100">
        <v>15</v>
      </c>
      <c r="U140" s="100">
        <v>18.600000000000001</v>
      </c>
      <c r="V140" s="100">
        <v>11.1</v>
      </c>
      <c r="W140" s="100">
        <v>14.7</v>
      </c>
      <c r="X140" s="100">
        <v>14.4</v>
      </c>
      <c r="Y140" s="100">
        <v>12.4</v>
      </c>
      <c r="Z140" s="100">
        <v>15.2</v>
      </c>
      <c r="AA140" s="100">
        <f>独自温度!B137</f>
        <v>30</v>
      </c>
      <c r="AB140" s="100">
        <f>独自温度!C137</f>
        <v>30</v>
      </c>
    </row>
    <row r="141" spans="1:28">
      <c r="A141" s="64" cm="1">
        <f t="array" aca="1" ref="A141" ca="1">INDIRECT(_xlfn.XLOOKUP(豚シート!$G$13,豚気温!$D$2:$AB$2,豚気温!$D$3:$AB$3)&amp;(_xlfn.XLOOKUP(豚モデル!$D149,豚気温!$C$6:$C$1100,豚気温!$B$6:$B$1100)))</f>
        <v>28.5</v>
      </c>
      <c r="B141">
        <v>141</v>
      </c>
      <c r="C141" s="92">
        <v>45793</v>
      </c>
      <c r="D141" s="100">
        <v>15.1</v>
      </c>
      <c r="E141" s="100">
        <v>15.4</v>
      </c>
      <c r="F141" s="100">
        <v>16.100000000000001</v>
      </c>
      <c r="G141" s="100">
        <v>16.3</v>
      </c>
      <c r="H141" s="100">
        <v>16.100000000000001</v>
      </c>
      <c r="I141" s="100">
        <v>16.7</v>
      </c>
      <c r="J141" s="100">
        <v>18.5</v>
      </c>
      <c r="K141" s="100">
        <v>16.899999999999999</v>
      </c>
      <c r="L141" s="100">
        <v>17.399999999999999</v>
      </c>
      <c r="M141" s="100">
        <v>17.5</v>
      </c>
      <c r="N141" s="100">
        <v>19</v>
      </c>
      <c r="O141" s="100">
        <v>19.3</v>
      </c>
      <c r="P141" s="100">
        <v>18.100000000000001</v>
      </c>
      <c r="Q141" s="100">
        <v>18.5</v>
      </c>
      <c r="R141" s="100">
        <v>13.5</v>
      </c>
      <c r="S141" s="100">
        <v>15.8</v>
      </c>
      <c r="T141" s="100">
        <v>15.2</v>
      </c>
      <c r="U141" s="100">
        <v>18.7</v>
      </c>
      <c r="V141" s="100">
        <v>11.3</v>
      </c>
      <c r="W141" s="100">
        <v>14.8</v>
      </c>
      <c r="X141" s="100">
        <v>14.5</v>
      </c>
      <c r="Y141" s="100">
        <v>12.5</v>
      </c>
      <c r="Z141" s="100">
        <v>15.4</v>
      </c>
      <c r="AA141" s="100">
        <f>独自温度!B138</f>
        <v>30</v>
      </c>
      <c r="AB141" s="100">
        <f>独自温度!C138</f>
        <v>30</v>
      </c>
    </row>
    <row r="142" spans="1:28">
      <c r="A142" s="64" cm="1">
        <f t="array" aca="1" ref="A142" ca="1">INDIRECT(_xlfn.XLOOKUP(豚シート!$G$13,豚気温!$D$2:$AB$2,豚気温!$D$3:$AB$3)&amp;(_xlfn.XLOOKUP(豚モデル!$D150,豚気温!$C$6:$C$1100,豚気温!$B$6:$B$1100)))</f>
        <v>28.5</v>
      </c>
      <c r="B142">
        <v>142</v>
      </c>
      <c r="C142" s="92">
        <v>45794</v>
      </c>
      <c r="D142" s="100">
        <v>15.3</v>
      </c>
      <c r="E142" s="100">
        <v>15.6</v>
      </c>
      <c r="F142" s="100">
        <v>16.3</v>
      </c>
      <c r="G142" s="100">
        <v>16.5</v>
      </c>
      <c r="H142" s="100">
        <v>16.3</v>
      </c>
      <c r="I142" s="100">
        <v>16.8</v>
      </c>
      <c r="J142" s="100">
        <v>18.7</v>
      </c>
      <c r="K142" s="100">
        <v>17</v>
      </c>
      <c r="L142" s="100">
        <v>17.600000000000001</v>
      </c>
      <c r="M142" s="100">
        <v>17.600000000000001</v>
      </c>
      <c r="N142" s="100">
        <v>19.2</v>
      </c>
      <c r="O142" s="100">
        <v>19.399999999999999</v>
      </c>
      <c r="P142" s="100">
        <v>18.3</v>
      </c>
      <c r="Q142" s="100">
        <v>18.7</v>
      </c>
      <c r="R142" s="100">
        <v>13.6</v>
      </c>
      <c r="S142" s="100">
        <v>16</v>
      </c>
      <c r="T142" s="100">
        <v>15.3</v>
      </c>
      <c r="U142" s="100">
        <v>18.899999999999999</v>
      </c>
      <c r="V142" s="100">
        <v>11.4</v>
      </c>
      <c r="W142" s="100">
        <v>14.9</v>
      </c>
      <c r="X142" s="100">
        <v>14.6</v>
      </c>
      <c r="Y142" s="100">
        <v>12.6</v>
      </c>
      <c r="Z142" s="100">
        <v>15.5</v>
      </c>
      <c r="AA142" s="100">
        <f>独自温度!B139</f>
        <v>30</v>
      </c>
      <c r="AB142" s="100">
        <f>独自温度!C139</f>
        <v>30</v>
      </c>
    </row>
    <row r="143" spans="1:28">
      <c r="A143" s="64" cm="1">
        <f t="array" aca="1" ref="A143" ca="1">INDIRECT(_xlfn.XLOOKUP(豚シート!$G$13,豚気温!$D$2:$AB$2,豚気温!$D$3:$AB$3)&amp;(_xlfn.XLOOKUP(豚モデル!$D151,豚気温!$C$6:$C$1100,豚気温!$B$6:$B$1100)))</f>
        <v>28.4</v>
      </c>
      <c r="B143">
        <v>143</v>
      </c>
      <c r="C143" s="92">
        <v>45795</v>
      </c>
      <c r="D143" s="100">
        <v>15.4</v>
      </c>
      <c r="E143" s="100">
        <v>15.7</v>
      </c>
      <c r="F143" s="100">
        <v>16.5</v>
      </c>
      <c r="G143" s="100">
        <v>16.600000000000001</v>
      </c>
      <c r="H143" s="100">
        <v>16.399999999999999</v>
      </c>
      <c r="I143" s="100">
        <v>17</v>
      </c>
      <c r="J143" s="100">
        <v>18.8</v>
      </c>
      <c r="K143" s="100">
        <v>17.2</v>
      </c>
      <c r="L143" s="100">
        <v>17.8</v>
      </c>
      <c r="M143" s="100">
        <v>17.8</v>
      </c>
      <c r="N143" s="100">
        <v>19.3</v>
      </c>
      <c r="O143" s="100">
        <v>19.600000000000001</v>
      </c>
      <c r="P143" s="100">
        <v>18.399999999999999</v>
      </c>
      <c r="Q143" s="100">
        <v>18.8</v>
      </c>
      <c r="R143" s="100">
        <v>13.7</v>
      </c>
      <c r="S143" s="100">
        <v>16.100000000000001</v>
      </c>
      <c r="T143" s="100">
        <v>15.5</v>
      </c>
      <c r="U143" s="100">
        <v>19.100000000000001</v>
      </c>
      <c r="V143" s="100">
        <v>11.6</v>
      </c>
      <c r="W143" s="100">
        <v>15.1</v>
      </c>
      <c r="X143" s="100">
        <v>14.8</v>
      </c>
      <c r="Y143" s="100">
        <v>12.8</v>
      </c>
      <c r="Z143" s="100">
        <v>15.7</v>
      </c>
      <c r="AA143" s="100">
        <f>独自温度!B140</f>
        <v>30</v>
      </c>
      <c r="AB143" s="100">
        <f>独自温度!C140</f>
        <v>30</v>
      </c>
    </row>
    <row r="144" spans="1:28">
      <c r="A144" s="64" cm="1">
        <f t="array" aca="1" ref="A144" ca="1">INDIRECT(_xlfn.XLOOKUP(豚シート!$G$13,豚気温!$D$2:$AB$2,豚気温!$D$3:$AB$3)&amp;(_xlfn.XLOOKUP(豚モデル!$D152,豚気温!$C$6:$C$1100,豚気温!$B$6:$B$1100)))</f>
        <v>28.4</v>
      </c>
      <c r="B144">
        <v>144</v>
      </c>
      <c r="C144" s="92">
        <v>45796</v>
      </c>
      <c r="D144" s="100">
        <v>15.6</v>
      </c>
      <c r="E144" s="100">
        <v>15.9</v>
      </c>
      <c r="F144" s="100">
        <v>16.600000000000001</v>
      </c>
      <c r="G144" s="100">
        <v>16.8</v>
      </c>
      <c r="H144" s="100">
        <v>16.600000000000001</v>
      </c>
      <c r="I144" s="100">
        <v>17.100000000000001</v>
      </c>
      <c r="J144" s="100">
        <v>19</v>
      </c>
      <c r="K144" s="100">
        <v>17.3</v>
      </c>
      <c r="L144" s="100">
        <v>18</v>
      </c>
      <c r="M144" s="100">
        <v>17.899999999999999</v>
      </c>
      <c r="N144" s="100">
        <v>19.5</v>
      </c>
      <c r="O144" s="100">
        <v>19.8</v>
      </c>
      <c r="P144" s="100">
        <v>18.600000000000001</v>
      </c>
      <c r="Q144" s="100">
        <v>19</v>
      </c>
      <c r="R144" s="100">
        <v>13.9</v>
      </c>
      <c r="S144" s="100">
        <v>16.3</v>
      </c>
      <c r="T144" s="100">
        <v>15.6</v>
      </c>
      <c r="U144" s="100">
        <v>19.2</v>
      </c>
      <c r="V144" s="100">
        <v>11.7</v>
      </c>
      <c r="W144" s="100">
        <v>15.2</v>
      </c>
      <c r="X144" s="100">
        <v>14.9</v>
      </c>
      <c r="Y144" s="100">
        <v>12.9</v>
      </c>
      <c r="Z144" s="100">
        <v>15.8</v>
      </c>
      <c r="AA144" s="100">
        <f>独自温度!B141</f>
        <v>30</v>
      </c>
      <c r="AB144" s="100">
        <f>独自温度!C141</f>
        <v>30</v>
      </c>
    </row>
    <row r="145" spans="1:28">
      <c r="A145" s="64" cm="1">
        <f t="array" aca="1" ref="A145" ca="1">INDIRECT(_xlfn.XLOOKUP(豚シート!$G$13,豚気温!$D$2:$AB$2,豚気温!$D$3:$AB$3)&amp;(_xlfn.XLOOKUP(豚モデル!$D153,豚気温!$C$6:$C$1100,豚気温!$B$6:$B$1100)))</f>
        <v>28.3</v>
      </c>
      <c r="B145">
        <v>145</v>
      </c>
      <c r="C145" s="92">
        <v>45797</v>
      </c>
      <c r="D145" s="100">
        <v>15.7</v>
      </c>
      <c r="E145" s="100">
        <v>16.100000000000001</v>
      </c>
      <c r="F145" s="100">
        <v>16.8</v>
      </c>
      <c r="G145" s="100">
        <v>17</v>
      </c>
      <c r="H145" s="100">
        <v>16.7</v>
      </c>
      <c r="I145" s="100">
        <v>17.3</v>
      </c>
      <c r="J145" s="100">
        <v>19.2</v>
      </c>
      <c r="K145" s="100">
        <v>17.5</v>
      </c>
      <c r="L145" s="100">
        <v>18.2</v>
      </c>
      <c r="M145" s="100">
        <v>18.100000000000001</v>
      </c>
      <c r="N145" s="100">
        <v>19.7</v>
      </c>
      <c r="O145" s="100">
        <v>19.899999999999999</v>
      </c>
      <c r="P145" s="100">
        <v>18.7</v>
      </c>
      <c r="Q145" s="100">
        <v>19.100000000000001</v>
      </c>
      <c r="R145" s="100">
        <v>14</v>
      </c>
      <c r="S145" s="100">
        <v>16.399999999999999</v>
      </c>
      <c r="T145" s="100">
        <v>15.8</v>
      </c>
      <c r="U145" s="100">
        <v>19.399999999999999</v>
      </c>
      <c r="V145" s="100">
        <v>11.9</v>
      </c>
      <c r="W145" s="100">
        <v>15.4</v>
      </c>
      <c r="X145" s="100">
        <v>15.1</v>
      </c>
      <c r="Y145" s="100">
        <v>13.1</v>
      </c>
      <c r="Z145" s="100">
        <v>16</v>
      </c>
      <c r="AA145" s="100">
        <f>独自温度!B142</f>
        <v>30</v>
      </c>
      <c r="AB145" s="100">
        <f>独自温度!C142</f>
        <v>30</v>
      </c>
    </row>
    <row r="146" spans="1:28">
      <c r="A146" s="64" cm="1">
        <f t="array" aca="1" ref="A146" ca="1">INDIRECT(_xlfn.XLOOKUP(豚シート!$G$13,豚気温!$D$2:$AB$2,豚気温!$D$3:$AB$3)&amp;(_xlfn.XLOOKUP(豚モデル!$D154,豚気温!$C$6:$C$1100,豚気温!$B$6:$B$1100)))</f>
        <v>28.2</v>
      </c>
      <c r="B146">
        <v>146</v>
      </c>
      <c r="C146" s="92">
        <v>45798</v>
      </c>
      <c r="D146" s="100">
        <v>15.9</v>
      </c>
      <c r="E146" s="100">
        <v>16.2</v>
      </c>
      <c r="F146" s="100">
        <v>16.899999999999999</v>
      </c>
      <c r="G146" s="100">
        <v>17.100000000000001</v>
      </c>
      <c r="H146" s="100">
        <v>16.899999999999999</v>
      </c>
      <c r="I146" s="100">
        <v>17.399999999999999</v>
      </c>
      <c r="J146" s="100">
        <v>19.3</v>
      </c>
      <c r="K146" s="100">
        <v>17.600000000000001</v>
      </c>
      <c r="L146" s="100">
        <v>18.399999999999999</v>
      </c>
      <c r="M146" s="100">
        <v>18.3</v>
      </c>
      <c r="N146" s="100">
        <v>19.899999999999999</v>
      </c>
      <c r="O146" s="100">
        <v>20.100000000000001</v>
      </c>
      <c r="P146" s="100">
        <v>18.899999999999999</v>
      </c>
      <c r="Q146" s="100">
        <v>19.3</v>
      </c>
      <c r="R146" s="100">
        <v>14.2</v>
      </c>
      <c r="S146" s="100">
        <v>16.600000000000001</v>
      </c>
      <c r="T146" s="100">
        <v>15.9</v>
      </c>
      <c r="U146" s="100">
        <v>19.600000000000001</v>
      </c>
      <c r="V146" s="100">
        <v>12</v>
      </c>
      <c r="W146" s="100">
        <v>15.5</v>
      </c>
      <c r="X146" s="100">
        <v>15.2</v>
      </c>
      <c r="Y146" s="100">
        <v>13.2</v>
      </c>
      <c r="Z146" s="100">
        <v>16.100000000000001</v>
      </c>
      <c r="AA146" s="100">
        <f>独自温度!B143</f>
        <v>30</v>
      </c>
      <c r="AB146" s="100">
        <f>独自温度!C143</f>
        <v>30</v>
      </c>
    </row>
    <row r="147" spans="1:28">
      <c r="A147" s="64" cm="1">
        <f t="array" aca="1" ref="A147" ca="1">INDIRECT(_xlfn.XLOOKUP(豚シート!$G$13,豚気温!$D$2:$AB$2,豚気温!$D$3:$AB$3)&amp;(_xlfn.XLOOKUP(豚モデル!$D155,豚気温!$C$6:$C$1100,豚気温!$B$6:$B$1100)))</f>
        <v>28.2</v>
      </c>
      <c r="B147">
        <v>147</v>
      </c>
      <c r="C147" s="92">
        <v>45799</v>
      </c>
      <c r="D147" s="100">
        <v>16</v>
      </c>
      <c r="E147" s="100">
        <v>16.399999999999999</v>
      </c>
      <c r="F147" s="100">
        <v>17.100000000000001</v>
      </c>
      <c r="G147" s="100">
        <v>17.3</v>
      </c>
      <c r="H147" s="100">
        <v>17</v>
      </c>
      <c r="I147" s="100">
        <v>17.600000000000001</v>
      </c>
      <c r="J147" s="100">
        <v>19.5</v>
      </c>
      <c r="K147" s="100">
        <v>17.7</v>
      </c>
      <c r="L147" s="100">
        <v>18.600000000000001</v>
      </c>
      <c r="M147" s="100">
        <v>18.399999999999999</v>
      </c>
      <c r="N147" s="100">
        <v>20</v>
      </c>
      <c r="O147" s="100">
        <v>20.2</v>
      </c>
      <c r="P147" s="100">
        <v>19</v>
      </c>
      <c r="Q147" s="100">
        <v>19.399999999999999</v>
      </c>
      <c r="R147" s="100">
        <v>14.3</v>
      </c>
      <c r="S147" s="100">
        <v>16.7</v>
      </c>
      <c r="T147" s="100">
        <v>16.100000000000001</v>
      </c>
      <c r="U147" s="100">
        <v>19.7</v>
      </c>
      <c r="V147" s="100">
        <v>12.1</v>
      </c>
      <c r="W147" s="100">
        <v>15.6</v>
      </c>
      <c r="X147" s="100">
        <v>15.4</v>
      </c>
      <c r="Y147" s="100">
        <v>13.4</v>
      </c>
      <c r="Z147" s="100">
        <v>16.3</v>
      </c>
      <c r="AA147" s="100">
        <f>独自温度!B144</f>
        <v>30</v>
      </c>
      <c r="AB147" s="100">
        <f>独自温度!C144</f>
        <v>30</v>
      </c>
    </row>
    <row r="148" spans="1:28">
      <c r="A148" s="64" cm="1">
        <f t="array" aca="1" ref="A148" ca="1">INDIRECT(_xlfn.XLOOKUP(豚シート!$G$13,豚気温!$D$2:$AB$2,豚気温!$D$3:$AB$3)&amp;(_xlfn.XLOOKUP(豚モデル!$D156,豚気温!$C$6:$C$1100,豚気温!$B$6:$B$1100)))</f>
        <v>28.1</v>
      </c>
      <c r="B148">
        <v>148</v>
      </c>
      <c r="C148" s="92">
        <v>45800</v>
      </c>
      <c r="D148" s="100">
        <v>16.2</v>
      </c>
      <c r="E148" s="100">
        <v>16.5</v>
      </c>
      <c r="F148" s="100">
        <v>17.2</v>
      </c>
      <c r="G148" s="100">
        <v>17.399999999999999</v>
      </c>
      <c r="H148" s="100">
        <v>17.100000000000001</v>
      </c>
      <c r="I148" s="100">
        <v>17.7</v>
      </c>
      <c r="J148" s="100">
        <v>19.600000000000001</v>
      </c>
      <c r="K148" s="100">
        <v>17.899999999999999</v>
      </c>
      <c r="L148" s="100">
        <v>18.7</v>
      </c>
      <c r="M148" s="100">
        <v>18.600000000000001</v>
      </c>
      <c r="N148" s="100">
        <v>20.2</v>
      </c>
      <c r="O148" s="100">
        <v>20.399999999999999</v>
      </c>
      <c r="P148" s="100">
        <v>19.2</v>
      </c>
      <c r="Q148" s="100">
        <v>19.600000000000001</v>
      </c>
      <c r="R148" s="100">
        <v>14.4</v>
      </c>
      <c r="S148" s="100">
        <v>16.899999999999999</v>
      </c>
      <c r="T148" s="100">
        <v>16.2</v>
      </c>
      <c r="U148" s="100">
        <v>19.899999999999999</v>
      </c>
      <c r="V148" s="100">
        <v>12.3</v>
      </c>
      <c r="W148" s="100">
        <v>15.8</v>
      </c>
      <c r="X148" s="100">
        <v>15.5</v>
      </c>
      <c r="Y148" s="100">
        <v>13.5</v>
      </c>
      <c r="Z148" s="100">
        <v>16.399999999999999</v>
      </c>
      <c r="AA148" s="100">
        <f>独自温度!B145</f>
        <v>30</v>
      </c>
      <c r="AB148" s="100">
        <f>独自温度!C145</f>
        <v>30</v>
      </c>
    </row>
    <row r="149" spans="1:28">
      <c r="A149" s="64" cm="1">
        <f t="array" aca="1" ref="A149" ca="1">INDIRECT(_xlfn.XLOOKUP(豚シート!$G$13,豚気温!$D$2:$AB$2,豚気温!$D$3:$AB$3)&amp;(_xlfn.XLOOKUP(豚モデル!$D157,豚気温!$C$6:$C$1100,豚気温!$B$6:$B$1100)))</f>
        <v>28</v>
      </c>
      <c r="B149">
        <v>149</v>
      </c>
      <c r="C149" s="92">
        <v>45801</v>
      </c>
      <c r="D149" s="100">
        <v>16.3</v>
      </c>
      <c r="E149" s="100">
        <v>16.600000000000001</v>
      </c>
      <c r="F149" s="100">
        <v>17.399999999999999</v>
      </c>
      <c r="G149" s="100">
        <v>17.600000000000001</v>
      </c>
      <c r="H149" s="100">
        <v>17.3</v>
      </c>
      <c r="I149" s="100">
        <v>17.899999999999999</v>
      </c>
      <c r="J149" s="100">
        <v>19.8</v>
      </c>
      <c r="K149" s="100">
        <v>18</v>
      </c>
      <c r="L149" s="100">
        <v>18.8</v>
      </c>
      <c r="M149" s="100">
        <v>18.7</v>
      </c>
      <c r="N149" s="100">
        <v>20.3</v>
      </c>
      <c r="O149" s="100">
        <v>20.5</v>
      </c>
      <c r="P149" s="100">
        <v>19.3</v>
      </c>
      <c r="Q149" s="100">
        <v>19.7</v>
      </c>
      <c r="R149" s="100">
        <v>14.6</v>
      </c>
      <c r="S149" s="100">
        <v>17</v>
      </c>
      <c r="T149" s="100">
        <v>16.399999999999999</v>
      </c>
      <c r="U149" s="100">
        <v>20</v>
      </c>
      <c r="V149" s="100">
        <v>12.4</v>
      </c>
      <c r="W149" s="100">
        <v>15.9</v>
      </c>
      <c r="X149" s="100">
        <v>15.7</v>
      </c>
      <c r="Y149" s="100">
        <v>13.6</v>
      </c>
      <c r="Z149" s="100">
        <v>16.600000000000001</v>
      </c>
      <c r="AA149" s="100">
        <f>独自温度!B146</f>
        <v>30</v>
      </c>
      <c r="AB149" s="100">
        <f>独自温度!C146</f>
        <v>30</v>
      </c>
    </row>
    <row r="150" spans="1:28">
      <c r="A150" s="64" cm="1">
        <f t="array" aca="1" ref="A150" ca="1">INDIRECT(_xlfn.XLOOKUP(豚シート!$G$13,豚気温!$D$2:$AB$2,豚気温!$D$3:$AB$3)&amp;(_xlfn.XLOOKUP(豚モデル!$D158,豚気温!$C$6:$C$1100,豚気温!$B$6:$B$1100)))</f>
        <v>27.9</v>
      </c>
      <c r="B150">
        <v>150</v>
      </c>
      <c r="C150" s="92">
        <v>45802</v>
      </c>
      <c r="D150" s="100">
        <v>16.5</v>
      </c>
      <c r="E150" s="100">
        <v>16.8</v>
      </c>
      <c r="F150" s="100">
        <v>17.5</v>
      </c>
      <c r="G150" s="100">
        <v>17.7</v>
      </c>
      <c r="H150" s="100">
        <v>17.399999999999999</v>
      </c>
      <c r="I150" s="100">
        <v>18</v>
      </c>
      <c r="J150" s="100">
        <v>19.899999999999999</v>
      </c>
      <c r="K150" s="100">
        <v>18.2</v>
      </c>
      <c r="L150" s="100">
        <v>19</v>
      </c>
      <c r="M150" s="100">
        <v>18.899999999999999</v>
      </c>
      <c r="N150" s="100">
        <v>20.5</v>
      </c>
      <c r="O150" s="100">
        <v>20.7</v>
      </c>
      <c r="P150" s="100">
        <v>19.5</v>
      </c>
      <c r="Q150" s="100">
        <v>19.8</v>
      </c>
      <c r="R150" s="100">
        <v>14.7</v>
      </c>
      <c r="S150" s="100">
        <v>17.100000000000001</v>
      </c>
      <c r="T150" s="100">
        <v>16.5</v>
      </c>
      <c r="U150" s="100">
        <v>20.2</v>
      </c>
      <c r="V150" s="100">
        <v>12.5</v>
      </c>
      <c r="W150" s="100">
        <v>16</v>
      </c>
      <c r="X150" s="100">
        <v>15.8</v>
      </c>
      <c r="Y150" s="100">
        <v>13.8</v>
      </c>
      <c r="Z150" s="100">
        <v>16.7</v>
      </c>
      <c r="AA150" s="100">
        <f>独自温度!B147</f>
        <v>30</v>
      </c>
      <c r="AB150" s="100">
        <f>独自温度!C147</f>
        <v>30</v>
      </c>
    </row>
    <row r="151" spans="1:28">
      <c r="A151" s="64" cm="1">
        <f t="array" aca="1" ref="A151" ca="1">INDIRECT(_xlfn.XLOOKUP(豚シート!$G$13,豚気温!$D$2:$AB$2,豚気温!$D$3:$AB$3)&amp;(_xlfn.XLOOKUP(豚モデル!$D159,豚気温!$C$6:$C$1100,豚気温!$B$6:$B$1100)))</f>
        <v>27.8</v>
      </c>
      <c r="B151">
        <v>151</v>
      </c>
      <c r="C151" s="92">
        <v>45803</v>
      </c>
      <c r="D151" s="100">
        <v>16.600000000000001</v>
      </c>
      <c r="E151" s="100">
        <v>16.899999999999999</v>
      </c>
      <c r="F151" s="100">
        <v>17.600000000000001</v>
      </c>
      <c r="G151" s="100">
        <v>17.8</v>
      </c>
      <c r="H151" s="100">
        <v>17.5</v>
      </c>
      <c r="I151" s="100">
        <v>18.2</v>
      </c>
      <c r="J151" s="100">
        <v>20</v>
      </c>
      <c r="K151" s="100">
        <v>18.3</v>
      </c>
      <c r="L151" s="100">
        <v>19.100000000000001</v>
      </c>
      <c r="M151" s="100">
        <v>19</v>
      </c>
      <c r="N151" s="100">
        <v>20.6</v>
      </c>
      <c r="O151" s="100">
        <v>20.8</v>
      </c>
      <c r="P151" s="100">
        <v>19.600000000000001</v>
      </c>
      <c r="Q151" s="100">
        <v>20</v>
      </c>
      <c r="R151" s="100">
        <v>14.8</v>
      </c>
      <c r="S151" s="100">
        <v>17.2</v>
      </c>
      <c r="T151" s="100">
        <v>16.600000000000001</v>
      </c>
      <c r="U151" s="100">
        <v>20.3</v>
      </c>
      <c r="V151" s="100">
        <v>12.6</v>
      </c>
      <c r="W151" s="100">
        <v>16.2</v>
      </c>
      <c r="X151" s="100">
        <v>15.9</v>
      </c>
      <c r="Y151" s="100">
        <v>13.9</v>
      </c>
      <c r="Z151" s="100">
        <v>16.8</v>
      </c>
      <c r="AA151" s="100">
        <f>独自温度!B148</f>
        <v>30</v>
      </c>
      <c r="AB151" s="100">
        <f>独自温度!C148</f>
        <v>30</v>
      </c>
    </row>
    <row r="152" spans="1:28">
      <c r="A152" s="64" cm="1">
        <f t="array" aca="1" ref="A152" ca="1">INDIRECT(_xlfn.XLOOKUP(豚シート!$G$13,豚気温!$D$2:$AB$2,豚気温!$D$3:$AB$3)&amp;(_xlfn.XLOOKUP(豚モデル!$D160,豚気温!$C$6:$C$1100,豚気温!$B$6:$B$1100)))</f>
        <v>27.7</v>
      </c>
      <c r="B152">
        <v>152</v>
      </c>
      <c r="C152" s="92">
        <v>45804</v>
      </c>
      <c r="D152" s="100">
        <v>16.7</v>
      </c>
      <c r="E152" s="100">
        <v>17</v>
      </c>
      <c r="F152" s="100">
        <v>17.8</v>
      </c>
      <c r="G152" s="100">
        <v>18</v>
      </c>
      <c r="H152" s="100">
        <v>17.7</v>
      </c>
      <c r="I152" s="100">
        <v>18.3</v>
      </c>
      <c r="J152" s="100">
        <v>20.2</v>
      </c>
      <c r="K152" s="100">
        <v>18.399999999999999</v>
      </c>
      <c r="L152" s="100">
        <v>19.2</v>
      </c>
      <c r="M152" s="100">
        <v>19.2</v>
      </c>
      <c r="N152" s="100">
        <v>20.7</v>
      </c>
      <c r="O152" s="100">
        <v>20.9</v>
      </c>
      <c r="P152" s="100">
        <v>19.7</v>
      </c>
      <c r="Q152" s="100">
        <v>20.100000000000001</v>
      </c>
      <c r="R152" s="100">
        <v>14.9</v>
      </c>
      <c r="S152" s="100">
        <v>17.399999999999999</v>
      </c>
      <c r="T152" s="100">
        <v>16.8</v>
      </c>
      <c r="U152" s="100">
        <v>20.399999999999999</v>
      </c>
      <c r="V152" s="100">
        <v>12.8</v>
      </c>
      <c r="W152" s="100">
        <v>16.3</v>
      </c>
      <c r="X152" s="100">
        <v>16.100000000000001</v>
      </c>
      <c r="Y152" s="100">
        <v>14</v>
      </c>
      <c r="Z152" s="100">
        <v>16.899999999999999</v>
      </c>
      <c r="AA152" s="100">
        <f>独自温度!B149</f>
        <v>30</v>
      </c>
      <c r="AB152" s="100">
        <f>独自温度!C149</f>
        <v>30</v>
      </c>
    </row>
    <row r="153" spans="1:28">
      <c r="A153" s="64" cm="1">
        <f t="array" aca="1" ref="A153" ca="1">INDIRECT(_xlfn.XLOOKUP(豚シート!$G$13,豚気温!$D$2:$AB$2,豚気温!$D$3:$AB$3)&amp;(_xlfn.XLOOKUP(豚モデル!$D161,豚気温!$C$6:$C$1100,豚気温!$B$6:$B$1100)))</f>
        <v>27.6</v>
      </c>
      <c r="B153">
        <v>153</v>
      </c>
      <c r="C153" s="92">
        <v>45805</v>
      </c>
      <c r="D153" s="100">
        <v>16.899999999999999</v>
      </c>
      <c r="E153" s="100">
        <v>17.2</v>
      </c>
      <c r="F153" s="100">
        <v>17.899999999999999</v>
      </c>
      <c r="G153" s="100">
        <v>18.100000000000001</v>
      </c>
      <c r="H153" s="100">
        <v>17.8</v>
      </c>
      <c r="I153" s="100">
        <v>18.399999999999999</v>
      </c>
      <c r="J153" s="100">
        <v>20.3</v>
      </c>
      <c r="K153" s="100">
        <v>18.5</v>
      </c>
      <c r="L153" s="100">
        <v>19.3</v>
      </c>
      <c r="M153" s="100">
        <v>19.3</v>
      </c>
      <c r="N153" s="100">
        <v>20.8</v>
      </c>
      <c r="O153" s="100">
        <v>21.1</v>
      </c>
      <c r="P153" s="100">
        <v>19.8</v>
      </c>
      <c r="Q153" s="100">
        <v>20.2</v>
      </c>
      <c r="R153" s="100">
        <v>15.1</v>
      </c>
      <c r="S153" s="100">
        <v>17.5</v>
      </c>
      <c r="T153" s="100">
        <v>16.899999999999999</v>
      </c>
      <c r="U153" s="100">
        <v>20.5</v>
      </c>
      <c r="V153" s="100">
        <v>12.9</v>
      </c>
      <c r="W153" s="100">
        <v>16.399999999999999</v>
      </c>
      <c r="X153" s="100">
        <v>16.2</v>
      </c>
      <c r="Y153" s="100">
        <v>14.1</v>
      </c>
      <c r="Z153" s="100">
        <v>17</v>
      </c>
      <c r="AA153" s="100">
        <f>独自温度!B150</f>
        <v>30</v>
      </c>
      <c r="AB153" s="100">
        <f>独自温度!C150</f>
        <v>30</v>
      </c>
    </row>
    <row r="154" spans="1:28">
      <c r="A154" s="64" cm="1">
        <f t="array" aca="1" ref="A154" ca="1">INDIRECT(_xlfn.XLOOKUP(豚シート!$G$13,豚気温!$D$2:$AB$2,豚気温!$D$3:$AB$3)&amp;(_xlfn.XLOOKUP(豚モデル!$D162,豚気温!$C$6:$C$1100,豚気温!$B$6:$B$1100)))</f>
        <v>27.5</v>
      </c>
      <c r="B154">
        <v>154</v>
      </c>
      <c r="C154" s="92">
        <v>45806</v>
      </c>
      <c r="D154" s="100">
        <v>17</v>
      </c>
      <c r="E154" s="100">
        <v>17.3</v>
      </c>
      <c r="F154" s="100">
        <v>18</v>
      </c>
      <c r="G154" s="100">
        <v>18.2</v>
      </c>
      <c r="H154" s="100">
        <v>17.899999999999999</v>
      </c>
      <c r="I154" s="100">
        <v>18.5</v>
      </c>
      <c r="J154" s="100">
        <v>20.399999999999999</v>
      </c>
      <c r="K154" s="100">
        <v>18.600000000000001</v>
      </c>
      <c r="L154" s="100">
        <v>19.3</v>
      </c>
      <c r="M154" s="100">
        <v>19.399999999999999</v>
      </c>
      <c r="N154" s="100">
        <v>21</v>
      </c>
      <c r="O154" s="100">
        <v>21.2</v>
      </c>
      <c r="P154" s="100">
        <v>20</v>
      </c>
      <c r="Q154" s="100">
        <v>20.399999999999999</v>
      </c>
      <c r="R154" s="100">
        <v>15.2</v>
      </c>
      <c r="S154" s="100">
        <v>17.600000000000001</v>
      </c>
      <c r="T154" s="100">
        <v>17</v>
      </c>
      <c r="U154" s="100">
        <v>20.7</v>
      </c>
      <c r="V154" s="100">
        <v>13</v>
      </c>
      <c r="W154" s="100">
        <v>16.600000000000001</v>
      </c>
      <c r="X154" s="100">
        <v>16.3</v>
      </c>
      <c r="Y154" s="100">
        <v>14.2</v>
      </c>
      <c r="Z154" s="100">
        <v>17.100000000000001</v>
      </c>
      <c r="AA154" s="100">
        <f>独自温度!B151</f>
        <v>30</v>
      </c>
      <c r="AB154" s="100">
        <f>独自温度!C151</f>
        <v>30</v>
      </c>
    </row>
    <row r="155" spans="1:28">
      <c r="A155" s="64" cm="1">
        <f t="array" aca="1" ref="A155" ca="1">INDIRECT(_xlfn.XLOOKUP(豚シート!$G$13,豚気温!$D$2:$AB$2,豚気温!$D$3:$AB$3)&amp;(_xlfn.XLOOKUP(豚モデル!$D163,豚気温!$C$6:$C$1100,豚気温!$B$6:$B$1100)))</f>
        <v>27.4</v>
      </c>
      <c r="B155">
        <v>155</v>
      </c>
      <c r="C155" s="92">
        <v>45807</v>
      </c>
      <c r="D155" s="100">
        <v>17.2</v>
      </c>
      <c r="E155" s="100">
        <v>17.399999999999999</v>
      </c>
      <c r="F155" s="100">
        <v>18.100000000000001</v>
      </c>
      <c r="G155" s="100">
        <v>18.399999999999999</v>
      </c>
      <c r="H155" s="100">
        <v>18</v>
      </c>
      <c r="I155" s="100">
        <v>18.7</v>
      </c>
      <c r="J155" s="100">
        <v>20.6</v>
      </c>
      <c r="K155" s="100">
        <v>18.8</v>
      </c>
      <c r="L155" s="100">
        <v>19.399999999999999</v>
      </c>
      <c r="M155" s="100">
        <v>19.5</v>
      </c>
      <c r="N155" s="100">
        <v>21.1</v>
      </c>
      <c r="O155" s="100">
        <v>21.3</v>
      </c>
      <c r="P155" s="100">
        <v>20.100000000000001</v>
      </c>
      <c r="Q155" s="100">
        <v>20.5</v>
      </c>
      <c r="R155" s="100">
        <v>15.3</v>
      </c>
      <c r="S155" s="100">
        <v>17.7</v>
      </c>
      <c r="T155" s="100">
        <v>17.2</v>
      </c>
      <c r="U155" s="100">
        <v>20.8</v>
      </c>
      <c r="V155" s="100">
        <v>13.2</v>
      </c>
      <c r="W155" s="100">
        <v>16.7</v>
      </c>
      <c r="X155" s="100">
        <v>16.5</v>
      </c>
      <c r="Y155" s="100">
        <v>14.4</v>
      </c>
      <c r="Z155" s="100">
        <v>17.2</v>
      </c>
      <c r="AA155" s="100">
        <f>独自温度!B152</f>
        <v>30</v>
      </c>
      <c r="AB155" s="100">
        <f>独自温度!C152</f>
        <v>30</v>
      </c>
    </row>
    <row r="156" spans="1:28">
      <c r="A156" s="64" cm="1">
        <f t="array" aca="1" ref="A156" ca="1">INDIRECT(_xlfn.XLOOKUP(豚シート!$G$13,豚気温!$D$2:$AB$2,豚気温!$D$3:$AB$3)&amp;(_xlfn.XLOOKUP(豚モデル!$D164,豚気温!$C$6:$C$1100,豚気温!$B$6:$B$1100)))</f>
        <v>27.2</v>
      </c>
      <c r="B156">
        <v>156</v>
      </c>
      <c r="C156" s="92">
        <v>45808</v>
      </c>
      <c r="D156" s="100">
        <v>17.3</v>
      </c>
      <c r="E156" s="100">
        <v>17.600000000000001</v>
      </c>
      <c r="F156" s="100">
        <v>18.3</v>
      </c>
      <c r="G156" s="100">
        <v>18.5</v>
      </c>
      <c r="H156" s="100">
        <v>18.2</v>
      </c>
      <c r="I156" s="100">
        <v>18.8</v>
      </c>
      <c r="J156" s="100">
        <v>20.7</v>
      </c>
      <c r="K156" s="100">
        <v>18.899999999999999</v>
      </c>
      <c r="L156" s="100">
        <v>19.5</v>
      </c>
      <c r="M156" s="100">
        <v>19.600000000000001</v>
      </c>
      <c r="N156" s="100">
        <v>21.2</v>
      </c>
      <c r="O156" s="100">
        <v>21.4</v>
      </c>
      <c r="P156" s="100">
        <v>20.2</v>
      </c>
      <c r="Q156" s="100">
        <v>20.6</v>
      </c>
      <c r="R156" s="100">
        <v>15.4</v>
      </c>
      <c r="S156" s="100">
        <v>17.899999999999999</v>
      </c>
      <c r="T156" s="100">
        <v>17.3</v>
      </c>
      <c r="U156" s="100">
        <v>20.9</v>
      </c>
      <c r="V156" s="100">
        <v>13.3</v>
      </c>
      <c r="W156" s="100">
        <v>16.8</v>
      </c>
      <c r="X156" s="100">
        <v>16.600000000000001</v>
      </c>
      <c r="Y156" s="100">
        <v>14.5</v>
      </c>
      <c r="Z156" s="100">
        <v>17.399999999999999</v>
      </c>
      <c r="AA156" s="100">
        <f>独自温度!B153</f>
        <v>30</v>
      </c>
      <c r="AB156" s="100">
        <f>独自温度!C153</f>
        <v>30</v>
      </c>
    </row>
    <row r="157" spans="1:28">
      <c r="A157" s="64" cm="1">
        <f t="array" aca="1" ref="A157" ca="1">INDIRECT(_xlfn.XLOOKUP(豚シート!$G$13,豚気温!$D$2:$AB$2,豚気温!$D$3:$AB$3)&amp;(_xlfn.XLOOKUP(豚モデル!$D165,豚気温!$C$6:$C$1100,豚気温!$B$6:$B$1100)))</f>
        <v>27.1</v>
      </c>
      <c r="B157">
        <v>157</v>
      </c>
      <c r="C157" s="92">
        <v>45809</v>
      </c>
      <c r="D157" s="100">
        <v>17.5</v>
      </c>
      <c r="E157" s="100">
        <v>17.7</v>
      </c>
      <c r="F157" s="100">
        <v>18.399999999999999</v>
      </c>
      <c r="G157" s="100">
        <v>18.600000000000001</v>
      </c>
      <c r="H157" s="100">
        <v>18.3</v>
      </c>
      <c r="I157" s="100">
        <v>18.899999999999999</v>
      </c>
      <c r="J157" s="100">
        <v>20.8</v>
      </c>
      <c r="K157" s="100">
        <v>19</v>
      </c>
      <c r="L157" s="100">
        <v>19.600000000000001</v>
      </c>
      <c r="M157" s="100">
        <v>19.8</v>
      </c>
      <c r="N157" s="100">
        <v>21.3</v>
      </c>
      <c r="O157" s="100">
        <v>21.5</v>
      </c>
      <c r="P157" s="100">
        <v>20.3</v>
      </c>
      <c r="Q157" s="100">
        <v>20.7</v>
      </c>
      <c r="R157" s="100">
        <v>15.6</v>
      </c>
      <c r="S157" s="100">
        <v>18</v>
      </c>
      <c r="T157" s="100">
        <v>17.399999999999999</v>
      </c>
      <c r="U157" s="100">
        <v>21</v>
      </c>
      <c r="V157" s="100">
        <v>13.4</v>
      </c>
      <c r="W157" s="100">
        <v>17</v>
      </c>
      <c r="X157" s="100">
        <v>16.8</v>
      </c>
      <c r="Y157" s="100">
        <v>14.6</v>
      </c>
      <c r="Z157" s="100">
        <v>17.5</v>
      </c>
      <c r="AA157" s="100">
        <f>独自温度!B154</f>
        <v>30</v>
      </c>
      <c r="AB157" s="100">
        <f>独自温度!C154</f>
        <v>30</v>
      </c>
    </row>
    <row r="158" spans="1:28">
      <c r="A158" s="64" cm="1">
        <f t="array" aca="1" ref="A158" ca="1">INDIRECT(_xlfn.XLOOKUP(豚シート!$G$13,豚気温!$D$2:$AB$2,豚気温!$D$3:$AB$3)&amp;(_xlfn.XLOOKUP(豚モデル!$D166,豚気温!$C$6:$C$1100,豚気温!$B$6:$B$1100)))</f>
        <v>27</v>
      </c>
      <c r="B158">
        <v>158</v>
      </c>
      <c r="C158" s="92">
        <v>45810</v>
      </c>
      <c r="D158" s="100">
        <v>17.600000000000001</v>
      </c>
      <c r="E158" s="100">
        <v>17.899999999999999</v>
      </c>
      <c r="F158" s="100">
        <v>18.5</v>
      </c>
      <c r="G158" s="100">
        <v>18.8</v>
      </c>
      <c r="H158" s="100">
        <v>18.399999999999999</v>
      </c>
      <c r="I158" s="100">
        <v>19.100000000000001</v>
      </c>
      <c r="J158" s="100">
        <v>20.9</v>
      </c>
      <c r="K158" s="100">
        <v>19.100000000000001</v>
      </c>
      <c r="L158" s="100">
        <v>19.600000000000001</v>
      </c>
      <c r="M158" s="100">
        <v>19.899999999999999</v>
      </c>
      <c r="N158" s="100">
        <v>21.4</v>
      </c>
      <c r="O158" s="100">
        <v>21.6</v>
      </c>
      <c r="P158" s="100">
        <v>20.5</v>
      </c>
      <c r="Q158" s="100">
        <v>20.8</v>
      </c>
      <c r="R158" s="100">
        <v>15.7</v>
      </c>
      <c r="S158" s="100">
        <v>18.100000000000001</v>
      </c>
      <c r="T158" s="100">
        <v>17.600000000000001</v>
      </c>
      <c r="U158" s="100">
        <v>21.1</v>
      </c>
      <c r="V158" s="100">
        <v>13.6</v>
      </c>
      <c r="W158" s="100">
        <v>17.100000000000001</v>
      </c>
      <c r="X158" s="100">
        <v>16.899999999999999</v>
      </c>
      <c r="Y158" s="100">
        <v>14.8</v>
      </c>
      <c r="Z158" s="100">
        <v>17.600000000000001</v>
      </c>
      <c r="AA158" s="100">
        <f>独自温度!B155</f>
        <v>30</v>
      </c>
      <c r="AB158" s="100">
        <f>独自温度!C155</f>
        <v>30</v>
      </c>
    </row>
    <row r="159" spans="1:28">
      <c r="A159" s="64" cm="1">
        <f t="array" aca="1" ref="A159" ca="1">INDIRECT(_xlfn.XLOOKUP(豚シート!$G$13,豚気温!$D$2:$AB$2,豚気温!$D$3:$AB$3)&amp;(_xlfn.XLOOKUP(豚モデル!$D167,豚気温!$C$6:$C$1100,豚気温!$B$6:$B$1100)))</f>
        <v>26.9</v>
      </c>
      <c r="B159">
        <v>159</v>
      </c>
      <c r="C159" s="92">
        <v>45811</v>
      </c>
      <c r="D159" s="100">
        <v>17.8</v>
      </c>
      <c r="E159" s="100">
        <v>18</v>
      </c>
      <c r="F159" s="100">
        <v>18.7</v>
      </c>
      <c r="G159" s="100">
        <v>18.899999999999999</v>
      </c>
      <c r="H159" s="100">
        <v>18.600000000000001</v>
      </c>
      <c r="I159" s="100">
        <v>19.2</v>
      </c>
      <c r="J159" s="100">
        <v>21</v>
      </c>
      <c r="K159" s="100">
        <v>19.3</v>
      </c>
      <c r="L159" s="100">
        <v>19.7</v>
      </c>
      <c r="M159" s="100">
        <v>20</v>
      </c>
      <c r="N159" s="100">
        <v>21.5</v>
      </c>
      <c r="O159" s="100">
        <v>21.7</v>
      </c>
      <c r="P159" s="100">
        <v>20.6</v>
      </c>
      <c r="Q159" s="100">
        <v>21</v>
      </c>
      <c r="R159" s="100">
        <v>15.9</v>
      </c>
      <c r="S159" s="100">
        <v>18.3</v>
      </c>
      <c r="T159" s="100">
        <v>17.7</v>
      </c>
      <c r="U159" s="100">
        <v>21.2</v>
      </c>
      <c r="V159" s="100">
        <v>13.8</v>
      </c>
      <c r="W159" s="100">
        <v>17.3</v>
      </c>
      <c r="X159" s="100">
        <v>17.100000000000001</v>
      </c>
      <c r="Y159" s="100">
        <v>14.9</v>
      </c>
      <c r="Z159" s="100">
        <v>17.7</v>
      </c>
      <c r="AA159" s="100">
        <f>独自温度!B156</f>
        <v>30</v>
      </c>
      <c r="AB159" s="100">
        <f>独自温度!C156</f>
        <v>30</v>
      </c>
    </row>
    <row r="160" spans="1:28">
      <c r="A160" s="64" cm="1">
        <f t="array" aca="1" ref="A160" ca="1">INDIRECT(_xlfn.XLOOKUP(豚シート!$G$13,豚気温!$D$2:$AB$2,豚気温!$D$3:$AB$3)&amp;(_xlfn.XLOOKUP(豚モデル!$D168,豚気温!$C$6:$C$1100,豚気温!$B$6:$B$1100)))</f>
        <v>26.8</v>
      </c>
      <c r="B160">
        <v>160</v>
      </c>
      <c r="C160" s="92">
        <v>45812</v>
      </c>
      <c r="D160" s="100">
        <v>17.899999999999999</v>
      </c>
      <c r="E160" s="100">
        <v>18.2</v>
      </c>
      <c r="F160" s="100">
        <v>18.8</v>
      </c>
      <c r="G160" s="100">
        <v>19.100000000000001</v>
      </c>
      <c r="H160" s="100">
        <v>18.7</v>
      </c>
      <c r="I160" s="100">
        <v>19.3</v>
      </c>
      <c r="J160" s="100">
        <v>21.2</v>
      </c>
      <c r="K160" s="100">
        <v>19.399999999999999</v>
      </c>
      <c r="L160" s="100">
        <v>19.8</v>
      </c>
      <c r="M160" s="100">
        <v>20.100000000000001</v>
      </c>
      <c r="N160" s="100">
        <v>21.6</v>
      </c>
      <c r="O160" s="100">
        <v>21.8</v>
      </c>
      <c r="P160" s="100">
        <v>20.7</v>
      </c>
      <c r="Q160" s="100">
        <v>21.1</v>
      </c>
      <c r="R160" s="100">
        <v>16</v>
      </c>
      <c r="S160" s="100">
        <v>18.399999999999999</v>
      </c>
      <c r="T160" s="100">
        <v>17.899999999999999</v>
      </c>
      <c r="U160" s="100">
        <v>21.4</v>
      </c>
      <c r="V160" s="100">
        <v>13.9</v>
      </c>
      <c r="W160" s="100">
        <v>17.399999999999999</v>
      </c>
      <c r="X160" s="100">
        <v>17.2</v>
      </c>
      <c r="Y160" s="100">
        <v>15.1</v>
      </c>
      <c r="Z160" s="100">
        <v>17.899999999999999</v>
      </c>
      <c r="AA160" s="100">
        <f>独自温度!B157</f>
        <v>30</v>
      </c>
      <c r="AB160" s="100">
        <f>独自温度!C157</f>
        <v>30</v>
      </c>
    </row>
    <row r="161" spans="1:28">
      <c r="A161" s="64" cm="1">
        <f t="array" aca="1" ref="A161" ca="1">INDIRECT(_xlfn.XLOOKUP(豚シート!$G$13,豚気温!$D$2:$AB$2,豚気温!$D$3:$AB$3)&amp;(_xlfn.XLOOKUP(豚モデル!$D169,豚気温!$C$6:$C$1100,豚気温!$B$6:$B$1100)))</f>
        <v>26.6</v>
      </c>
      <c r="B161">
        <v>161</v>
      </c>
      <c r="C161" s="92">
        <v>45813</v>
      </c>
      <c r="D161" s="100">
        <v>18.100000000000001</v>
      </c>
      <c r="E161" s="100">
        <v>18.3</v>
      </c>
      <c r="F161" s="100">
        <v>18.899999999999999</v>
      </c>
      <c r="G161" s="100">
        <v>19.2</v>
      </c>
      <c r="H161" s="100">
        <v>18.8</v>
      </c>
      <c r="I161" s="100">
        <v>19.5</v>
      </c>
      <c r="J161" s="100">
        <v>21.3</v>
      </c>
      <c r="K161" s="100">
        <v>19.5</v>
      </c>
      <c r="L161" s="100">
        <v>19.899999999999999</v>
      </c>
      <c r="M161" s="100">
        <v>20.2</v>
      </c>
      <c r="N161" s="100">
        <v>21.7</v>
      </c>
      <c r="O161" s="100">
        <v>22</v>
      </c>
      <c r="P161" s="100">
        <v>20.8</v>
      </c>
      <c r="Q161" s="100">
        <v>21.2</v>
      </c>
      <c r="R161" s="100">
        <v>16.2</v>
      </c>
      <c r="S161" s="100">
        <v>18.600000000000001</v>
      </c>
      <c r="T161" s="100">
        <v>18</v>
      </c>
      <c r="U161" s="100">
        <v>21.5</v>
      </c>
      <c r="V161" s="100">
        <v>14.1</v>
      </c>
      <c r="W161" s="100">
        <v>17.600000000000001</v>
      </c>
      <c r="X161" s="100">
        <v>17.399999999999999</v>
      </c>
      <c r="Y161" s="100">
        <v>15.2</v>
      </c>
      <c r="Z161" s="100">
        <v>18</v>
      </c>
      <c r="AA161" s="100">
        <f>独自温度!B158</f>
        <v>30</v>
      </c>
      <c r="AB161" s="100">
        <f>独自温度!C158</f>
        <v>30</v>
      </c>
    </row>
    <row r="162" spans="1:28">
      <c r="A162" s="64" cm="1">
        <f t="array" aca="1" ref="A162" ca="1">INDIRECT(_xlfn.XLOOKUP(豚シート!$G$13,豚気温!$D$2:$AB$2,豚気温!$D$3:$AB$3)&amp;(_xlfn.XLOOKUP(豚モデル!$D170,豚気温!$C$6:$C$1100,豚気温!$B$6:$B$1100)))</f>
        <v>26.5</v>
      </c>
      <c r="B162">
        <v>162</v>
      </c>
      <c r="C162" s="92">
        <v>45814</v>
      </c>
      <c r="D162" s="100">
        <v>18.2</v>
      </c>
      <c r="E162" s="100">
        <v>18.5</v>
      </c>
      <c r="F162" s="100">
        <v>19.100000000000001</v>
      </c>
      <c r="G162" s="100">
        <v>19.3</v>
      </c>
      <c r="H162" s="100">
        <v>19</v>
      </c>
      <c r="I162" s="100">
        <v>19.600000000000001</v>
      </c>
      <c r="J162" s="100">
        <v>21.4</v>
      </c>
      <c r="K162" s="100">
        <v>19.7</v>
      </c>
      <c r="L162" s="100">
        <v>20</v>
      </c>
      <c r="M162" s="100">
        <v>20.399999999999999</v>
      </c>
      <c r="N162" s="100">
        <v>21.8</v>
      </c>
      <c r="O162" s="100">
        <v>22.1</v>
      </c>
      <c r="P162" s="100">
        <v>21</v>
      </c>
      <c r="Q162" s="100">
        <v>21.3</v>
      </c>
      <c r="R162" s="100">
        <v>16.3</v>
      </c>
      <c r="S162" s="100">
        <v>18.7</v>
      </c>
      <c r="T162" s="100">
        <v>18.2</v>
      </c>
      <c r="U162" s="100">
        <v>21.6</v>
      </c>
      <c r="V162" s="100">
        <v>14.2</v>
      </c>
      <c r="W162" s="100">
        <v>17.7</v>
      </c>
      <c r="X162" s="100">
        <v>17.5</v>
      </c>
      <c r="Y162" s="100">
        <v>15.4</v>
      </c>
      <c r="Z162" s="100">
        <v>18.100000000000001</v>
      </c>
      <c r="AA162" s="100">
        <f>独自温度!B159</f>
        <v>30</v>
      </c>
      <c r="AB162" s="100">
        <f>独自温度!C159</f>
        <v>30</v>
      </c>
    </row>
    <row r="163" spans="1:28">
      <c r="A163" s="64" cm="1">
        <f t="array" aca="1" ref="A163" ca="1">INDIRECT(_xlfn.XLOOKUP(豚シート!$G$13,豚気温!$D$2:$AB$2,豚気温!$D$3:$AB$3)&amp;(_xlfn.XLOOKUP(豚モデル!$D171,豚気温!$C$6:$C$1100,豚気温!$B$6:$B$1100)))</f>
        <v>26.4</v>
      </c>
      <c r="B163">
        <v>163</v>
      </c>
      <c r="C163" s="92">
        <v>45815</v>
      </c>
      <c r="D163" s="100">
        <v>18.399999999999999</v>
      </c>
      <c r="E163" s="100">
        <v>18.600000000000001</v>
      </c>
      <c r="F163" s="100">
        <v>19.2</v>
      </c>
      <c r="G163" s="100">
        <v>19.5</v>
      </c>
      <c r="H163" s="100">
        <v>19.100000000000001</v>
      </c>
      <c r="I163" s="100">
        <v>19.8</v>
      </c>
      <c r="J163" s="100">
        <v>21.5</v>
      </c>
      <c r="K163" s="100">
        <v>19.8</v>
      </c>
      <c r="L163" s="100">
        <v>20.100000000000001</v>
      </c>
      <c r="M163" s="100">
        <v>20.5</v>
      </c>
      <c r="N163" s="100">
        <v>22</v>
      </c>
      <c r="O163" s="100">
        <v>22.2</v>
      </c>
      <c r="P163" s="100">
        <v>21.1</v>
      </c>
      <c r="Q163" s="100">
        <v>21.5</v>
      </c>
      <c r="R163" s="100">
        <v>16.5</v>
      </c>
      <c r="S163" s="100">
        <v>18.8</v>
      </c>
      <c r="T163" s="100">
        <v>18.3</v>
      </c>
      <c r="U163" s="100">
        <v>21.7</v>
      </c>
      <c r="V163" s="100">
        <v>14.4</v>
      </c>
      <c r="W163" s="100">
        <v>17.899999999999999</v>
      </c>
      <c r="X163" s="100">
        <v>17.7</v>
      </c>
      <c r="Y163" s="100">
        <v>15.5</v>
      </c>
      <c r="Z163" s="100">
        <v>18.3</v>
      </c>
      <c r="AA163" s="100">
        <f>独自温度!B160</f>
        <v>30</v>
      </c>
      <c r="AB163" s="100">
        <f>独自温度!C160</f>
        <v>30</v>
      </c>
    </row>
    <row r="164" spans="1:28">
      <c r="A164" s="64" cm="1">
        <f t="array" aca="1" ref="A164" ca="1">INDIRECT(_xlfn.XLOOKUP(豚シート!$G$13,豚気温!$D$2:$AB$2,豚気温!$D$3:$AB$3)&amp;(_xlfn.XLOOKUP(豚モデル!$D172,豚気温!$C$6:$C$1100,豚気温!$B$6:$B$1100)))</f>
        <v>26.2</v>
      </c>
      <c r="B164">
        <v>164</v>
      </c>
      <c r="C164" s="92">
        <v>45816</v>
      </c>
      <c r="D164" s="100">
        <v>18.5</v>
      </c>
      <c r="E164" s="100">
        <v>18.8</v>
      </c>
      <c r="F164" s="100">
        <v>19.399999999999999</v>
      </c>
      <c r="G164" s="100">
        <v>19.600000000000001</v>
      </c>
      <c r="H164" s="100">
        <v>19.3</v>
      </c>
      <c r="I164" s="100">
        <v>19.899999999999999</v>
      </c>
      <c r="J164" s="100">
        <v>21.7</v>
      </c>
      <c r="K164" s="100">
        <v>19.899999999999999</v>
      </c>
      <c r="L164" s="100">
        <v>20.2</v>
      </c>
      <c r="M164" s="100">
        <v>20.6</v>
      </c>
      <c r="N164" s="100">
        <v>22.1</v>
      </c>
      <c r="O164" s="100">
        <v>22.3</v>
      </c>
      <c r="P164" s="100">
        <v>21.2</v>
      </c>
      <c r="Q164" s="100">
        <v>21.6</v>
      </c>
      <c r="R164" s="100">
        <v>16.600000000000001</v>
      </c>
      <c r="S164" s="100">
        <v>19</v>
      </c>
      <c r="T164" s="100">
        <v>18.399999999999999</v>
      </c>
      <c r="U164" s="100">
        <v>21.8</v>
      </c>
      <c r="V164" s="100">
        <v>14.6</v>
      </c>
      <c r="W164" s="100">
        <v>18</v>
      </c>
      <c r="X164" s="100">
        <v>17.8</v>
      </c>
      <c r="Y164" s="100">
        <v>15.7</v>
      </c>
      <c r="Z164" s="100">
        <v>18.399999999999999</v>
      </c>
      <c r="AA164" s="100">
        <f>独自温度!B161</f>
        <v>30</v>
      </c>
      <c r="AB164" s="100">
        <f>独自温度!C161</f>
        <v>30</v>
      </c>
    </row>
    <row r="165" spans="1:28">
      <c r="A165" s="64" cm="1">
        <f t="array" aca="1" ref="A165" ca="1">INDIRECT(_xlfn.XLOOKUP(豚シート!$G$13,豚気温!$D$2:$AB$2,豚気温!$D$3:$AB$3)&amp;(_xlfn.XLOOKUP(豚モデル!$D173,豚気温!$C$6:$C$1100,豚気温!$B$6:$B$1100)))</f>
        <v>26.1</v>
      </c>
      <c r="B165">
        <v>165</v>
      </c>
      <c r="C165" s="92">
        <v>45817</v>
      </c>
      <c r="D165" s="100">
        <v>18.7</v>
      </c>
      <c r="E165" s="100">
        <v>18.899999999999999</v>
      </c>
      <c r="F165" s="100">
        <v>19.5</v>
      </c>
      <c r="G165" s="100">
        <v>19.8</v>
      </c>
      <c r="H165" s="100">
        <v>19.399999999999999</v>
      </c>
      <c r="I165" s="100">
        <v>20</v>
      </c>
      <c r="J165" s="100">
        <v>21.8</v>
      </c>
      <c r="K165" s="100">
        <v>20.100000000000001</v>
      </c>
      <c r="L165" s="100">
        <v>20.3</v>
      </c>
      <c r="M165" s="100">
        <v>20.7</v>
      </c>
      <c r="N165" s="100">
        <v>22.2</v>
      </c>
      <c r="O165" s="100">
        <v>22.4</v>
      </c>
      <c r="P165" s="100">
        <v>21.3</v>
      </c>
      <c r="Q165" s="100">
        <v>21.7</v>
      </c>
      <c r="R165" s="100">
        <v>16.8</v>
      </c>
      <c r="S165" s="100">
        <v>19.100000000000001</v>
      </c>
      <c r="T165" s="100">
        <v>18.600000000000001</v>
      </c>
      <c r="U165" s="100">
        <v>22</v>
      </c>
      <c r="V165" s="100">
        <v>14.7</v>
      </c>
      <c r="W165" s="100">
        <v>18.2</v>
      </c>
      <c r="X165" s="100">
        <v>18</v>
      </c>
      <c r="Y165" s="100">
        <v>15.9</v>
      </c>
      <c r="Z165" s="100">
        <v>18.600000000000001</v>
      </c>
      <c r="AA165" s="100">
        <f>独自温度!B162</f>
        <v>30</v>
      </c>
      <c r="AB165" s="100">
        <f>独自温度!C162</f>
        <v>30</v>
      </c>
    </row>
    <row r="166" spans="1:28">
      <c r="A166" s="64" cm="1">
        <f t="array" aca="1" ref="A166" ca="1">INDIRECT(_xlfn.XLOOKUP(豚シート!$G$13,豚気温!$D$2:$AB$2,豚気温!$D$3:$AB$3)&amp;(_xlfn.XLOOKUP(豚モデル!$D174,豚気温!$C$6:$C$1100,豚気温!$B$6:$B$1100)))</f>
        <v>26</v>
      </c>
      <c r="B166">
        <v>166</v>
      </c>
      <c r="C166" s="92">
        <v>45818</v>
      </c>
      <c r="D166" s="100">
        <v>18.8</v>
      </c>
      <c r="E166" s="100">
        <v>19.100000000000001</v>
      </c>
      <c r="F166" s="100">
        <v>19.600000000000001</v>
      </c>
      <c r="G166" s="100">
        <v>19.899999999999999</v>
      </c>
      <c r="H166" s="100">
        <v>19.5</v>
      </c>
      <c r="I166" s="100">
        <v>20.2</v>
      </c>
      <c r="J166" s="100">
        <v>21.9</v>
      </c>
      <c r="K166" s="100">
        <v>20.2</v>
      </c>
      <c r="L166" s="100">
        <v>20.399999999999999</v>
      </c>
      <c r="M166" s="100">
        <v>20.8</v>
      </c>
      <c r="N166" s="100">
        <v>22.3</v>
      </c>
      <c r="O166" s="100">
        <v>22.5</v>
      </c>
      <c r="P166" s="100">
        <v>21.5</v>
      </c>
      <c r="Q166" s="100">
        <v>21.8</v>
      </c>
      <c r="R166" s="100">
        <v>16.899999999999999</v>
      </c>
      <c r="S166" s="100">
        <v>19.3</v>
      </c>
      <c r="T166" s="100">
        <v>18.7</v>
      </c>
      <c r="U166" s="100">
        <v>22.1</v>
      </c>
      <c r="V166" s="100">
        <v>14.9</v>
      </c>
      <c r="W166" s="100">
        <v>18.3</v>
      </c>
      <c r="X166" s="100">
        <v>18.100000000000001</v>
      </c>
      <c r="Y166" s="100">
        <v>16</v>
      </c>
      <c r="Z166" s="100">
        <v>18.7</v>
      </c>
      <c r="AA166" s="100">
        <f>独自温度!B163</f>
        <v>30</v>
      </c>
      <c r="AB166" s="100">
        <f>独自温度!C163</f>
        <v>30</v>
      </c>
    </row>
    <row r="167" spans="1:28">
      <c r="A167" s="64" cm="1">
        <f t="array" aca="1" ref="A167" ca="1">INDIRECT(_xlfn.XLOOKUP(豚シート!$G$13,豚気温!$D$2:$AB$2,豚気温!$D$3:$AB$3)&amp;(_xlfn.XLOOKUP(豚モデル!$D175,豚気温!$C$6:$C$1100,豚気温!$B$6:$B$1100)))</f>
        <v>25.8</v>
      </c>
      <c r="B167">
        <v>167</v>
      </c>
      <c r="C167" s="92">
        <v>45819</v>
      </c>
      <c r="D167" s="100">
        <v>18.899999999999999</v>
      </c>
      <c r="E167" s="100">
        <v>19.2</v>
      </c>
      <c r="F167" s="100">
        <v>19.8</v>
      </c>
      <c r="G167" s="100">
        <v>20</v>
      </c>
      <c r="H167" s="100">
        <v>19.7</v>
      </c>
      <c r="I167" s="100">
        <v>20.3</v>
      </c>
      <c r="J167" s="100">
        <v>22</v>
      </c>
      <c r="K167" s="100">
        <v>20.3</v>
      </c>
      <c r="L167" s="100">
        <v>20.5</v>
      </c>
      <c r="M167" s="100">
        <v>21</v>
      </c>
      <c r="N167" s="100">
        <v>22.4</v>
      </c>
      <c r="O167" s="100">
        <v>22.6</v>
      </c>
      <c r="P167" s="100">
        <v>21.6</v>
      </c>
      <c r="Q167" s="100">
        <v>22</v>
      </c>
      <c r="R167" s="100">
        <v>17</v>
      </c>
      <c r="S167" s="100">
        <v>19.399999999999999</v>
      </c>
      <c r="T167" s="100">
        <v>18.8</v>
      </c>
      <c r="U167" s="100">
        <v>22.2</v>
      </c>
      <c r="V167" s="100">
        <v>15.1</v>
      </c>
      <c r="W167" s="100">
        <v>18.5</v>
      </c>
      <c r="X167" s="100">
        <v>18.3</v>
      </c>
      <c r="Y167" s="100">
        <v>16.2</v>
      </c>
      <c r="Z167" s="100">
        <v>18.8</v>
      </c>
      <c r="AA167" s="100">
        <f>独自温度!B164</f>
        <v>30</v>
      </c>
      <c r="AB167" s="100">
        <f>独自温度!C164</f>
        <v>30</v>
      </c>
    </row>
    <row r="168" spans="1:28">
      <c r="A168" s="64" cm="1">
        <f t="array" aca="1" ref="A168" ca="1">INDIRECT(_xlfn.XLOOKUP(豚シート!$G$13,豚気温!$D$2:$AB$2,豚気温!$D$3:$AB$3)&amp;(_xlfn.XLOOKUP(豚モデル!$D176,豚気温!$C$6:$C$1100,豚気温!$B$6:$B$1100)))</f>
        <v>25.6</v>
      </c>
      <c r="B168">
        <v>168</v>
      </c>
      <c r="C168" s="92">
        <v>45820</v>
      </c>
      <c r="D168" s="100">
        <v>19</v>
      </c>
      <c r="E168" s="100">
        <v>19.3</v>
      </c>
      <c r="F168" s="100">
        <v>19.899999999999999</v>
      </c>
      <c r="G168" s="100">
        <v>20.100000000000001</v>
      </c>
      <c r="H168" s="100">
        <v>19.8</v>
      </c>
      <c r="I168" s="100">
        <v>20.399999999999999</v>
      </c>
      <c r="J168" s="100">
        <v>22.1</v>
      </c>
      <c r="K168" s="100">
        <v>20.399999999999999</v>
      </c>
      <c r="L168" s="100">
        <v>20.6</v>
      </c>
      <c r="M168" s="100">
        <v>21.1</v>
      </c>
      <c r="N168" s="100">
        <v>22.5</v>
      </c>
      <c r="O168" s="100">
        <v>22.7</v>
      </c>
      <c r="P168" s="100">
        <v>21.7</v>
      </c>
      <c r="Q168" s="100">
        <v>22.1</v>
      </c>
      <c r="R168" s="100">
        <v>17.100000000000001</v>
      </c>
      <c r="S168" s="100">
        <v>19.600000000000001</v>
      </c>
      <c r="T168" s="100">
        <v>18.899999999999999</v>
      </c>
      <c r="U168" s="100">
        <v>22.3</v>
      </c>
      <c r="V168" s="100">
        <v>15.2</v>
      </c>
      <c r="W168" s="100">
        <v>18.600000000000001</v>
      </c>
      <c r="X168" s="100">
        <v>18.399999999999999</v>
      </c>
      <c r="Y168" s="100">
        <v>16.3</v>
      </c>
      <c r="Z168" s="100">
        <v>18.899999999999999</v>
      </c>
      <c r="AA168" s="100">
        <f>独自温度!B165</f>
        <v>30</v>
      </c>
      <c r="AB168" s="100">
        <f>独自温度!C165</f>
        <v>30</v>
      </c>
    </row>
    <row r="169" spans="1:28">
      <c r="A169" s="64" cm="1">
        <f t="array" aca="1" ref="A169" ca="1">INDIRECT(_xlfn.XLOOKUP(豚シート!$G$13,豚気温!$D$2:$AB$2,豚気温!$D$3:$AB$3)&amp;(_xlfn.XLOOKUP(豚モデル!$D177,豚気温!$C$6:$C$1100,豚気温!$B$6:$B$1100)))</f>
        <v>25.5</v>
      </c>
      <c r="B169">
        <v>169</v>
      </c>
      <c r="C169" s="92">
        <v>45821</v>
      </c>
      <c r="D169" s="100">
        <v>19.100000000000001</v>
      </c>
      <c r="E169" s="100">
        <v>19.399999999999999</v>
      </c>
      <c r="F169" s="100">
        <v>20</v>
      </c>
      <c r="G169" s="100">
        <v>20.3</v>
      </c>
      <c r="H169" s="100">
        <v>19.899999999999999</v>
      </c>
      <c r="I169" s="100">
        <v>20.5</v>
      </c>
      <c r="J169" s="100">
        <v>22.2</v>
      </c>
      <c r="K169" s="100">
        <v>20.5</v>
      </c>
      <c r="L169" s="100">
        <v>20.7</v>
      </c>
      <c r="M169" s="100">
        <v>21.2</v>
      </c>
      <c r="N169" s="100">
        <v>22.7</v>
      </c>
      <c r="O169" s="100">
        <v>22.8</v>
      </c>
      <c r="P169" s="100">
        <v>21.8</v>
      </c>
      <c r="Q169" s="100">
        <v>22.2</v>
      </c>
      <c r="R169" s="100">
        <v>17.3</v>
      </c>
      <c r="S169" s="100">
        <v>19.7</v>
      </c>
      <c r="T169" s="100">
        <v>19.100000000000001</v>
      </c>
      <c r="U169" s="100">
        <v>22.4</v>
      </c>
      <c r="V169" s="100">
        <v>15.4</v>
      </c>
      <c r="W169" s="100">
        <v>18.7</v>
      </c>
      <c r="X169" s="100">
        <v>18.5</v>
      </c>
      <c r="Y169" s="100">
        <v>16.399999999999999</v>
      </c>
      <c r="Z169" s="100">
        <v>19.100000000000001</v>
      </c>
      <c r="AA169" s="100">
        <f>独自温度!B166</f>
        <v>30</v>
      </c>
      <c r="AB169" s="100">
        <f>独自温度!C166</f>
        <v>30</v>
      </c>
    </row>
    <row r="170" spans="1:28">
      <c r="A170" s="64" cm="1">
        <f t="array" aca="1" ref="A170" ca="1">INDIRECT(_xlfn.XLOOKUP(豚シート!$G$13,豚気温!$D$2:$AB$2,豚気温!$D$3:$AB$3)&amp;(_xlfn.XLOOKUP(豚モデル!$D178,豚気温!$C$6:$C$1100,豚気温!$B$6:$B$1100)))</f>
        <v>25.3</v>
      </c>
      <c r="B170">
        <v>170</v>
      </c>
      <c r="C170" s="92">
        <v>45822</v>
      </c>
      <c r="D170" s="100">
        <v>19.2</v>
      </c>
      <c r="E170" s="100">
        <v>19.600000000000001</v>
      </c>
      <c r="F170" s="100">
        <v>20.100000000000001</v>
      </c>
      <c r="G170" s="100">
        <v>20.399999999999999</v>
      </c>
      <c r="H170" s="100">
        <v>20</v>
      </c>
      <c r="I170" s="100">
        <v>20.7</v>
      </c>
      <c r="J170" s="100">
        <v>22.3</v>
      </c>
      <c r="K170" s="100">
        <v>20.7</v>
      </c>
      <c r="L170" s="100">
        <v>20.8</v>
      </c>
      <c r="M170" s="100">
        <v>21.3</v>
      </c>
      <c r="N170" s="100">
        <v>22.8</v>
      </c>
      <c r="O170" s="100">
        <v>23</v>
      </c>
      <c r="P170" s="100">
        <v>21.9</v>
      </c>
      <c r="Q170" s="100">
        <v>22.3</v>
      </c>
      <c r="R170" s="100">
        <v>17.399999999999999</v>
      </c>
      <c r="S170" s="100">
        <v>19.8</v>
      </c>
      <c r="T170" s="100">
        <v>19.2</v>
      </c>
      <c r="U170" s="100">
        <v>22.5</v>
      </c>
      <c r="V170" s="100">
        <v>15.5</v>
      </c>
      <c r="W170" s="100">
        <v>18.8</v>
      </c>
      <c r="X170" s="100">
        <v>18.600000000000001</v>
      </c>
      <c r="Y170" s="100">
        <v>16.600000000000001</v>
      </c>
      <c r="Z170" s="100">
        <v>19.2</v>
      </c>
      <c r="AA170" s="100">
        <f>独自温度!B167</f>
        <v>30</v>
      </c>
      <c r="AB170" s="100">
        <f>独自温度!C167</f>
        <v>30</v>
      </c>
    </row>
    <row r="171" spans="1:28">
      <c r="A171" s="64" cm="1">
        <f t="array" aca="1" ref="A171" ca="1">INDIRECT(_xlfn.XLOOKUP(豚シート!$G$13,豚気温!$D$2:$AB$2,豚気温!$D$3:$AB$3)&amp;(_xlfn.XLOOKUP(豚モデル!$D179,豚気温!$C$6:$C$1100,豚気温!$B$6:$B$1100)))</f>
        <v>25.1</v>
      </c>
      <c r="B171">
        <v>171</v>
      </c>
      <c r="C171" s="92">
        <v>45823</v>
      </c>
      <c r="D171" s="100">
        <v>19.399999999999999</v>
      </c>
      <c r="E171" s="100">
        <v>19.7</v>
      </c>
      <c r="F171" s="100">
        <v>20.2</v>
      </c>
      <c r="G171" s="100">
        <v>20.5</v>
      </c>
      <c r="H171" s="100">
        <v>20.100000000000001</v>
      </c>
      <c r="I171" s="100">
        <v>20.8</v>
      </c>
      <c r="J171" s="100">
        <v>22.4</v>
      </c>
      <c r="K171" s="100">
        <v>20.8</v>
      </c>
      <c r="L171" s="100">
        <v>20.9</v>
      </c>
      <c r="M171" s="100">
        <v>21.4</v>
      </c>
      <c r="N171" s="100">
        <v>22.9</v>
      </c>
      <c r="O171" s="100">
        <v>23.1</v>
      </c>
      <c r="P171" s="100">
        <v>22</v>
      </c>
      <c r="Q171" s="100">
        <v>22.4</v>
      </c>
      <c r="R171" s="100">
        <v>17.5</v>
      </c>
      <c r="S171" s="100">
        <v>19.899999999999999</v>
      </c>
      <c r="T171" s="100">
        <v>19.3</v>
      </c>
      <c r="U171" s="100">
        <v>22.7</v>
      </c>
      <c r="V171" s="100">
        <v>15.7</v>
      </c>
      <c r="W171" s="100">
        <v>18.899999999999999</v>
      </c>
      <c r="X171" s="100">
        <v>18.7</v>
      </c>
      <c r="Y171" s="100">
        <v>16.7</v>
      </c>
      <c r="Z171" s="100">
        <v>19.3</v>
      </c>
      <c r="AA171" s="100">
        <f>独自温度!B168</f>
        <v>30</v>
      </c>
      <c r="AB171" s="100">
        <f>独自温度!C168</f>
        <v>30</v>
      </c>
    </row>
    <row r="172" spans="1:28">
      <c r="A172" s="64" cm="1">
        <f t="array" aca="1" ref="A172" ca="1">INDIRECT(_xlfn.XLOOKUP(豚シート!$G$13,豚気温!$D$2:$AB$2,豚気温!$D$3:$AB$3)&amp;(_xlfn.XLOOKUP(豚モデル!$D180,豚気温!$C$6:$C$1100,豚気温!$B$6:$B$1100)))</f>
        <v>24.9</v>
      </c>
      <c r="B172">
        <v>172</v>
      </c>
      <c r="C172" s="92">
        <v>45824</v>
      </c>
      <c r="D172" s="100">
        <v>19.5</v>
      </c>
      <c r="E172" s="100">
        <v>19.8</v>
      </c>
      <c r="F172" s="100">
        <v>20.3</v>
      </c>
      <c r="G172" s="100">
        <v>20.6</v>
      </c>
      <c r="H172" s="100">
        <v>20.3</v>
      </c>
      <c r="I172" s="100">
        <v>20.9</v>
      </c>
      <c r="J172" s="100">
        <v>22.5</v>
      </c>
      <c r="K172" s="100">
        <v>20.9</v>
      </c>
      <c r="L172" s="100">
        <v>21</v>
      </c>
      <c r="M172" s="100">
        <v>21.6</v>
      </c>
      <c r="N172" s="100">
        <v>23</v>
      </c>
      <c r="O172" s="100">
        <v>23.2</v>
      </c>
      <c r="P172" s="100">
        <v>22.1</v>
      </c>
      <c r="Q172" s="100">
        <v>22.5</v>
      </c>
      <c r="R172" s="100">
        <v>17.600000000000001</v>
      </c>
      <c r="S172" s="100">
        <v>20</v>
      </c>
      <c r="T172" s="100">
        <v>19.399999999999999</v>
      </c>
      <c r="U172" s="100">
        <v>22.8</v>
      </c>
      <c r="V172" s="100">
        <v>15.9</v>
      </c>
      <c r="W172" s="100">
        <v>19</v>
      </c>
      <c r="X172" s="100">
        <v>18.899999999999999</v>
      </c>
      <c r="Y172" s="100">
        <v>16.8</v>
      </c>
      <c r="Z172" s="100">
        <v>19.5</v>
      </c>
      <c r="AA172" s="100">
        <f>独自温度!B169</f>
        <v>30</v>
      </c>
      <c r="AB172" s="100">
        <f>独自温度!C169</f>
        <v>30</v>
      </c>
    </row>
    <row r="173" spans="1:28">
      <c r="A173" s="64" cm="1">
        <f t="array" aca="1" ref="A173" ca="1">INDIRECT(_xlfn.XLOOKUP(豚シート!$G$13,豚気温!$D$2:$AB$2,豚気温!$D$3:$AB$3)&amp;(_xlfn.XLOOKUP(豚モデル!$D181,豚気温!$C$6:$C$1100,豚気温!$B$6:$B$1100)))</f>
        <v>24.7</v>
      </c>
      <c r="B173">
        <v>173</v>
      </c>
      <c r="C173" s="92">
        <v>45825</v>
      </c>
      <c r="D173" s="100">
        <v>19.600000000000001</v>
      </c>
      <c r="E173" s="100">
        <v>19.899999999999999</v>
      </c>
      <c r="F173" s="100">
        <v>20.399999999999999</v>
      </c>
      <c r="G173" s="100">
        <v>20.7</v>
      </c>
      <c r="H173" s="100">
        <v>20.399999999999999</v>
      </c>
      <c r="I173" s="100">
        <v>21</v>
      </c>
      <c r="J173" s="100">
        <v>22.6</v>
      </c>
      <c r="K173" s="100">
        <v>21</v>
      </c>
      <c r="L173" s="100">
        <v>21.1</v>
      </c>
      <c r="M173" s="100">
        <v>21.7</v>
      </c>
      <c r="N173" s="100">
        <v>23.1</v>
      </c>
      <c r="O173" s="100">
        <v>23.3</v>
      </c>
      <c r="P173" s="100">
        <v>22.2</v>
      </c>
      <c r="Q173" s="100">
        <v>22.6</v>
      </c>
      <c r="R173" s="100">
        <v>17.7</v>
      </c>
      <c r="S173" s="100">
        <v>20.2</v>
      </c>
      <c r="T173" s="100">
        <v>19.5</v>
      </c>
      <c r="U173" s="100">
        <v>22.9</v>
      </c>
      <c r="V173" s="100">
        <v>16</v>
      </c>
      <c r="W173" s="100">
        <v>19.2</v>
      </c>
      <c r="X173" s="100">
        <v>19</v>
      </c>
      <c r="Y173" s="100">
        <v>17</v>
      </c>
      <c r="Z173" s="100">
        <v>19.600000000000001</v>
      </c>
      <c r="AA173" s="100">
        <f>独自温度!B170</f>
        <v>30</v>
      </c>
      <c r="AB173" s="100">
        <f>独自温度!C170</f>
        <v>30</v>
      </c>
    </row>
    <row r="174" spans="1:28">
      <c r="A174" s="64" cm="1">
        <f t="array" aca="1" ref="A174" ca="1">INDIRECT(_xlfn.XLOOKUP(豚シート!$G$13,豚気温!$D$2:$AB$2,豚気温!$D$3:$AB$3)&amp;(_xlfn.XLOOKUP(豚モデル!$D182,豚気温!$C$6:$C$1100,豚気温!$B$6:$B$1100)))</f>
        <v>24.5</v>
      </c>
      <c r="B174">
        <v>174</v>
      </c>
      <c r="C174" s="92">
        <v>45826</v>
      </c>
      <c r="D174" s="100">
        <v>19.7</v>
      </c>
      <c r="E174" s="100">
        <v>20</v>
      </c>
      <c r="F174" s="100">
        <v>20.5</v>
      </c>
      <c r="G174" s="100">
        <v>20.8</v>
      </c>
      <c r="H174" s="100">
        <v>20.5</v>
      </c>
      <c r="I174" s="100">
        <v>21.1</v>
      </c>
      <c r="J174" s="100">
        <v>22.7</v>
      </c>
      <c r="K174" s="100">
        <v>21.1</v>
      </c>
      <c r="L174" s="100">
        <v>21.2</v>
      </c>
      <c r="M174" s="100">
        <v>21.8</v>
      </c>
      <c r="N174" s="100">
        <v>23.2</v>
      </c>
      <c r="O174" s="100">
        <v>23.4</v>
      </c>
      <c r="P174" s="100">
        <v>22.3</v>
      </c>
      <c r="Q174" s="100">
        <v>22.8</v>
      </c>
      <c r="R174" s="100">
        <v>17.8</v>
      </c>
      <c r="S174" s="100">
        <v>20.3</v>
      </c>
      <c r="T174" s="100">
        <v>19.600000000000001</v>
      </c>
      <c r="U174" s="100">
        <v>22.9</v>
      </c>
      <c r="V174" s="100">
        <v>16.2</v>
      </c>
      <c r="W174" s="100">
        <v>19.3</v>
      </c>
      <c r="X174" s="100">
        <v>19.100000000000001</v>
      </c>
      <c r="Y174" s="100">
        <v>17.100000000000001</v>
      </c>
      <c r="Z174" s="100">
        <v>19.7</v>
      </c>
      <c r="AA174" s="100">
        <f>独自温度!B171</f>
        <v>30</v>
      </c>
      <c r="AB174" s="100">
        <f>独自温度!C171</f>
        <v>30</v>
      </c>
    </row>
    <row r="175" spans="1:28">
      <c r="A175" s="64" cm="1">
        <f t="array" aca="1" ref="A175" ca="1">INDIRECT(_xlfn.XLOOKUP(豚シート!$G$13,豚気温!$D$2:$AB$2,豚気温!$D$3:$AB$3)&amp;(_xlfn.XLOOKUP(豚モデル!$D183,豚気温!$C$6:$C$1100,豚気温!$B$6:$B$1100)))</f>
        <v>24.3</v>
      </c>
      <c r="B175">
        <v>175</v>
      </c>
      <c r="C175" s="92">
        <v>45827</v>
      </c>
      <c r="D175" s="100">
        <v>19.8</v>
      </c>
      <c r="E175" s="100">
        <v>20.100000000000001</v>
      </c>
      <c r="F175" s="100">
        <v>20.6</v>
      </c>
      <c r="G175" s="100">
        <v>20.9</v>
      </c>
      <c r="H175" s="100">
        <v>20.6</v>
      </c>
      <c r="I175" s="100">
        <v>21.2</v>
      </c>
      <c r="J175" s="100">
        <v>22.9</v>
      </c>
      <c r="K175" s="100">
        <v>21.2</v>
      </c>
      <c r="L175" s="100">
        <v>21.3</v>
      </c>
      <c r="M175" s="100">
        <v>21.9</v>
      </c>
      <c r="N175" s="100">
        <v>23.3</v>
      </c>
      <c r="O175" s="100">
        <v>23.5</v>
      </c>
      <c r="P175" s="100">
        <v>22.4</v>
      </c>
      <c r="Q175" s="100">
        <v>22.9</v>
      </c>
      <c r="R175" s="100">
        <v>17.899999999999999</v>
      </c>
      <c r="S175" s="100">
        <v>20.399999999999999</v>
      </c>
      <c r="T175" s="100">
        <v>19.7</v>
      </c>
      <c r="U175" s="100">
        <v>23</v>
      </c>
      <c r="V175" s="100">
        <v>16.3</v>
      </c>
      <c r="W175" s="100">
        <v>19.399999999999999</v>
      </c>
      <c r="X175" s="100">
        <v>19.2</v>
      </c>
      <c r="Y175" s="100">
        <v>17.2</v>
      </c>
      <c r="Z175" s="100">
        <v>19.8</v>
      </c>
      <c r="AA175" s="100">
        <f>独自温度!B172</f>
        <v>30</v>
      </c>
      <c r="AB175" s="100">
        <f>独自温度!C172</f>
        <v>30</v>
      </c>
    </row>
    <row r="176" spans="1:28">
      <c r="A176" s="64" cm="1">
        <f t="array" aca="1" ref="A176" ca="1">INDIRECT(_xlfn.XLOOKUP(豚シート!$G$13,豚気温!$D$2:$AB$2,豚気温!$D$3:$AB$3)&amp;(_xlfn.XLOOKUP(豚モデル!$D184,豚気温!$C$6:$C$1100,豚気温!$B$6:$B$1100)))</f>
        <v>24.1</v>
      </c>
      <c r="B176">
        <v>176</v>
      </c>
      <c r="C176" s="92">
        <v>45828</v>
      </c>
      <c r="D176" s="100">
        <v>19.899999999999999</v>
      </c>
      <c r="E176" s="100">
        <v>20.3</v>
      </c>
      <c r="F176" s="100">
        <v>20.7</v>
      </c>
      <c r="G176" s="100">
        <v>21.1</v>
      </c>
      <c r="H176" s="100">
        <v>20.7</v>
      </c>
      <c r="I176" s="100">
        <v>21.3</v>
      </c>
      <c r="J176" s="100">
        <v>23</v>
      </c>
      <c r="K176" s="100">
        <v>21.3</v>
      </c>
      <c r="L176" s="100">
        <v>21.4</v>
      </c>
      <c r="M176" s="100">
        <v>22</v>
      </c>
      <c r="N176" s="100">
        <v>23.4</v>
      </c>
      <c r="O176" s="100">
        <v>23.6</v>
      </c>
      <c r="P176" s="100">
        <v>22.5</v>
      </c>
      <c r="Q176" s="100">
        <v>23</v>
      </c>
      <c r="R176" s="100">
        <v>18</v>
      </c>
      <c r="S176" s="100">
        <v>20.5</v>
      </c>
      <c r="T176" s="100">
        <v>19.8</v>
      </c>
      <c r="U176" s="100">
        <v>23.1</v>
      </c>
      <c r="V176" s="100">
        <v>16.5</v>
      </c>
      <c r="W176" s="100">
        <v>19.5</v>
      </c>
      <c r="X176" s="100">
        <v>19.399999999999999</v>
      </c>
      <c r="Y176" s="100">
        <v>17.399999999999999</v>
      </c>
      <c r="Z176" s="100">
        <v>19.899999999999999</v>
      </c>
      <c r="AA176" s="100">
        <f>独自温度!B173</f>
        <v>30</v>
      </c>
      <c r="AB176" s="100">
        <f>独自温度!C173</f>
        <v>30</v>
      </c>
    </row>
    <row r="177" spans="1:28">
      <c r="A177" s="64" cm="1">
        <f t="array" aca="1" ref="A177" ca="1">INDIRECT(_xlfn.XLOOKUP(豚シート!$G$13,豚気温!$D$2:$AB$2,豚気温!$D$3:$AB$3)&amp;(_xlfn.XLOOKUP(豚モデル!$D185,豚気温!$C$6:$C$1100,豚気温!$B$6:$B$1100)))</f>
        <v>23.9</v>
      </c>
      <c r="B177">
        <v>177</v>
      </c>
      <c r="C177" s="92">
        <v>45829</v>
      </c>
      <c r="D177" s="100">
        <v>20</v>
      </c>
      <c r="E177" s="100">
        <v>20.399999999999999</v>
      </c>
      <c r="F177" s="100">
        <v>20.8</v>
      </c>
      <c r="G177" s="100">
        <v>21.2</v>
      </c>
      <c r="H177" s="100">
        <v>20.8</v>
      </c>
      <c r="I177" s="100">
        <v>21.4</v>
      </c>
      <c r="J177" s="100">
        <v>23.1</v>
      </c>
      <c r="K177" s="100">
        <v>21.4</v>
      </c>
      <c r="L177" s="100">
        <v>21.5</v>
      </c>
      <c r="M177" s="100">
        <v>22.1</v>
      </c>
      <c r="N177" s="100">
        <v>23.6</v>
      </c>
      <c r="O177" s="100">
        <v>23.7</v>
      </c>
      <c r="P177" s="100">
        <v>22.6</v>
      </c>
      <c r="Q177" s="100">
        <v>23.1</v>
      </c>
      <c r="R177" s="100">
        <v>18.100000000000001</v>
      </c>
      <c r="S177" s="100">
        <v>20.6</v>
      </c>
      <c r="T177" s="100">
        <v>20</v>
      </c>
      <c r="U177" s="100">
        <v>23.2</v>
      </c>
      <c r="V177" s="100">
        <v>16.600000000000001</v>
      </c>
      <c r="W177" s="100">
        <v>19.600000000000001</v>
      </c>
      <c r="X177" s="100">
        <v>19.5</v>
      </c>
      <c r="Y177" s="100">
        <v>17.5</v>
      </c>
      <c r="Z177" s="100">
        <v>20.100000000000001</v>
      </c>
      <c r="AA177" s="100">
        <f>独自温度!B174</f>
        <v>30</v>
      </c>
      <c r="AB177" s="100">
        <f>独自温度!C174</f>
        <v>30</v>
      </c>
    </row>
    <row r="178" spans="1:28">
      <c r="A178" s="64" cm="1">
        <f t="array" aca="1" ref="A178" ca="1">INDIRECT(_xlfn.XLOOKUP(豚シート!$G$13,豚気温!$D$2:$AB$2,豚気温!$D$3:$AB$3)&amp;(_xlfn.XLOOKUP(豚モデル!$D186,豚気温!$C$6:$C$1100,豚気温!$B$6:$B$1100)))</f>
        <v>23.7</v>
      </c>
      <c r="B178">
        <v>178</v>
      </c>
      <c r="C178" s="92">
        <v>45830</v>
      </c>
      <c r="D178" s="100">
        <v>20.100000000000001</v>
      </c>
      <c r="E178" s="100">
        <v>20.5</v>
      </c>
      <c r="F178" s="100">
        <v>20.9</v>
      </c>
      <c r="G178" s="100">
        <v>21.3</v>
      </c>
      <c r="H178" s="100">
        <v>20.9</v>
      </c>
      <c r="I178" s="100">
        <v>21.5</v>
      </c>
      <c r="J178" s="100">
        <v>23.2</v>
      </c>
      <c r="K178" s="100">
        <v>21.6</v>
      </c>
      <c r="L178" s="100">
        <v>21.7</v>
      </c>
      <c r="M178" s="100">
        <v>22.3</v>
      </c>
      <c r="N178" s="100">
        <v>23.7</v>
      </c>
      <c r="O178" s="100">
        <v>23.9</v>
      </c>
      <c r="P178" s="100">
        <v>22.7</v>
      </c>
      <c r="Q178" s="100">
        <v>23.2</v>
      </c>
      <c r="R178" s="100">
        <v>18.3</v>
      </c>
      <c r="S178" s="100">
        <v>20.7</v>
      </c>
      <c r="T178" s="100">
        <v>20.100000000000001</v>
      </c>
      <c r="U178" s="100">
        <v>23.4</v>
      </c>
      <c r="V178" s="100">
        <v>16.8</v>
      </c>
      <c r="W178" s="100">
        <v>19.8</v>
      </c>
      <c r="X178" s="100">
        <v>19.600000000000001</v>
      </c>
      <c r="Y178" s="100">
        <v>17.600000000000001</v>
      </c>
      <c r="Z178" s="100">
        <v>20.2</v>
      </c>
      <c r="AA178" s="100">
        <f>独自温度!B175</f>
        <v>30</v>
      </c>
      <c r="AB178" s="100">
        <f>独自温度!C175</f>
        <v>30</v>
      </c>
    </row>
    <row r="179" spans="1:28">
      <c r="A179" s="64" cm="1">
        <f t="array" aca="1" ref="A179" ca="1">INDIRECT(_xlfn.XLOOKUP(豚シート!$G$13,豚気温!$D$2:$AB$2,豚気温!$D$3:$AB$3)&amp;(_xlfn.XLOOKUP(豚モデル!$D187,豚気温!$C$6:$C$1100,豚気温!$B$6:$B$1100)))</f>
        <v>23.5</v>
      </c>
      <c r="B179">
        <v>179</v>
      </c>
      <c r="C179" s="92">
        <v>45831</v>
      </c>
      <c r="D179" s="100">
        <v>20.3</v>
      </c>
      <c r="E179" s="100">
        <v>20.7</v>
      </c>
      <c r="F179" s="100">
        <v>21</v>
      </c>
      <c r="G179" s="100">
        <v>21.4</v>
      </c>
      <c r="H179" s="100">
        <v>21</v>
      </c>
      <c r="I179" s="100">
        <v>21.6</v>
      </c>
      <c r="J179" s="100">
        <v>23.4</v>
      </c>
      <c r="K179" s="100">
        <v>21.7</v>
      </c>
      <c r="L179" s="100">
        <v>21.8</v>
      </c>
      <c r="M179" s="100">
        <v>22.4</v>
      </c>
      <c r="N179" s="100">
        <v>23.8</v>
      </c>
      <c r="O179" s="100">
        <v>24</v>
      </c>
      <c r="P179" s="100">
        <v>22.8</v>
      </c>
      <c r="Q179" s="100">
        <v>23.4</v>
      </c>
      <c r="R179" s="100">
        <v>18.399999999999999</v>
      </c>
      <c r="S179" s="100">
        <v>20.8</v>
      </c>
      <c r="T179" s="100">
        <v>20.2</v>
      </c>
      <c r="U179" s="100">
        <v>23.5</v>
      </c>
      <c r="V179" s="100">
        <v>17</v>
      </c>
      <c r="W179" s="100">
        <v>19.899999999999999</v>
      </c>
      <c r="X179" s="100">
        <v>19.8</v>
      </c>
      <c r="Y179" s="100">
        <v>17.8</v>
      </c>
      <c r="Z179" s="100">
        <v>20.3</v>
      </c>
      <c r="AA179" s="100">
        <f>独自温度!B176</f>
        <v>30</v>
      </c>
      <c r="AB179" s="100">
        <f>独自温度!C176</f>
        <v>30</v>
      </c>
    </row>
    <row r="180" spans="1:28">
      <c r="A180" s="64" cm="1">
        <f t="array" aca="1" ref="A180" ca="1">INDIRECT(_xlfn.XLOOKUP(豚シート!$G$13,豚気温!$D$2:$AB$2,豚気温!$D$3:$AB$3)&amp;(_xlfn.XLOOKUP(豚モデル!$D188,豚気温!$C$6:$C$1100,豚気温!$B$6:$B$1100)))</f>
        <v>23.3</v>
      </c>
      <c r="B180">
        <v>180</v>
      </c>
      <c r="C180" s="92">
        <v>45832</v>
      </c>
      <c r="D180" s="100">
        <v>20.399999999999999</v>
      </c>
      <c r="E180" s="100">
        <v>20.8</v>
      </c>
      <c r="F180" s="100">
        <v>21.1</v>
      </c>
      <c r="G180" s="100">
        <v>21.6</v>
      </c>
      <c r="H180" s="100">
        <v>21.1</v>
      </c>
      <c r="I180" s="100">
        <v>21.7</v>
      </c>
      <c r="J180" s="100">
        <v>23.5</v>
      </c>
      <c r="K180" s="100">
        <v>21.8</v>
      </c>
      <c r="L180" s="100">
        <v>22</v>
      </c>
      <c r="M180" s="100">
        <v>22.6</v>
      </c>
      <c r="N180" s="100">
        <v>24</v>
      </c>
      <c r="O180" s="100">
        <v>24.1</v>
      </c>
      <c r="P180" s="100">
        <v>22.9</v>
      </c>
      <c r="Q180" s="100">
        <v>23.5</v>
      </c>
      <c r="R180" s="100">
        <v>18.5</v>
      </c>
      <c r="S180" s="100">
        <v>20.9</v>
      </c>
      <c r="T180" s="100">
        <v>20.3</v>
      </c>
      <c r="U180" s="100">
        <v>23.6</v>
      </c>
      <c r="V180" s="100">
        <v>17.100000000000001</v>
      </c>
      <c r="W180" s="100">
        <v>20.100000000000001</v>
      </c>
      <c r="X180" s="100">
        <v>19.899999999999999</v>
      </c>
      <c r="Y180" s="100">
        <v>17.899999999999999</v>
      </c>
      <c r="Z180" s="100">
        <v>20.5</v>
      </c>
      <c r="AA180" s="100">
        <f>独自温度!B177</f>
        <v>30</v>
      </c>
      <c r="AB180" s="100">
        <f>独自温度!C177</f>
        <v>30</v>
      </c>
    </row>
    <row r="181" spans="1:28">
      <c r="A181" s="64" cm="1">
        <f t="array" aca="1" ref="A181" ca="1">INDIRECT(_xlfn.XLOOKUP(豚シート!$G$13,豚気温!$D$2:$AB$2,豚気温!$D$3:$AB$3)&amp;(_xlfn.XLOOKUP(豚モデル!$D189,豚気温!$C$6:$C$1100,豚気温!$B$6:$B$1100)))</f>
        <v>23</v>
      </c>
      <c r="B181">
        <v>181</v>
      </c>
      <c r="C181" s="92">
        <v>45833</v>
      </c>
      <c r="D181" s="100">
        <v>20.5</v>
      </c>
      <c r="E181" s="100">
        <v>21</v>
      </c>
      <c r="F181" s="100">
        <v>21.3</v>
      </c>
      <c r="G181" s="100">
        <v>21.7</v>
      </c>
      <c r="H181" s="100">
        <v>21.3</v>
      </c>
      <c r="I181" s="100">
        <v>21.8</v>
      </c>
      <c r="J181" s="100">
        <v>23.7</v>
      </c>
      <c r="K181" s="100">
        <v>22</v>
      </c>
      <c r="L181" s="100">
        <v>22.1</v>
      </c>
      <c r="M181" s="100">
        <v>22.7</v>
      </c>
      <c r="N181" s="100">
        <v>24.1</v>
      </c>
      <c r="O181" s="100">
        <v>24.3</v>
      </c>
      <c r="P181" s="100">
        <v>23.1</v>
      </c>
      <c r="Q181" s="100">
        <v>23.7</v>
      </c>
      <c r="R181" s="100">
        <v>18.7</v>
      </c>
      <c r="S181" s="100">
        <v>21.1</v>
      </c>
      <c r="T181" s="100">
        <v>20.399999999999999</v>
      </c>
      <c r="U181" s="100">
        <v>23.7</v>
      </c>
      <c r="V181" s="100">
        <v>17.3</v>
      </c>
      <c r="W181" s="100">
        <v>20.2</v>
      </c>
      <c r="X181" s="100">
        <v>20.100000000000001</v>
      </c>
      <c r="Y181" s="100">
        <v>18.100000000000001</v>
      </c>
      <c r="Z181" s="100">
        <v>20.6</v>
      </c>
      <c r="AA181" s="100">
        <f>独自温度!B178</f>
        <v>30</v>
      </c>
      <c r="AB181" s="100">
        <f>独自温度!C178</f>
        <v>30</v>
      </c>
    </row>
    <row r="182" spans="1:28">
      <c r="A182" s="64" cm="1">
        <f t="array" aca="1" ref="A182" ca="1">INDIRECT(_xlfn.XLOOKUP(豚シート!$G$13,豚気温!$D$2:$AB$2,豚気温!$D$3:$AB$3)&amp;(_xlfn.XLOOKUP(豚モデル!$D190,豚気温!$C$6:$C$1100,豚気温!$B$6:$B$1100)))</f>
        <v>22.8</v>
      </c>
      <c r="B182">
        <v>182</v>
      </c>
      <c r="C182" s="92">
        <v>45834</v>
      </c>
      <c r="D182" s="100">
        <v>20.7</v>
      </c>
      <c r="E182" s="100">
        <v>21.1</v>
      </c>
      <c r="F182" s="100">
        <v>21.4</v>
      </c>
      <c r="G182" s="100">
        <v>21.8</v>
      </c>
      <c r="H182" s="100">
        <v>21.4</v>
      </c>
      <c r="I182" s="100">
        <v>21.9</v>
      </c>
      <c r="J182" s="100">
        <v>23.8</v>
      </c>
      <c r="K182" s="100">
        <v>22.1</v>
      </c>
      <c r="L182" s="100">
        <v>22.3</v>
      </c>
      <c r="M182" s="100">
        <v>22.9</v>
      </c>
      <c r="N182" s="100">
        <v>24.3</v>
      </c>
      <c r="O182" s="100">
        <v>24.4</v>
      </c>
      <c r="P182" s="100">
        <v>23.2</v>
      </c>
      <c r="Q182" s="100">
        <v>23.9</v>
      </c>
      <c r="R182" s="100">
        <v>18.8</v>
      </c>
      <c r="S182" s="100">
        <v>21.2</v>
      </c>
      <c r="T182" s="100">
        <v>20.5</v>
      </c>
      <c r="U182" s="100">
        <v>23.9</v>
      </c>
      <c r="V182" s="100">
        <v>17.5</v>
      </c>
      <c r="W182" s="100">
        <v>20.399999999999999</v>
      </c>
      <c r="X182" s="100">
        <v>20.3</v>
      </c>
      <c r="Y182" s="100">
        <v>18.3</v>
      </c>
      <c r="Z182" s="100">
        <v>20.8</v>
      </c>
      <c r="AA182" s="100">
        <f>独自温度!B179</f>
        <v>30</v>
      </c>
      <c r="AB182" s="100">
        <f>独自温度!C179</f>
        <v>30</v>
      </c>
    </row>
    <row r="183" spans="1:28">
      <c r="A183" s="64" cm="1">
        <f t="array" aca="1" ref="A183" ca="1">INDIRECT(_xlfn.XLOOKUP(豚シート!$G$13,豚気温!$D$2:$AB$2,豚気温!$D$3:$AB$3)&amp;(_xlfn.XLOOKUP(豚モデル!$D191,豚気温!$C$6:$C$1100,豚気温!$B$6:$B$1100)))</f>
        <v>22.6</v>
      </c>
      <c r="B183">
        <v>183</v>
      </c>
      <c r="C183" s="92">
        <v>45835</v>
      </c>
      <c r="D183" s="100">
        <v>20.8</v>
      </c>
      <c r="E183" s="100">
        <v>21.3</v>
      </c>
      <c r="F183" s="100">
        <v>21.5</v>
      </c>
      <c r="G183" s="100">
        <v>22</v>
      </c>
      <c r="H183" s="100">
        <v>21.5</v>
      </c>
      <c r="I183" s="100">
        <v>22.1</v>
      </c>
      <c r="J183" s="100">
        <v>24</v>
      </c>
      <c r="K183" s="100">
        <v>22.3</v>
      </c>
      <c r="L183" s="100">
        <v>22.4</v>
      </c>
      <c r="M183" s="100">
        <v>23</v>
      </c>
      <c r="N183" s="100">
        <v>24.4</v>
      </c>
      <c r="O183" s="100">
        <v>24.6</v>
      </c>
      <c r="P183" s="100">
        <v>23.4</v>
      </c>
      <c r="Q183" s="100">
        <v>24</v>
      </c>
      <c r="R183" s="100">
        <v>19</v>
      </c>
      <c r="S183" s="100">
        <v>21.4</v>
      </c>
      <c r="T183" s="100">
        <v>20.7</v>
      </c>
      <c r="U183" s="100">
        <v>24</v>
      </c>
      <c r="V183" s="100">
        <v>17.600000000000001</v>
      </c>
      <c r="W183" s="100">
        <v>20.5</v>
      </c>
      <c r="X183" s="100">
        <v>20.399999999999999</v>
      </c>
      <c r="Y183" s="100">
        <v>18.399999999999999</v>
      </c>
      <c r="Z183" s="100">
        <v>20.9</v>
      </c>
      <c r="AA183" s="100">
        <f>独自温度!B180</f>
        <v>30</v>
      </c>
      <c r="AB183" s="100">
        <f>独自温度!C180</f>
        <v>30</v>
      </c>
    </row>
    <row r="184" spans="1:28">
      <c r="A184" s="64" cm="1">
        <f t="array" aca="1" ref="A184" ca="1">INDIRECT(_xlfn.XLOOKUP(豚シート!$G$13,豚気温!$D$2:$AB$2,豚気温!$D$3:$AB$3)&amp;(_xlfn.XLOOKUP(豚モデル!$D192,豚気温!$C$6:$C$1100,豚気温!$B$6:$B$1100)))</f>
        <v>22.4</v>
      </c>
      <c r="B184">
        <v>184</v>
      </c>
      <c r="C184" s="92">
        <v>45836</v>
      </c>
      <c r="D184" s="100">
        <v>21</v>
      </c>
      <c r="E184" s="100">
        <v>21.4</v>
      </c>
      <c r="F184" s="100">
        <v>21.6</v>
      </c>
      <c r="G184" s="100">
        <v>22.1</v>
      </c>
      <c r="H184" s="100">
        <v>21.7</v>
      </c>
      <c r="I184" s="100">
        <v>22.2</v>
      </c>
      <c r="J184" s="100">
        <v>24.1</v>
      </c>
      <c r="K184" s="100">
        <v>22.5</v>
      </c>
      <c r="L184" s="100">
        <v>22.6</v>
      </c>
      <c r="M184" s="100">
        <v>23.2</v>
      </c>
      <c r="N184" s="100">
        <v>24.6</v>
      </c>
      <c r="O184" s="100">
        <v>24.8</v>
      </c>
      <c r="P184" s="100">
        <v>23.5</v>
      </c>
      <c r="Q184" s="100">
        <v>24.2</v>
      </c>
      <c r="R184" s="100">
        <v>19.100000000000001</v>
      </c>
      <c r="S184" s="100">
        <v>21.5</v>
      </c>
      <c r="T184" s="100">
        <v>20.8</v>
      </c>
      <c r="U184" s="100">
        <v>24.2</v>
      </c>
      <c r="V184" s="100">
        <v>17.8</v>
      </c>
      <c r="W184" s="100">
        <v>20.7</v>
      </c>
      <c r="X184" s="100">
        <v>20.6</v>
      </c>
      <c r="Y184" s="100">
        <v>18.600000000000001</v>
      </c>
      <c r="Z184" s="100">
        <v>21</v>
      </c>
      <c r="AA184" s="100">
        <f>独自温度!B181</f>
        <v>30</v>
      </c>
      <c r="AB184" s="100">
        <f>独自温度!C181</f>
        <v>30</v>
      </c>
    </row>
    <row r="185" spans="1:28">
      <c r="A185" s="64" cm="1">
        <f t="array" aca="1" ref="A185" ca="1">INDIRECT(_xlfn.XLOOKUP(豚シート!$G$13,豚気温!$D$2:$AB$2,豚気温!$D$3:$AB$3)&amp;(_xlfn.XLOOKUP(豚モデル!$D193,豚気温!$C$6:$C$1100,豚気温!$B$6:$B$1100)))</f>
        <v>22.2</v>
      </c>
      <c r="B185">
        <v>185</v>
      </c>
      <c r="C185" s="92">
        <v>45837</v>
      </c>
      <c r="D185" s="100">
        <v>21.1</v>
      </c>
      <c r="E185" s="100">
        <v>21.6</v>
      </c>
      <c r="F185" s="100">
        <v>21.8</v>
      </c>
      <c r="G185" s="100">
        <v>22.3</v>
      </c>
      <c r="H185" s="100">
        <v>21.8</v>
      </c>
      <c r="I185" s="100">
        <v>22.3</v>
      </c>
      <c r="J185" s="100">
        <v>24.3</v>
      </c>
      <c r="K185" s="100">
        <v>22.6</v>
      </c>
      <c r="L185" s="100">
        <v>22.7</v>
      </c>
      <c r="M185" s="100">
        <v>23.4</v>
      </c>
      <c r="N185" s="100">
        <v>24.7</v>
      </c>
      <c r="O185" s="100">
        <v>24.9</v>
      </c>
      <c r="P185" s="100">
        <v>23.7</v>
      </c>
      <c r="Q185" s="100">
        <v>24.3</v>
      </c>
      <c r="R185" s="100">
        <v>19.2</v>
      </c>
      <c r="S185" s="100">
        <v>21.6</v>
      </c>
      <c r="T185" s="100">
        <v>20.9</v>
      </c>
      <c r="U185" s="100">
        <v>24.3</v>
      </c>
      <c r="V185" s="100">
        <v>18</v>
      </c>
      <c r="W185" s="100">
        <v>20.8</v>
      </c>
      <c r="X185" s="100">
        <v>20.7</v>
      </c>
      <c r="Y185" s="100">
        <v>18.7</v>
      </c>
      <c r="Z185" s="100">
        <v>21.2</v>
      </c>
      <c r="AA185" s="100">
        <f>独自温度!B182</f>
        <v>30</v>
      </c>
      <c r="AB185" s="100">
        <f>独自温度!C182</f>
        <v>30</v>
      </c>
    </row>
    <row r="186" spans="1:28">
      <c r="A186" s="64" cm="1">
        <f t="array" aca="1" ref="A186" ca="1">INDIRECT(_xlfn.XLOOKUP(豚シート!$G$13,豚気温!$D$2:$AB$2,豚気温!$D$3:$AB$3)&amp;(_xlfn.XLOOKUP(豚モデル!$D194,豚気温!$C$6:$C$1100,豚気温!$B$6:$B$1100)))</f>
        <v>22</v>
      </c>
      <c r="B186">
        <v>186</v>
      </c>
      <c r="C186" s="92">
        <v>45838</v>
      </c>
      <c r="D186" s="100">
        <v>21.3</v>
      </c>
      <c r="E186" s="100">
        <v>21.7</v>
      </c>
      <c r="F186" s="100">
        <v>21.9</v>
      </c>
      <c r="G186" s="100">
        <v>22.4</v>
      </c>
      <c r="H186" s="100">
        <v>22</v>
      </c>
      <c r="I186" s="100">
        <v>22.4</v>
      </c>
      <c r="J186" s="100">
        <v>24.4</v>
      </c>
      <c r="K186" s="100">
        <v>22.8</v>
      </c>
      <c r="L186" s="100">
        <v>22.9</v>
      </c>
      <c r="M186" s="100">
        <v>23.5</v>
      </c>
      <c r="N186" s="100">
        <v>24.9</v>
      </c>
      <c r="O186" s="100">
        <v>25.1</v>
      </c>
      <c r="P186" s="100">
        <v>23.8</v>
      </c>
      <c r="Q186" s="100">
        <v>24.5</v>
      </c>
      <c r="R186" s="100">
        <v>19.399999999999999</v>
      </c>
      <c r="S186" s="100">
        <v>21.8</v>
      </c>
      <c r="T186" s="100">
        <v>21.1</v>
      </c>
      <c r="U186" s="100">
        <v>24.5</v>
      </c>
      <c r="V186" s="100">
        <v>18.100000000000001</v>
      </c>
      <c r="W186" s="100">
        <v>21</v>
      </c>
      <c r="X186" s="100">
        <v>20.9</v>
      </c>
      <c r="Y186" s="100">
        <v>18.899999999999999</v>
      </c>
      <c r="Z186" s="100">
        <v>21.3</v>
      </c>
      <c r="AA186" s="100">
        <f>独自温度!B183</f>
        <v>30</v>
      </c>
      <c r="AB186" s="100">
        <f>独自温度!C183</f>
        <v>30</v>
      </c>
    </row>
    <row r="187" spans="1:28">
      <c r="A187" s="64" cm="1">
        <f t="array" aca="1" ref="A187" ca="1">INDIRECT(_xlfn.XLOOKUP(豚シート!$G$13,豚気温!$D$2:$AB$2,豚気温!$D$3:$AB$3)&amp;(_xlfn.XLOOKUP(豚モデル!$D195,豚気温!$C$6:$C$1100,豚気温!$B$6:$B$1100)))</f>
        <v>21.9</v>
      </c>
      <c r="B187">
        <v>187</v>
      </c>
      <c r="C187" s="92">
        <v>45839</v>
      </c>
      <c r="D187" s="100">
        <v>21.4</v>
      </c>
      <c r="E187" s="100">
        <v>21.9</v>
      </c>
      <c r="F187" s="100">
        <v>22</v>
      </c>
      <c r="G187" s="100">
        <v>22.5</v>
      </c>
      <c r="H187" s="100">
        <v>22.1</v>
      </c>
      <c r="I187" s="100">
        <v>22.5</v>
      </c>
      <c r="J187" s="100">
        <v>24.6</v>
      </c>
      <c r="K187" s="100">
        <v>22.9</v>
      </c>
      <c r="L187" s="100">
        <v>23</v>
      </c>
      <c r="M187" s="100">
        <v>23.7</v>
      </c>
      <c r="N187" s="100">
        <v>25</v>
      </c>
      <c r="O187" s="100">
        <v>25.2</v>
      </c>
      <c r="P187" s="100">
        <v>23.9</v>
      </c>
      <c r="Q187" s="100">
        <v>24.6</v>
      </c>
      <c r="R187" s="100">
        <v>19.5</v>
      </c>
      <c r="S187" s="100">
        <v>21.9</v>
      </c>
      <c r="T187" s="100">
        <v>21.2</v>
      </c>
      <c r="U187" s="100">
        <v>24.6</v>
      </c>
      <c r="V187" s="100">
        <v>18.3</v>
      </c>
      <c r="W187" s="100">
        <v>21.1</v>
      </c>
      <c r="X187" s="100">
        <v>21</v>
      </c>
      <c r="Y187" s="100">
        <v>19</v>
      </c>
      <c r="Z187" s="100">
        <v>21.5</v>
      </c>
      <c r="AA187" s="100">
        <f>独自温度!B184</f>
        <v>30</v>
      </c>
      <c r="AB187" s="100">
        <f>独自温度!C184</f>
        <v>30</v>
      </c>
    </row>
    <row r="188" spans="1:28">
      <c r="A188" s="64" cm="1">
        <f t="array" aca="1" ref="A188" ca="1">INDIRECT(_xlfn.XLOOKUP(豚シート!$G$13,豚気温!$D$2:$AB$2,豚気温!$D$3:$AB$3)&amp;(_xlfn.XLOOKUP(豚モデル!$D196,豚気温!$C$6:$C$1100,豚気温!$B$6:$B$1100)))</f>
        <v>21.7</v>
      </c>
      <c r="B188">
        <v>188</v>
      </c>
      <c r="C188" s="92">
        <v>45840</v>
      </c>
      <c r="D188" s="100">
        <v>21.6</v>
      </c>
      <c r="E188" s="100">
        <v>22</v>
      </c>
      <c r="F188" s="100">
        <v>22.1</v>
      </c>
      <c r="G188" s="100">
        <v>22.7</v>
      </c>
      <c r="H188" s="100">
        <v>22.2</v>
      </c>
      <c r="I188" s="100">
        <v>22.7</v>
      </c>
      <c r="J188" s="100">
        <v>24.7</v>
      </c>
      <c r="K188" s="100">
        <v>23</v>
      </c>
      <c r="L188" s="100">
        <v>23.2</v>
      </c>
      <c r="M188" s="100">
        <v>23.8</v>
      </c>
      <c r="N188" s="100">
        <v>25.2</v>
      </c>
      <c r="O188" s="100">
        <v>25.3</v>
      </c>
      <c r="P188" s="100">
        <v>24.1</v>
      </c>
      <c r="Q188" s="100">
        <v>24.8</v>
      </c>
      <c r="R188" s="100">
        <v>19.600000000000001</v>
      </c>
      <c r="S188" s="100">
        <v>22.1</v>
      </c>
      <c r="T188" s="100">
        <v>21.3</v>
      </c>
      <c r="U188" s="100">
        <v>24.7</v>
      </c>
      <c r="V188" s="100">
        <v>18.399999999999999</v>
      </c>
      <c r="W188" s="100">
        <v>21.3</v>
      </c>
      <c r="X188" s="100">
        <v>21.2</v>
      </c>
      <c r="Y188" s="100">
        <v>19.100000000000001</v>
      </c>
      <c r="Z188" s="100">
        <v>21.6</v>
      </c>
      <c r="AA188" s="100">
        <f>独自温度!B185</f>
        <v>30</v>
      </c>
      <c r="AB188" s="100">
        <f>独自温度!C185</f>
        <v>30</v>
      </c>
    </row>
    <row r="189" spans="1:28">
      <c r="A189" s="64" t="e" cm="1">
        <f t="array" aca="1" ref="A189" ca="1">INDIRECT(_xlfn.XLOOKUP(豚シート!$G$13,豚気温!$D$2:$AB$2,豚気温!$D$3:$AB$3)&amp;(_xlfn.XLOOKUP(豚モデル!$D197,豚気温!$C$6:$C$1100,豚気温!$B$6:$B$1100)))</f>
        <v>#N/A</v>
      </c>
      <c r="B189">
        <v>189</v>
      </c>
      <c r="C189" s="92">
        <v>45841</v>
      </c>
      <c r="D189" s="100">
        <v>21.7</v>
      </c>
      <c r="E189" s="100">
        <v>22.1</v>
      </c>
      <c r="F189" s="100">
        <v>22.3</v>
      </c>
      <c r="G189" s="100">
        <v>22.8</v>
      </c>
      <c r="H189" s="100">
        <v>22.4</v>
      </c>
      <c r="I189" s="100">
        <v>22.8</v>
      </c>
      <c r="J189" s="100">
        <v>24.8</v>
      </c>
      <c r="K189" s="100">
        <v>23.2</v>
      </c>
      <c r="L189" s="100">
        <v>23.3</v>
      </c>
      <c r="M189" s="100">
        <v>23.9</v>
      </c>
      <c r="N189" s="100">
        <v>25.3</v>
      </c>
      <c r="O189" s="100">
        <v>25.5</v>
      </c>
      <c r="P189" s="100">
        <v>24.2</v>
      </c>
      <c r="Q189" s="100">
        <v>24.9</v>
      </c>
      <c r="R189" s="100">
        <v>19.8</v>
      </c>
      <c r="S189" s="100">
        <v>22.2</v>
      </c>
      <c r="T189" s="100">
        <v>21.4</v>
      </c>
      <c r="U189" s="100">
        <v>24.9</v>
      </c>
      <c r="V189" s="100">
        <v>18.600000000000001</v>
      </c>
      <c r="W189" s="100">
        <v>21.4</v>
      </c>
      <c r="X189" s="100">
        <v>21.3</v>
      </c>
      <c r="Y189" s="100">
        <v>19.3</v>
      </c>
      <c r="Z189" s="100">
        <v>21.8</v>
      </c>
      <c r="AA189" s="100">
        <f>独自温度!B186</f>
        <v>30</v>
      </c>
      <c r="AB189" s="100">
        <f>独自温度!C186</f>
        <v>30</v>
      </c>
    </row>
    <row r="190" spans="1:28">
      <c r="A190" s="64" t="e" cm="1">
        <f t="array" aca="1" ref="A190" ca="1">INDIRECT(_xlfn.XLOOKUP(豚シート!$G$13,豚気温!$D$2:$AB$2,豚気温!$D$3:$AB$3)&amp;(_xlfn.XLOOKUP(豚モデル!$D198,豚気温!$C$6:$C$1100,豚気温!$B$6:$B$1100)))</f>
        <v>#N/A</v>
      </c>
      <c r="B190">
        <v>190</v>
      </c>
      <c r="C190" s="92">
        <v>45842</v>
      </c>
      <c r="D190" s="100">
        <v>21.8</v>
      </c>
      <c r="E190" s="100">
        <v>22.3</v>
      </c>
      <c r="F190" s="100">
        <v>22.4</v>
      </c>
      <c r="G190" s="100">
        <v>22.9</v>
      </c>
      <c r="H190" s="100">
        <v>22.5</v>
      </c>
      <c r="I190" s="100">
        <v>22.9</v>
      </c>
      <c r="J190" s="100">
        <v>25</v>
      </c>
      <c r="K190" s="100">
        <v>23.3</v>
      </c>
      <c r="L190" s="100">
        <v>23.4</v>
      </c>
      <c r="M190" s="100">
        <v>24.1</v>
      </c>
      <c r="N190" s="100">
        <v>25.5</v>
      </c>
      <c r="O190" s="100">
        <v>25.6</v>
      </c>
      <c r="P190" s="100">
        <v>24.3</v>
      </c>
      <c r="Q190" s="100">
        <v>25</v>
      </c>
      <c r="R190" s="100">
        <v>19.899999999999999</v>
      </c>
      <c r="S190" s="100">
        <v>22.3</v>
      </c>
      <c r="T190" s="100">
        <v>21.6</v>
      </c>
      <c r="U190" s="100">
        <v>25</v>
      </c>
      <c r="V190" s="100">
        <v>18.7</v>
      </c>
      <c r="W190" s="100">
        <v>21.5</v>
      </c>
      <c r="X190" s="100">
        <v>21.4</v>
      </c>
      <c r="Y190" s="100">
        <v>19.399999999999999</v>
      </c>
      <c r="Z190" s="100">
        <v>21.9</v>
      </c>
      <c r="AA190" s="100">
        <f>独自温度!B187</f>
        <v>30</v>
      </c>
      <c r="AB190" s="100">
        <f>独自温度!C187</f>
        <v>30</v>
      </c>
    </row>
    <row r="191" spans="1:28">
      <c r="A191" s="64" t="e" cm="1">
        <f t="array" aca="1" ref="A191" ca="1">INDIRECT(_xlfn.XLOOKUP(豚シート!$G$13,豚気温!$D$2:$AB$2,豚気温!$D$3:$AB$3)&amp;(_xlfn.XLOOKUP(豚モデル!$D199,豚気温!$C$6:$C$1100,豚気温!$B$6:$B$1100)))</f>
        <v>#N/A</v>
      </c>
      <c r="B191">
        <v>191</v>
      </c>
      <c r="C191" s="92">
        <v>45843</v>
      </c>
      <c r="D191" s="100">
        <v>21.9</v>
      </c>
      <c r="E191" s="100">
        <v>22.4</v>
      </c>
      <c r="F191" s="100">
        <v>22.5</v>
      </c>
      <c r="G191" s="100">
        <v>23.1</v>
      </c>
      <c r="H191" s="100">
        <v>22.6</v>
      </c>
      <c r="I191" s="100">
        <v>23</v>
      </c>
      <c r="J191" s="100">
        <v>25.1</v>
      </c>
      <c r="K191" s="100">
        <v>23.4</v>
      </c>
      <c r="L191" s="100">
        <v>23.6</v>
      </c>
      <c r="M191" s="100">
        <v>24.2</v>
      </c>
      <c r="N191" s="100">
        <v>25.6</v>
      </c>
      <c r="O191" s="100">
        <v>25.7</v>
      </c>
      <c r="P191" s="100">
        <v>24.4</v>
      </c>
      <c r="Q191" s="100">
        <v>25.2</v>
      </c>
      <c r="R191" s="100">
        <v>20</v>
      </c>
      <c r="S191" s="100">
        <v>22.5</v>
      </c>
      <c r="T191" s="100">
        <v>21.7</v>
      </c>
      <c r="U191" s="100">
        <v>25.1</v>
      </c>
      <c r="V191" s="100">
        <v>18.8</v>
      </c>
      <c r="W191" s="100">
        <v>21.6</v>
      </c>
      <c r="X191" s="100">
        <v>21.5</v>
      </c>
      <c r="Y191" s="100">
        <v>19.5</v>
      </c>
      <c r="Z191" s="100">
        <v>22</v>
      </c>
      <c r="AA191" s="100">
        <f>独自温度!B188</f>
        <v>30</v>
      </c>
      <c r="AB191" s="100">
        <f>独自温度!C188</f>
        <v>30</v>
      </c>
    </row>
    <row r="192" spans="1:28">
      <c r="A192" s="64" t="e" cm="1">
        <f t="array" aca="1" ref="A192" ca="1">INDIRECT(_xlfn.XLOOKUP(豚シート!$G$13,豚気温!$D$2:$AB$2,豚気温!$D$3:$AB$3)&amp;(_xlfn.XLOOKUP(豚モデル!$D200,豚気温!$C$6:$C$1100,豚気温!$B$6:$B$1100)))</f>
        <v>#N/A</v>
      </c>
      <c r="B192">
        <v>192</v>
      </c>
      <c r="C192" s="92">
        <v>45844</v>
      </c>
      <c r="D192" s="100">
        <v>22</v>
      </c>
      <c r="E192" s="100">
        <v>22.5</v>
      </c>
      <c r="F192" s="100">
        <v>22.6</v>
      </c>
      <c r="G192" s="100">
        <v>23.2</v>
      </c>
      <c r="H192" s="100">
        <v>22.7</v>
      </c>
      <c r="I192" s="100">
        <v>23.1</v>
      </c>
      <c r="J192" s="100">
        <v>25.2</v>
      </c>
      <c r="K192" s="100">
        <v>23.5</v>
      </c>
      <c r="L192" s="100">
        <v>23.7</v>
      </c>
      <c r="M192" s="100">
        <v>24.3</v>
      </c>
      <c r="N192" s="100">
        <v>25.7</v>
      </c>
      <c r="O192" s="100">
        <v>25.8</v>
      </c>
      <c r="P192" s="100">
        <v>24.6</v>
      </c>
      <c r="Q192" s="100">
        <v>25.3</v>
      </c>
      <c r="R192" s="100">
        <v>20.100000000000001</v>
      </c>
      <c r="S192" s="100">
        <v>22.6</v>
      </c>
      <c r="T192" s="100">
        <v>21.8</v>
      </c>
      <c r="U192" s="100">
        <v>25.2</v>
      </c>
      <c r="V192" s="100">
        <v>18.899999999999999</v>
      </c>
      <c r="W192" s="100">
        <v>21.7</v>
      </c>
      <c r="X192" s="100">
        <v>21.7</v>
      </c>
      <c r="Y192" s="100">
        <v>19.600000000000001</v>
      </c>
      <c r="Z192" s="100">
        <v>22.2</v>
      </c>
      <c r="AA192" s="100">
        <f>独自温度!B189</f>
        <v>30</v>
      </c>
      <c r="AB192" s="100">
        <f>独自温度!C189</f>
        <v>30</v>
      </c>
    </row>
    <row r="193" spans="1:28">
      <c r="A193" s="64" t="e" cm="1">
        <f t="array" aca="1" ref="A193" ca="1">INDIRECT(_xlfn.XLOOKUP(豚シート!$G$13,豚気温!$D$2:$AB$2,豚気温!$D$3:$AB$3)&amp;(_xlfn.XLOOKUP(豚モデル!$D201,豚気温!$C$6:$C$1100,豚気温!$B$6:$B$1100)))</f>
        <v>#N/A</v>
      </c>
      <c r="B193">
        <v>193</v>
      </c>
      <c r="C193" s="92">
        <v>45845</v>
      </c>
      <c r="D193" s="100">
        <v>22.2</v>
      </c>
      <c r="E193" s="100">
        <v>22.6</v>
      </c>
      <c r="F193" s="100">
        <v>22.7</v>
      </c>
      <c r="G193" s="100">
        <v>23.3</v>
      </c>
      <c r="H193" s="100">
        <v>22.9</v>
      </c>
      <c r="I193" s="100">
        <v>23.2</v>
      </c>
      <c r="J193" s="100">
        <v>25.3</v>
      </c>
      <c r="K193" s="100">
        <v>23.6</v>
      </c>
      <c r="L193" s="100">
        <v>23.9</v>
      </c>
      <c r="M193" s="100">
        <v>24.5</v>
      </c>
      <c r="N193" s="100">
        <v>25.8</v>
      </c>
      <c r="O193" s="100">
        <v>26</v>
      </c>
      <c r="P193" s="100">
        <v>24.7</v>
      </c>
      <c r="Q193" s="100">
        <v>25.4</v>
      </c>
      <c r="R193" s="100">
        <v>20.2</v>
      </c>
      <c r="S193" s="100">
        <v>22.7</v>
      </c>
      <c r="T193" s="100">
        <v>21.9</v>
      </c>
      <c r="U193" s="100">
        <v>25.4</v>
      </c>
      <c r="V193" s="100">
        <v>19.100000000000001</v>
      </c>
      <c r="W193" s="100">
        <v>21.9</v>
      </c>
      <c r="X193" s="100">
        <v>21.8</v>
      </c>
      <c r="Y193" s="100">
        <v>19.7</v>
      </c>
      <c r="Z193" s="100">
        <v>22.3</v>
      </c>
      <c r="AA193" s="100">
        <f>独自温度!B190</f>
        <v>30</v>
      </c>
      <c r="AB193" s="100">
        <f>独自温度!C190</f>
        <v>30</v>
      </c>
    </row>
    <row r="194" spans="1:28">
      <c r="A194" s="64" t="e" cm="1">
        <f t="array" aca="1" ref="A194" ca="1">INDIRECT(_xlfn.XLOOKUP(豚シート!$G$13,豚気温!$D$2:$AB$2,豚気温!$D$3:$AB$3)&amp;(_xlfn.XLOOKUP(豚モデル!$D202,豚気温!$C$6:$C$1100,豚気温!$B$6:$B$1100)))</f>
        <v>#N/A</v>
      </c>
      <c r="B194">
        <v>194</v>
      </c>
      <c r="C194" s="92">
        <v>45846</v>
      </c>
      <c r="D194" s="100">
        <v>22.3</v>
      </c>
      <c r="E194" s="100">
        <v>22.7</v>
      </c>
      <c r="F194" s="100">
        <v>22.9</v>
      </c>
      <c r="G194" s="100">
        <v>23.4</v>
      </c>
      <c r="H194" s="100">
        <v>23</v>
      </c>
      <c r="I194" s="100">
        <v>23.3</v>
      </c>
      <c r="J194" s="100">
        <v>25.4</v>
      </c>
      <c r="K194" s="100">
        <v>23.8</v>
      </c>
      <c r="L194" s="100">
        <v>24</v>
      </c>
      <c r="M194" s="100">
        <v>24.6</v>
      </c>
      <c r="N194" s="100">
        <v>26</v>
      </c>
      <c r="O194" s="100">
        <v>26.1</v>
      </c>
      <c r="P194" s="100">
        <v>24.8</v>
      </c>
      <c r="Q194" s="100">
        <v>25.5</v>
      </c>
      <c r="R194" s="100">
        <v>20.3</v>
      </c>
      <c r="S194" s="100">
        <v>22.8</v>
      </c>
      <c r="T194" s="100">
        <v>22</v>
      </c>
      <c r="U194" s="100">
        <v>25.5</v>
      </c>
      <c r="V194" s="100">
        <v>19.2</v>
      </c>
      <c r="W194" s="100">
        <v>21.9</v>
      </c>
      <c r="X194" s="100">
        <v>21.9</v>
      </c>
      <c r="Y194" s="100">
        <v>19.8</v>
      </c>
      <c r="Z194" s="100">
        <v>22.4</v>
      </c>
      <c r="AA194" s="100">
        <f>独自温度!B191</f>
        <v>30</v>
      </c>
      <c r="AB194" s="100">
        <f>独自温度!C191</f>
        <v>30</v>
      </c>
    </row>
    <row r="195" spans="1:28">
      <c r="A195" s="64" t="e" cm="1">
        <f t="array" aca="1" ref="A195" ca="1">INDIRECT(_xlfn.XLOOKUP(豚シート!$G$13,豚気温!$D$2:$AB$2,豚気温!$D$3:$AB$3)&amp;(_xlfn.XLOOKUP(豚モデル!$D203,豚気温!$C$6:$C$1100,豚気温!$B$6:$B$1100)))</f>
        <v>#N/A</v>
      </c>
      <c r="B195">
        <v>195</v>
      </c>
      <c r="C195" s="92">
        <v>45847</v>
      </c>
      <c r="D195" s="100">
        <v>22.3</v>
      </c>
      <c r="E195" s="100">
        <v>22.8</v>
      </c>
      <c r="F195" s="100">
        <v>23</v>
      </c>
      <c r="G195" s="100">
        <v>23.5</v>
      </c>
      <c r="H195" s="100">
        <v>23.1</v>
      </c>
      <c r="I195" s="100">
        <v>23.4</v>
      </c>
      <c r="J195" s="100">
        <v>25.5</v>
      </c>
      <c r="K195" s="100">
        <v>23.9</v>
      </c>
      <c r="L195" s="100">
        <v>24.2</v>
      </c>
      <c r="M195" s="100">
        <v>24.7</v>
      </c>
      <c r="N195" s="100">
        <v>26.1</v>
      </c>
      <c r="O195" s="100">
        <v>26.2</v>
      </c>
      <c r="P195" s="100">
        <v>24.9</v>
      </c>
      <c r="Q195" s="100">
        <v>25.6</v>
      </c>
      <c r="R195" s="100">
        <v>20.399999999999999</v>
      </c>
      <c r="S195" s="100">
        <v>22.9</v>
      </c>
      <c r="T195" s="100">
        <v>22.1</v>
      </c>
      <c r="U195" s="100">
        <v>25.6</v>
      </c>
      <c r="V195" s="100">
        <v>19.3</v>
      </c>
      <c r="W195" s="100">
        <v>22</v>
      </c>
      <c r="X195" s="100">
        <v>22</v>
      </c>
      <c r="Y195" s="100">
        <v>19.899999999999999</v>
      </c>
      <c r="Z195" s="100">
        <v>22.5</v>
      </c>
      <c r="AA195" s="100">
        <f>独自温度!B192</f>
        <v>30</v>
      </c>
      <c r="AB195" s="100">
        <f>独自温度!C192</f>
        <v>30</v>
      </c>
    </row>
    <row r="196" spans="1:28">
      <c r="A196" s="64" t="e" cm="1">
        <f t="array" aca="1" ref="A196" ca="1">INDIRECT(_xlfn.XLOOKUP(豚シート!$G$13,豚気温!$D$2:$AB$2,豚気温!$D$3:$AB$3)&amp;(_xlfn.XLOOKUP(豚モデル!$D204,豚気温!$C$6:$C$1100,豚気温!$B$6:$B$1100)))</f>
        <v>#N/A</v>
      </c>
      <c r="B196">
        <v>196</v>
      </c>
      <c r="C196" s="92">
        <v>45848</v>
      </c>
      <c r="D196" s="100">
        <v>22.4</v>
      </c>
      <c r="E196" s="100">
        <v>22.9</v>
      </c>
      <c r="F196" s="100">
        <v>23.1</v>
      </c>
      <c r="G196" s="100">
        <v>23.6</v>
      </c>
      <c r="H196" s="100">
        <v>23.2</v>
      </c>
      <c r="I196" s="100">
        <v>23.5</v>
      </c>
      <c r="J196" s="100">
        <v>25.7</v>
      </c>
      <c r="K196" s="100">
        <v>24</v>
      </c>
      <c r="L196" s="100">
        <v>24.4</v>
      </c>
      <c r="M196" s="100">
        <v>24.8</v>
      </c>
      <c r="N196" s="100">
        <v>26.2</v>
      </c>
      <c r="O196" s="100">
        <v>26.3</v>
      </c>
      <c r="P196" s="100">
        <v>25</v>
      </c>
      <c r="Q196" s="100">
        <v>25.8</v>
      </c>
      <c r="R196" s="100">
        <v>20.5</v>
      </c>
      <c r="S196" s="100">
        <v>23.1</v>
      </c>
      <c r="T196" s="100">
        <v>22.2</v>
      </c>
      <c r="U196" s="100">
        <v>25.7</v>
      </c>
      <c r="V196" s="100">
        <v>19.399999999999999</v>
      </c>
      <c r="W196" s="100">
        <v>22.1</v>
      </c>
      <c r="X196" s="100">
        <v>22.1</v>
      </c>
      <c r="Y196" s="100">
        <v>20</v>
      </c>
      <c r="Z196" s="100">
        <v>22.7</v>
      </c>
      <c r="AA196" s="100">
        <f>独自温度!B193</f>
        <v>30</v>
      </c>
      <c r="AB196" s="100">
        <f>独自温度!C193</f>
        <v>30</v>
      </c>
    </row>
    <row r="197" spans="1:28">
      <c r="A197" s="64" t="e" cm="1">
        <f t="array" aca="1" ref="A197" ca="1">INDIRECT(_xlfn.XLOOKUP(豚シート!$G$13,豚気温!$D$2:$AB$2,豚気温!$D$3:$AB$3)&amp;(_xlfn.XLOOKUP(豚モデル!$D205,豚気温!$C$6:$C$1100,豚気温!$B$6:$B$1100)))</f>
        <v>#N/A</v>
      </c>
      <c r="B197">
        <v>197</v>
      </c>
      <c r="C197" s="92">
        <v>45849</v>
      </c>
      <c r="D197" s="100">
        <v>22.5</v>
      </c>
      <c r="E197" s="100">
        <v>23</v>
      </c>
      <c r="F197" s="100">
        <v>23.2</v>
      </c>
      <c r="G197" s="100">
        <v>23.8</v>
      </c>
      <c r="H197" s="100">
        <v>23.3</v>
      </c>
      <c r="I197" s="100">
        <v>23.7</v>
      </c>
      <c r="J197" s="100">
        <v>25.8</v>
      </c>
      <c r="K197" s="100">
        <v>24.1</v>
      </c>
      <c r="L197" s="100">
        <v>24.5</v>
      </c>
      <c r="M197" s="100">
        <v>24.9</v>
      </c>
      <c r="N197" s="100">
        <v>26.3</v>
      </c>
      <c r="O197" s="100">
        <v>26.4</v>
      </c>
      <c r="P197" s="100">
        <v>25.1</v>
      </c>
      <c r="Q197" s="100">
        <v>25.9</v>
      </c>
      <c r="R197" s="100">
        <v>20.6</v>
      </c>
      <c r="S197" s="100">
        <v>23.2</v>
      </c>
      <c r="T197" s="100">
        <v>22.4</v>
      </c>
      <c r="U197" s="100">
        <v>25.9</v>
      </c>
      <c r="V197" s="100">
        <v>19.5</v>
      </c>
      <c r="W197" s="100">
        <v>22.2</v>
      </c>
      <c r="X197" s="100">
        <v>22.2</v>
      </c>
      <c r="Y197" s="100">
        <v>20.100000000000001</v>
      </c>
      <c r="Z197" s="100">
        <v>22.8</v>
      </c>
      <c r="AA197" s="100">
        <f>独自温度!B194</f>
        <v>30</v>
      </c>
      <c r="AB197" s="100">
        <f>独自温度!C194</f>
        <v>30</v>
      </c>
    </row>
    <row r="198" spans="1:28">
      <c r="A198" s="64" t="e" cm="1">
        <f t="array" aca="1" ref="A198" ca="1">INDIRECT(_xlfn.XLOOKUP(豚シート!$G$13,豚気温!$D$2:$AB$2,豚気温!$D$3:$AB$3)&amp;(_xlfn.XLOOKUP(豚モデル!$D206,豚気温!$C$6:$C$1100,豚気温!$B$6:$B$1100)))</f>
        <v>#N/A</v>
      </c>
      <c r="B198">
        <v>198</v>
      </c>
      <c r="C198" s="92">
        <v>45850</v>
      </c>
      <c r="D198" s="100">
        <v>22.6</v>
      </c>
      <c r="E198" s="100">
        <v>23.1</v>
      </c>
      <c r="F198" s="100">
        <v>23.3</v>
      </c>
      <c r="G198" s="100">
        <v>23.9</v>
      </c>
      <c r="H198" s="100">
        <v>23.4</v>
      </c>
      <c r="I198" s="100">
        <v>23.8</v>
      </c>
      <c r="J198" s="100">
        <v>25.9</v>
      </c>
      <c r="K198" s="100">
        <v>24.2</v>
      </c>
      <c r="L198" s="100">
        <v>24.7</v>
      </c>
      <c r="M198" s="100">
        <v>25.1</v>
      </c>
      <c r="N198" s="100">
        <v>26.5</v>
      </c>
      <c r="O198" s="100">
        <v>26.6</v>
      </c>
      <c r="P198" s="100">
        <v>25.2</v>
      </c>
      <c r="Q198" s="100">
        <v>26</v>
      </c>
      <c r="R198" s="100">
        <v>20.7</v>
      </c>
      <c r="S198" s="100">
        <v>23.3</v>
      </c>
      <c r="T198" s="100">
        <v>22.5</v>
      </c>
      <c r="U198" s="100">
        <v>26</v>
      </c>
      <c r="V198" s="100">
        <v>19.600000000000001</v>
      </c>
      <c r="W198" s="100">
        <v>22.3</v>
      </c>
      <c r="X198" s="100">
        <v>22.2</v>
      </c>
      <c r="Y198" s="100">
        <v>20.2</v>
      </c>
      <c r="Z198" s="100">
        <v>22.9</v>
      </c>
      <c r="AA198" s="100">
        <f>独自温度!B195</f>
        <v>30</v>
      </c>
      <c r="AB198" s="100">
        <f>独自温度!C195</f>
        <v>30</v>
      </c>
    </row>
    <row r="199" spans="1:28">
      <c r="A199" s="64" t="e" cm="1">
        <f t="array" aca="1" ref="A199" ca="1">INDIRECT(_xlfn.XLOOKUP(豚シート!$G$13,豚気温!$D$2:$AB$2,豚気温!$D$3:$AB$3)&amp;(_xlfn.XLOOKUP(豚モデル!$D207,豚気温!$C$6:$C$1100,豚気温!$B$6:$B$1100)))</f>
        <v>#N/A</v>
      </c>
      <c r="B199">
        <v>199</v>
      </c>
      <c r="C199" s="92">
        <v>45851</v>
      </c>
      <c r="D199" s="100">
        <v>22.7</v>
      </c>
      <c r="E199" s="100">
        <v>23.2</v>
      </c>
      <c r="F199" s="100">
        <v>23.4</v>
      </c>
      <c r="G199" s="100">
        <v>24</v>
      </c>
      <c r="H199" s="100">
        <v>23.5</v>
      </c>
      <c r="I199" s="100">
        <v>23.9</v>
      </c>
      <c r="J199" s="100">
        <v>26</v>
      </c>
      <c r="K199" s="100">
        <v>24.3</v>
      </c>
      <c r="L199" s="100">
        <v>24.8</v>
      </c>
      <c r="M199" s="100">
        <v>25.2</v>
      </c>
      <c r="N199" s="100">
        <v>26.6</v>
      </c>
      <c r="O199" s="100">
        <v>26.7</v>
      </c>
      <c r="P199" s="100">
        <v>25.4</v>
      </c>
      <c r="Q199" s="100">
        <v>26.1</v>
      </c>
      <c r="R199" s="100">
        <v>20.8</v>
      </c>
      <c r="S199" s="100">
        <v>23.4</v>
      </c>
      <c r="T199" s="100">
        <v>22.6</v>
      </c>
      <c r="U199" s="100">
        <v>26.1</v>
      </c>
      <c r="V199" s="100">
        <v>19.600000000000001</v>
      </c>
      <c r="W199" s="100">
        <v>22.4</v>
      </c>
      <c r="X199" s="100">
        <v>22.3</v>
      </c>
      <c r="Y199" s="100">
        <v>20.3</v>
      </c>
      <c r="Z199" s="100">
        <v>23</v>
      </c>
      <c r="AA199" s="100">
        <f>独自温度!B196</f>
        <v>30</v>
      </c>
      <c r="AB199" s="100">
        <f>独自温度!C196</f>
        <v>30</v>
      </c>
    </row>
    <row r="200" spans="1:28">
      <c r="A200" s="64" t="e" cm="1">
        <f t="array" aca="1" ref="A200" ca="1">INDIRECT(_xlfn.XLOOKUP(豚シート!$G$13,豚気温!$D$2:$AB$2,豚気温!$D$3:$AB$3)&amp;(_xlfn.XLOOKUP(豚モデル!$D208,豚気温!$C$6:$C$1100,豚気温!$B$6:$B$1100)))</f>
        <v>#N/A</v>
      </c>
      <c r="B200">
        <v>200</v>
      </c>
      <c r="C200" s="92">
        <v>45852</v>
      </c>
      <c r="D200" s="100">
        <v>22.8</v>
      </c>
      <c r="E200" s="100">
        <v>23.3</v>
      </c>
      <c r="F200" s="100">
        <v>23.5</v>
      </c>
      <c r="G200" s="100">
        <v>24.1</v>
      </c>
      <c r="H200" s="100">
        <v>23.6</v>
      </c>
      <c r="I200" s="100">
        <v>24</v>
      </c>
      <c r="J200" s="100">
        <v>26.1</v>
      </c>
      <c r="K200" s="100">
        <v>24.4</v>
      </c>
      <c r="L200" s="100">
        <v>25</v>
      </c>
      <c r="M200" s="100">
        <v>25.3</v>
      </c>
      <c r="N200" s="100">
        <v>26.7</v>
      </c>
      <c r="O200" s="100">
        <v>26.8</v>
      </c>
      <c r="P200" s="100">
        <v>25.5</v>
      </c>
      <c r="Q200" s="100">
        <v>26.2</v>
      </c>
      <c r="R200" s="100">
        <v>20.9</v>
      </c>
      <c r="S200" s="100">
        <v>23.5</v>
      </c>
      <c r="T200" s="100">
        <v>22.7</v>
      </c>
      <c r="U200" s="100">
        <v>26.2</v>
      </c>
      <c r="V200" s="100">
        <v>19.7</v>
      </c>
      <c r="W200" s="100">
        <v>22.5</v>
      </c>
      <c r="X200" s="100">
        <v>22.4</v>
      </c>
      <c r="Y200" s="100">
        <v>20.399999999999999</v>
      </c>
      <c r="Z200" s="100">
        <v>23.1</v>
      </c>
      <c r="AA200" s="100">
        <f>独自温度!B197</f>
        <v>30</v>
      </c>
      <c r="AB200" s="100">
        <f>独自温度!C197</f>
        <v>30</v>
      </c>
    </row>
    <row r="201" spans="1:28">
      <c r="A201" s="64" t="e" cm="1">
        <f t="array" aca="1" ref="A201" ca="1">INDIRECT(_xlfn.XLOOKUP(豚シート!$G$13,豚気温!$D$2:$AB$2,豚気温!$D$3:$AB$3)&amp;(_xlfn.XLOOKUP(豚モデル!$D209,豚気温!$C$6:$C$1100,豚気温!$B$6:$B$1100)))</f>
        <v>#N/A</v>
      </c>
      <c r="B201">
        <v>201</v>
      </c>
      <c r="C201" s="92">
        <v>45853</v>
      </c>
      <c r="D201" s="100">
        <v>22.9</v>
      </c>
      <c r="E201" s="100">
        <v>23.4</v>
      </c>
      <c r="F201" s="100">
        <v>23.6</v>
      </c>
      <c r="G201" s="100">
        <v>24.2</v>
      </c>
      <c r="H201" s="100">
        <v>23.7</v>
      </c>
      <c r="I201" s="100">
        <v>24.1</v>
      </c>
      <c r="J201" s="100">
        <v>26.2</v>
      </c>
      <c r="K201" s="100">
        <v>24.5</v>
      </c>
      <c r="L201" s="100">
        <v>25.1</v>
      </c>
      <c r="M201" s="100">
        <v>25.4</v>
      </c>
      <c r="N201" s="100">
        <v>26.8</v>
      </c>
      <c r="O201" s="100">
        <v>26.9</v>
      </c>
      <c r="P201" s="100">
        <v>25.6</v>
      </c>
      <c r="Q201" s="100">
        <v>26.3</v>
      </c>
      <c r="R201" s="100">
        <v>21</v>
      </c>
      <c r="S201" s="100">
        <v>23.6</v>
      </c>
      <c r="T201" s="100">
        <v>22.8</v>
      </c>
      <c r="U201" s="100">
        <v>26.3</v>
      </c>
      <c r="V201" s="100">
        <v>19.8</v>
      </c>
      <c r="W201" s="100">
        <v>22.6</v>
      </c>
      <c r="X201" s="100">
        <v>22.5</v>
      </c>
      <c r="Y201" s="100">
        <v>20.5</v>
      </c>
      <c r="Z201" s="100">
        <v>23.2</v>
      </c>
      <c r="AA201" s="100">
        <f>独自温度!B198</f>
        <v>30</v>
      </c>
      <c r="AB201" s="100">
        <f>独自温度!C198</f>
        <v>30</v>
      </c>
    </row>
    <row r="202" spans="1:28">
      <c r="A202" s="64" t="e" cm="1">
        <f t="array" aca="1" ref="A202" ca="1">INDIRECT(_xlfn.XLOOKUP(豚シート!$G$13,豚気温!$D$2:$AB$2,豚気温!$D$3:$AB$3)&amp;(_xlfn.XLOOKUP(豚モデル!$D210,豚気温!$C$6:$C$1100,豚気温!$B$6:$B$1100)))</f>
        <v>#N/A</v>
      </c>
      <c r="B202">
        <v>202</v>
      </c>
      <c r="C202" s="92">
        <v>45854</v>
      </c>
      <c r="D202" s="100">
        <v>23</v>
      </c>
      <c r="E202" s="100">
        <v>23.5</v>
      </c>
      <c r="F202" s="100">
        <v>23.7</v>
      </c>
      <c r="G202" s="100">
        <v>24.3</v>
      </c>
      <c r="H202" s="100">
        <v>23.8</v>
      </c>
      <c r="I202" s="100">
        <v>24.2</v>
      </c>
      <c r="J202" s="100">
        <v>26.3</v>
      </c>
      <c r="K202" s="100">
        <v>24.6</v>
      </c>
      <c r="L202" s="100">
        <v>25.2</v>
      </c>
      <c r="M202" s="100">
        <v>25.5</v>
      </c>
      <c r="N202" s="100">
        <v>26.9</v>
      </c>
      <c r="O202" s="100">
        <v>27</v>
      </c>
      <c r="P202" s="100">
        <v>25.7</v>
      </c>
      <c r="Q202" s="100">
        <v>26.4</v>
      </c>
      <c r="R202" s="100">
        <v>21.1</v>
      </c>
      <c r="S202" s="100">
        <v>23.7</v>
      </c>
      <c r="T202" s="100">
        <v>22.9</v>
      </c>
      <c r="U202" s="100">
        <v>26.5</v>
      </c>
      <c r="V202" s="100">
        <v>19.899999999999999</v>
      </c>
      <c r="W202" s="100">
        <v>22.7</v>
      </c>
      <c r="X202" s="100">
        <v>22.6</v>
      </c>
      <c r="Y202" s="100">
        <v>20.5</v>
      </c>
      <c r="Z202" s="100">
        <v>23.3</v>
      </c>
      <c r="AA202" s="100">
        <f>独自温度!B199</f>
        <v>30</v>
      </c>
      <c r="AB202" s="100">
        <f>独自温度!C199</f>
        <v>30</v>
      </c>
    </row>
    <row r="203" spans="1:28">
      <c r="A203" s="64" t="e" cm="1">
        <f t="array" aca="1" ref="A203" ca="1">INDIRECT(_xlfn.XLOOKUP(豚シート!$G$13,豚気温!$D$2:$AB$2,豚気温!$D$3:$AB$3)&amp;(_xlfn.XLOOKUP(豚モデル!$D211,豚気温!$C$6:$C$1100,豚気温!$B$6:$B$1100)))</f>
        <v>#N/A</v>
      </c>
      <c r="B203">
        <v>203</v>
      </c>
      <c r="C203" s="92">
        <v>45855</v>
      </c>
      <c r="D203" s="100">
        <v>23.2</v>
      </c>
      <c r="E203" s="100">
        <v>23.6</v>
      </c>
      <c r="F203" s="100">
        <v>23.8</v>
      </c>
      <c r="G203" s="100">
        <v>24.4</v>
      </c>
      <c r="H203" s="100">
        <v>23.9</v>
      </c>
      <c r="I203" s="100">
        <v>24.3</v>
      </c>
      <c r="J203" s="100">
        <v>26.4</v>
      </c>
      <c r="K203" s="100">
        <v>24.7</v>
      </c>
      <c r="L203" s="100">
        <v>25.3</v>
      </c>
      <c r="M203" s="100">
        <v>25.6</v>
      </c>
      <c r="N203" s="100">
        <v>27.1</v>
      </c>
      <c r="O203" s="100">
        <v>27.1</v>
      </c>
      <c r="P203" s="100">
        <v>25.8</v>
      </c>
      <c r="Q203" s="100">
        <v>26.5</v>
      </c>
      <c r="R203" s="100">
        <v>21.2</v>
      </c>
      <c r="S203" s="100">
        <v>23.8</v>
      </c>
      <c r="T203" s="100">
        <v>23</v>
      </c>
      <c r="U203" s="100">
        <v>26.6</v>
      </c>
      <c r="V203" s="100">
        <v>20</v>
      </c>
      <c r="W203" s="100">
        <v>22.8</v>
      </c>
      <c r="X203" s="100">
        <v>22.7</v>
      </c>
      <c r="Y203" s="100">
        <v>20.6</v>
      </c>
      <c r="Z203" s="100">
        <v>23.4</v>
      </c>
      <c r="AA203" s="100">
        <f>独自温度!B200</f>
        <v>30</v>
      </c>
      <c r="AB203" s="100">
        <f>独自温度!C200</f>
        <v>30</v>
      </c>
    </row>
    <row r="204" spans="1:28">
      <c r="A204" s="64" t="e" cm="1">
        <f t="array" aca="1" ref="A204" ca="1">INDIRECT(_xlfn.XLOOKUP(豚シート!$G$13,豚気温!$D$2:$AB$2,豚気温!$D$3:$AB$3)&amp;(_xlfn.XLOOKUP(豚モデル!$D212,豚気温!$C$6:$C$1100,豚気温!$B$6:$B$1100)))</f>
        <v>#N/A</v>
      </c>
      <c r="B204">
        <v>204</v>
      </c>
      <c r="C204" s="92">
        <v>45856</v>
      </c>
      <c r="D204" s="100">
        <v>23.3</v>
      </c>
      <c r="E204" s="100">
        <v>23.7</v>
      </c>
      <c r="F204" s="100">
        <v>24</v>
      </c>
      <c r="G204" s="100">
        <v>24.5</v>
      </c>
      <c r="H204" s="100">
        <v>24.1</v>
      </c>
      <c r="I204" s="100">
        <v>24.4</v>
      </c>
      <c r="J204" s="100">
        <v>26.5</v>
      </c>
      <c r="K204" s="100">
        <v>24.8</v>
      </c>
      <c r="L204" s="100">
        <v>25.4</v>
      </c>
      <c r="M204" s="100">
        <v>25.7</v>
      </c>
      <c r="N204" s="100">
        <v>27.2</v>
      </c>
      <c r="O204" s="100">
        <v>27.3</v>
      </c>
      <c r="P204" s="100">
        <v>25.9</v>
      </c>
      <c r="Q204" s="100">
        <v>26.6</v>
      </c>
      <c r="R204" s="100">
        <v>21.3</v>
      </c>
      <c r="S204" s="100">
        <v>23.9</v>
      </c>
      <c r="T204" s="100">
        <v>23.1</v>
      </c>
      <c r="U204" s="100">
        <v>26.7</v>
      </c>
      <c r="V204" s="100">
        <v>20.100000000000001</v>
      </c>
      <c r="W204" s="100">
        <v>22.9</v>
      </c>
      <c r="X204" s="100">
        <v>22.8</v>
      </c>
      <c r="Y204" s="100">
        <v>20.7</v>
      </c>
      <c r="Z204" s="100">
        <v>23.5</v>
      </c>
      <c r="AA204" s="100">
        <f>独自温度!B201</f>
        <v>30</v>
      </c>
      <c r="AB204" s="100">
        <f>独自温度!C201</f>
        <v>30</v>
      </c>
    </row>
    <row r="205" spans="1:28">
      <c r="A205" s="64" t="e" cm="1">
        <f t="array" aca="1" ref="A205" ca="1">INDIRECT(_xlfn.XLOOKUP(豚シート!$G$13,豚気温!$D$2:$AB$2,豚気温!$D$3:$AB$3)&amp;(_xlfn.XLOOKUP(豚モデル!$D213,豚気温!$C$6:$C$1100,豚気温!$B$6:$B$1100)))</f>
        <v>#N/A</v>
      </c>
      <c r="B205">
        <v>205</v>
      </c>
      <c r="C205" s="92">
        <v>45857</v>
      </c>
      <c r="D205" s="100">
        <v>23.4</v>
      </c>
      <c r="E205" s="100">
        <v>23.8</v>
      </c>
      <c r="F205" s="100">
        <v>24.1</v>
      </c>
      <c r="G205" s="100">
        <v>24.7</v>
      </c>
      <c r="H205" s="100">
        <v>24.2</v>
      </c>
      <c r="I205" s="100">
        <v>24.5</v>
      </c>
      <c r="J205" s="100">
        <v>26.7</v>
      </c>
      <c r="K205" s="100">
        <v>24.9</v>
      </c>
      <c r="L205" s="100">
        <v>25.5</v>
      </c>
      <c r="M205" s="100">
        <v>25.8</v>
      </c>
      <c r="N205" s="100">
        <v>27.3</v>
      </c>
      <c r="O205" s="100">
        <v>27.4</v>
      </c>
      <c r="P205" s="100">
        <v>26.1</v>
      </c>
      <c r="Q205" s="100">
        <v>26.8</v>
      </c>
      <c r="R205" s="100">
        <v>21.4</v>
      </c>
      <c r="S205" s="100">
        <v>24</v>
      </c>
      <c r="T205" s="100">
        <v>23.2</v>
      </c>
      <c r="U205" s="100">
        <v>26.8</v>
      </c>
      <c r="V205" s="100">
        <v>20.2</v>
      </c>
      <c r="W205" s="100">
        <v>23</v>
      </c>
      <c r="X205" s="100">
        <v>22.9</v>
      </c>
      <c r="Y205" s="100">
        <v>20.8</v>
      </c>
      <c r="Z205" s="100">
        <v>23.6</v>
      </c>
      <c r="AA205" s="100">
        <f>独自温度!B202</f>
        <v>30</v>
      </c>
      <c r="AB205" s="100">
        <f>独自温度!C202</f>
        <v>30</v>
      </c>
    </row>
    <row r="206" spans="1:28">
      <c r="A206" s="64" t="e" cm="1">
        <f t="array" aca="1" ref="A206" ca="1">INDIRECT(_xlfn.XLOOKUP(豚シート!$G$13,豚気温!$D$2:$AB$2,豚気温!$D$3:$AB$3)&amp;(_xlfn.XLOOKUP(豚モデル!$D214,豚気温!$C$6:$C$1100,豚気温!$B$6:$B$1100)))</f>
        <v>#N/A</v>
      </c>
      <c r="B206">
        <v>206</v>
      </c>
      <c r="C206" s="92">
        <v>45858</v>
      </c>
      <c r="D206" s="100">
        <v>23.5</v>
      </c>
      <c r="E206" s="100">
        <v>23.9</v>
      </c>
      <c r="F206" s="100">
        <v>24.2</v>
      </c>
      <c r="G206" s="100">
        <v>24.8</v>
      </c>
      <c r="H206" s="100">
        <v>24.3</v>
      </c>
      <c r="I206" s="100">
        <v>24.7</v>
      </c>
      <c r="J206" s="100">
        <v>26.8</v>
      </c>
      <c r="K206" s="100">
        <v>25</v>
      </c>
      <c r="L206" s="100">
        <v>25.6</v>
      </c>
      <c r="M206" s="100">
        <v>26</v>
      </c>
      <c r="N206" s="100">
        <v>27.4</v>
      </c>
      <c r="O206" s="100">
        <v>27.5</v>
      </c>
      <c r="P206" s="100">
        <v>26.2</v>
      </c>
      <c r="Q206" s="100">
        <v>26.9</v>
      </c>
      <c r="R206" s="100">
        <v>21.5</v>
      </c>
      <c r="S206" s="100">
        <v>24.1</v>
      </c>
      <c r="T206" s="100">
        <v>23.4</v>
      </c>
      <c r="U206" s="100">
        <v>26.9</v>
      </c>
      <c r="V206" s="100">
        <v>20.2</v>
      </c>
      <c r="W206" s="100">
        <v>23.1</v>
      </c>
      <c r="X206" s="100">
        <v>23</v>
      </c>
      <c r="Y206" s="100">
        <v>20.9</v>
      </c>
      <c r="Z206" s="100">
        <v>23.6</v>
      </c>
      <c r="AA206" s="100">
        <f>独自温度!B203</f>
        <v>30</v>
      </c>
      <c r="AB206" s="100">
        <f>独自温度!C203</f>
        <v>30</v>
      </c>
    </row>
    <row r="207" spans="1:28">
      <c r="A207" s="64" t="e" cm="1">
        <f t="array" aca="1" ref="A207" ca="1">INDIRECT(_xlfn.XLOOKUP(豚シート!$G$13,豚気温!$D$2:$AB$2,豚気温!$D$3:$AB$3)&amp;(_xlfn.XLOOKUP(豚モデル!$D215,豚気温!$C$6:$C$1100,豚気温!$B$6:$B$1100)))</f>
        <v>#N/A</v>
      </c>
      <c r="B207">
        <v>207</v>
      </c>
      <c r="C207" s="92">
        <v>45859</v>
      </c>
      <c r="D207" s="100">
        <v>23.6</v>
      </c>
      <c r="E207" s="100">
        <v>24</v>
      </c>
      <c r="F207" s="100">
        <v>24.3</v>
      </c>
      <c r="G207" s="100">
        <v>24.9</v>
      </c>
      <c r="H207" s="100">
        <v>24.4</v>
      </c>
      <c r="I207" s="100">
        <v>24.8</v>
      </c>
      <c r="J207" s="100">
        <v>26.9</v>
      </c>
      <c r="K207" s="100">
        <v>25.1</v>
      </c>
      <c r="L207" s="100">
        <v>25.6</v>
      </c>
      <c r="M207" s="100">
        <v>26.1</v>
      </c>
      <c r="N207" s="100">
        <v>27.5</v>
      </c>
      <c r="O207" s="100">
        <v>27.6</v>
      </c>
      <c r="P207" s="100">
        <v>26.3</v>
      </c>
      <c r="Q207" s="100">
        <v>27</v>
      </c>
      <c r="R207" s="100">
        <v>21.7</v>
      </c>
      <c r="S207" s="100">
        <v>24.2</v>
      </c>
      <c r="T207" s="100">
        <v>23.5</v>
      </c>
      <c r="U207" s="100">
        <v>27.1</v>
      </c>
      <c r="V207" s="100">
        <v>20.3</v>
      </c>
      <c r="W207" s="100">
        <v>23.2</v>
      </c>
      <c r="X207" s="100">
        <v>23.1</v>
      </c>
      <c r="Y207" s="100">
        <v>21</v>
      </c>
      <c r="Z207" s="100">
        <v>23.7</v>
      </c>
      <c r="AA207" s="100">
        <f>独自温度!B204</f>
        <v>30</v>
      </c>
      <c r="AB207" s="100">
        <f>独自温度!C204</f>
        <v>30</v>
      </c>
    </row>
    <row r="208" spans="1:28">
      <c r="A208" s="64" t="e" cm="1">
        <f t="array" aca="1" ref="A208" ca="1">INDIRECT(_xlfn.XLOOKUP(豚シート!$G$13,豚気温!$D$2:$AB$2,豚気温!$D$3:$AB$3)&amp;(_xlfn.XLOOKUP(豚モデル!$D216,豚気温!$C$6:$C$1100,豚気温!$B$6:$B$1100)))</f>
        <v>#N/A</v>
      </c>
      <c r="B208">
        <v>208</v>
      </c>
      <c r="C208" s="92">
        <v>45860</v>
      </c>
      <c r="D208" s="100">
        <v>23.7</v>
      </c>
      <c r="E208" s="100">
        <v>24.2</v>
      </c>
      <c r="F208" s="100">
        <v>24.4</v>
      </c>
      <c r="G208" s="100">
        <v>25</v>
      </c>
      <c r="H208" s="100">
        <v>24.5</v>
      </c>
      <c r="I208" s="100">
        <v>24.9</v>
      </c>
      <c r="J208" s="100">
        <v>27</v>
      </c>
      <c r="K208" s="100">
        <v>25.3</v>
      </c>
      <c r="L208" s="100">
        <v>25.7</v>
      </c>
      <c r="M208" s="100">
        <v>26.2</v>
      </c>
      <c r="N208" s="100">
        <v>27.6</v>
      </c>
      <c r="O208" s="100">
        <v>27.7</v>
      </c>
      <c r="P208" s="100">
        <v>26.4</v>
      </c>
      <c r="Q208" s="100">
        <v>27.1</v>
      </c>
      <c r="R208" s="100">
        <v>21.8</v>
      </c>
      <c r="S208" s="100">
        <v>24.3</v>
      </c>
      <c r="T208" s="100">
        <v>23.6</v>
      </c>
      <c r="U208" s="100">
        <v>27.2</v>
      </c>
      <c r="V208" s="100">
        <v>20.399999999999999</v>
      </c>
      <c r="W208" s="100">
        <v>23.3</v>
      </c>
      <c r="X208" s="100">
        <v>23.2</v>
      </c>
      <c r="Y208" s="100">
        <v>21.1</v>
      </c>
      <c r="Z208" s="100">
        <v>23.8</v>
      </c>
      <c r="AA208" s="100">
        <f>独自温度!B205</f>
        <v>30</v>
      </c>
      <c r="AB208" s="100">
        <f>独自温度!C205</f>
        <v>30</v>
      </c>
    </row>
    <row r="209" spans="1:28">
      <c r="A209" s="64" t="e" cm="1">
        <f t="array" aca="1" ref="A209" ca="1">INDIRECT(_xlfn.XLOOKUP(豚シート!$G$13,豚気温!$D$2:$AB$2,豚気温!$D$3:$AB$3)&amp;(_xlfn.XLOOKUP(豚モデル!$D217,豚気温!$C$6:$C$1100,豚気温!$B$6:$B$1100)))</f>
        <v>#N/A</v>
      </c>
      <c r="B209">
        <v>209</v>
      </c>
      <c r="C209" s="92">
        <v>45861</v>
      </c>
      <c r="D209" s="100">
        <v>23.9</v>
      </c>
      <c r="E209" s="100">
        <v>24.3</v>
      </c>
      <c r="F209" s="100">
        <v>24.5</v>
      </c>
      <c r="G209" s="100">
        <v>25.1</v>
      </c>
      <c r="H209" s="100">
        <v>24.6</v>
      </c>
      <c r="I209" s="100">
        <v>25</v>
      </c>
      <c r="J209" s="100">
        <v>27.1</v>
      </c>
      <c r="K209" s="100">
        <v>25.4</v>
      </c>
      <c r="L209" s="100">
        <v>25.7</v>
      </c>
      <c r="M209" s="100">
        <v>26.3</v>
      </c>
      <c r="N209" s="100">
        <v>27.7</v>
      </c>
      <c r="O209" s="100">
        <v>27.9</v>
      </c>
      <c r="P209" s="100">
        <v>26.5</v>
      </c>
      <c r="Q209" s="100">
        <v>27.2</v>
      </c>
      <c r="R209" s="100">
        <v>21.9</v>
      </c>
      <c r="S209" s="100">
        <v>24.4</v>
      </c>
      <c r="T209" s="100">
        <v>23.7</v>
      </c>
      <c r="U209" s="100">
        <v>27.3</v>
      </c>
      <c r="V209" s="100">
        <v>20.5</v>
      </c>
      <c r="W209" s="100">
        <v>23.4</v>
      </c>
      <c r="X209" s="100">
        <v>23.3</v>
      </c>
      <c r="Y209" s="100">
        <v>21.2</v>
      </c>
      <c r="Z209" s="100">
        <v>23.8</v>
      </c>
      <c r="AA209" s="100">
        <f>独自温度!B206</f>
        <v>30</v>
      </c>
      <c r="AB209" s="100">
        <f>独自温度!C206</f>
        <v>30</v>
      </c>
    </row>
    <row r="210" spans="1:28">
      <c r="A210" s="64" t="e" cm="1">
        <f t="array" aca="1" ref="A210" ca="1">INDIRECT(_xlfn.XLOOKUP(豚シート!$G$13,豚気温!$D$2:$AB$2,豚気温!$D$3:$AB$3)&amp;(_xlfn.XLOOKUP(豚モデル!$D218,豚気温!$C$6:$C$1100,豚気温!$B$6:$B$1100)))</f>
        <v>#N/A</v>
      </c>
      <c r="B210">
        <v>210</v>
      </c>
      <c r="C210" s="92">
        <v>45862</v>
      </c>
      <c r="D210" s="100">
        <v>24</v>
      </c>
      <c r="E210" s="100">
        <v>24.4</v>
      </c>
      <c r="F210" s="100">
        <v>24.6</v>
      </c>
      <c r="G210" s="100">
        <v>25.2</v>
      </c>
      <c r="H210" s="100">
        <v>24.7</v>
      </c>
      <c r="I210" s="100">
        <v>25.1</v>
      </c>
      <c r="J210" s="100">
        <v>27.2</v>
      </c>
      <c r="K210" s="100">
        <v>25.5</v>
      </c>
      <c r="L210" s="100">
        <v>25.8</v>
      </c>
      <c r="M210" s="100">
        <v>26.4</v>
      </c>
      <c r="N210" s="100">
        <v>27.8</v>
      </c>
      <c r="O210" s="100">
        <v>28</v>
      </c>
      <c r="P210" s="100">
        <v>26.7</v>
      </c>
      <c r="Q210" s="100">
        <v>27.3</v>
      </c>
      <c r="R210" s="100">
        <v>22</v>
      </c>
      <c r="S210" s="100">
        <v>24.5</v>
      </c>
      <c r="T210" s="100">
        <v>23.8</v>
      </c>
      <c r="U210" s="100">
        <v>27.4</v>
      </c>
      <c r="V210" s="100">
        <v>20.6</v>
      </c>
      <c r="W210" s="100">
        <v>23.5</v>
      </c>
      <c r="X210" s="100">
        <v>23.4</v>
      </c>
      <c r="Y210" s="100">
        <v>21.3</v>
      </c>
      <c r="Z210" s="100">
        <v>23.9</v>
      </c>
      <c r="AA210" s="100">
        <f>独自温度!B207</f>
        <v>30</v>
      </c>
      <c r="AB210" s="100">
        <f>独自温度!C207</f>
        <v>30</v>
      </c>
    </row>
    <row r="211" spans="1:28">
      <c r="A211" s="64" t="e" cm="1">
        <f t="array" aca="1" ref="A211" ca="1">INDIRECT(_xlfn.XLOOKUP(豚シート!$G$13,豚気温!$D$2:$AB$2,豚気温!$D$3:$AB$3)&amp;(_xlfn.XLOOKUP(豚モデル!$D219,豚気温!$C$6:$C$1100,豚気温!$B$6:$B$1100)))</f>
        <v>#N/A</v>
      </c>
      <c r="B211">
        <v>211</v>
      </c>
      <c r="C211" s="92">
        <v>45863</v>
      </c>
      <c r="D211" s="100">
        <v>24.1</v>
      </c>
      <c r="E211" s="100">
        <v>24.5</v>
      </c>
      <c r="F211" s="100">
        <v>24.7</v>
      </c>
      <c r="G211" s="100">
        <v>25.3</v>
      </c>
      <c r="H211" s="100">
        <v>24.8</v>
      </c>
      <c r="I211" s="100">
        <v>25.2</v>
      </c>
      <c r="J211" s="100">
        <v>27.3</v>
      </c>
      <c r="K211" s="100">
        <v>25.6</v>
      </c>
      <c r="L211" s="100">
        <v>25.9</v>
      </c>
      <c r="M211" s="100">
        <v>26.5</v>
      </c>
      <c r="N211" s="100">
        <v>28</v>
      </c>
      <c r="O211" s="100">
        <v>28.1</v>
      </c>
      <c r="P211" s="100">
        <v>26.8</v>
      </c>
      <c r="Q211" s="100">
        <v>27.4</v>
      </c>
      <c r="R211" s="100">
        <v>22.1</v>
      </c>
      <c r="S211" s="100">
        <v>24.6</v>
      </c>
      <c r="T211" s="100">
        <v>23.9</v>
      </c>
      <c r="U211" s="100">
        <v>27.5</v>
      </c>
      <c r="V211" s="100">
        <v>20.7</v>
      </c>
      <c r="W211" s="100">
        <v>23.7</v>
      </c>
      <c r="X211" s="100">
        <v>23.5</v>
      </c>
      <c r="Y211" s="100">
        <v>21.4</v>
      </c>
      <c r="Z211" s="100">
        <v>24</v>
      </c>
      <c r="AA211" s="100">
        <f>独自温度!B208</f>
        <v>30</v>
      </c>
      <c r="AB211" s="100">
        <f>独自温度!C208</f>
        <v>30</v>
      </c>
    </row>
    <row r="212" spans="1:28">
      <c r="A212" s="64" t="e" cm="1">
        <f t="array" aca="1" ref="A212" ca="1">INDIRECT(_xlfn.XLOOKUP(豚シート!$G$13,豚気温!$D$2:$AB$2,豚気温!$D$3:$AB$3)&amp;(_xlfn.XLOOKUP(豚モデル!$D220,豚気温!$C$6:$C$1100,豚気温!$B$6:$B$1100)))</f>
        <v>#N/A</v>
      </c>
      <c r="B212">
        <v>212</v>
      </c>
      <c r="C212" s="92">
        <v>45864</v>
      </c>
      <c r="D212" s="100">
        <v>24.2</v>
      </c>
      <c r="E212" s="100">
        <v>24.6</v>
      </c>
      <c r="F212" s="100">
        <v>24.8</v>
      </c>
      <c r="G212" s="100">
        <v>25.4</v>
      </c>
      <c r="H212" s="100">
        <v>24.8</v>
      </c>
      <c r="I212" s="100">
        <v>25.3</v>
      </c>
      <c r="J212" s="100">
        <v>27.4</v>
      </c>
      <c r="K212" s="100">
        <v>25.7</v>
      </c>
      <c r="L212" s="100">
        <v>26</v>
      </c>
      <c r="M212" s="100">
        <v>26.7</v>
      </c>
      <c r="N212" s="100">
        <v>28.1</v>
      </c>
      <c r="O212" s="100">
        <v>28.2</v>
      </c>
      <c r="P212" s="100">
        <v>26.9</v>
      </c>
      <c r="Q212" s="100">
        <v>27.5</v>
      </c>
      <c r="R212" s="100">
        <v>22.2</v>
      </c>
      <c r="S212" s="100">
        <v>24.6</v>
      </c>
      <c r="T212" s="100">
        <v>24</v>
      </c>
      <c r="U212" s="100">
        <v>27.6</v>
      </c>
      <c r="V212" s="100">
        <v>20.8</v>
      </c>
      <c r="W212" s="100">
        <v>23.8</v>
      </c>
      <c r="X212" s="100">
        <v>23.6</v>
      </c>
      <c r="Y212" s="100">
        <v>21.5</v>
      </c>
      <c r="Z212" s="100">
        <v>24</v>
      </c>
      <c r="AA212" s="100">
        <f>独自温度!B209</f>
        <v>30</v>
      </c>
      <c r="AB212" s="100">
        <f>独自温度!C209</f>
        <v>30</v>
      </c>
    </row>
    <row r="213" spans="1:28">
      <c r="A213" s="64" t="e" cm="1">
        <f t="array" aca="1" ref="A213" ca="1">INDIRECT(_xlfn.XLOOKUP(豚シート!$G$13,豚気温!$D$2:$AB$2,豚気温!$D$3:$AB$3)&amp;(_xlfn.XLOOKUP(豚モデル!$D221,豚気温!$C$6:$C$1100,豚気温!$B$6:$B$1100)))</f>
        <v>#N/A</v>
      </c>
      <c r="B213">
        <v>213</v>
      </c>
      <c r="C213" s="92">
        <v>45865</v>
      </c>
      <c r="D213" s="100">
        <v>24.3</v>
      </c>
      <c r="E213" s="100">
        <v>24.7</v>
      </c>
      <c r="F213" s="100">
        <v>24.9</v>
      </c>
      <c r="G213" s="100">
        <v>25.5</v>
      </c>
      <c r="H213" s="100">
        <v>24.9</v>
      </c>
      <c r="I213" s="100">
        <v>25.4</v>
      </c>
      <c r="J213" s="100">
        <v>27.5</v>
      </c>
      <c r="K213" s="100">
        <v>25.8</v>
      </c>
      <c r="L213" s="100">
        <v>26.1</v>
      </c>
      <c r="M213" s="100">
        <v>26.8</v>
      </c>
      <c r="N213" s="100">
        <v>28.2</v>
      </c>
      <c r="O213" s="100">
        <v>28.3</v>
      </c>
      <c r="P213" s="100">
        <v>27</v>
      </c>
      <c r="Q213" s="100">
        <v>27.6</v>
      </c>
      <c r="R213" s="100">
        <v>22.3</v>
      </c>
      <c r="S213" s="100">
        <v>24.7</v>
      </c>
      <c r="T213" s="100">
        <v>24.1</v>
      </c>
      <c r="U213" s="100">
        <v>27.7</v>
      </c>
      <c r="V213" s="100">
        <v>20.9</v>
      </c>
      <c r="W213" s="100">
        <v>23.9</v>
      </c>
      <c r="X213" s="100">
        <v>23.7</v>
      </c>
      <c r="Y213" s="100">
        <v>21.6</v>
      </c>
      <c r="Z213" s="100">
        <v>24.1</v>
      </c>
      <c r="AA213" s="100">
        <f>独自温度!B210</f>
        <v>30</v>
      </c>
      <c r="AB213" s="100">
        <f>独自温度!C210</f>
        <v>30</v>
      </c>
    </row>
    <row r="214" spans="1:28">
      <c r="A214" s="64" t="e" cm="1">
        <f t="array" aca="1" ref="A214" ca="1">INDIRECT(_xlfn.XLOOKUP(豚シート!$G$13,豚気温!$D$2:$AB$2,豚気温!$D$3:$AB$3)&amp;(_xlfn.XLOOKUP(豚モデル!$D222,豚気温!$C$6:$C$1100,豚気温!$B$6:$B$1100)))</f>
        <v>#N/A</v>
      </c>
      <c r="B214">
        <v>214</v>
      </c>
      <c r="C214" s="92">
        <v>45866</v>
      </c>
      <c r="D214" s="100">
        <v>24.4</v>
      </c>
      <c r="E214" s="100">
        <v>24.8</v>
      </c>
      <c r="F214" s="100">
        <v>25</v>
      </c>
      <c r="G214" s="100">
        <v>25.5</v>
      </c>
      <c r="H214" s="100">
        <v>25</v>
      </c>
      <c r="I214" s="100">
        <v>25.5</v>
      </c>
      <c r="J214" s="100">
        <v>27.6</v>
      </c>
      <c r="K214" s="100">
        <v>25.8</v>
      </c>
      <c r="L214" s="100">
        <v>26.1</v>
      </c>
      <c r="M214" s="100">
        <v>26.8</v>
      </c>
      <c r="N214" s="100">
        <v>28.3</v>
      </c>
      <c r="O214" s="100">
        <v>28.4</v>
      </c>
      <c r="P214" s="100">
        <v>27.1</v>
      </c>
      <c r="Q214" s="100">
        <v>27.7</v>
      </c>
      <c r="R214" s="100">
        <v>22.4</v>
      </c>
      <c r="S214" s="100">
        <v>24.8</v>
      </c>
      <c r="T214" s="100">
        <v>24.2</v>
      </c>
      <c r="U214" s="100">
        <v>27.8</v>
      </c>
      <c r="V214" s="100">
        <v>20.9</v>
      </c>
      <c r="W214" s="100">
        <v>24</v>
      </c>
      <c r="X214" s="100">
        <v>23.8</v>
      </c>
      <c r="Y214" s="100">
        <v>21.6</v>
      </c>
      <c r="Z214" s="100">
        <v>24.2</v>
      </c>
      <c r="AA214" s="100">
        <f>独自温度!B211</f>
        <v>30</v>
      </c>
      <c r="AB214" s="100">
        <f>独自温度!C211</f>
        <v>30</v>
      </c>
    </row>
    <row r="215" spans="1:28">
      <c r="A215" s="64" t="e" cm="1">
        <f t="array" aca="1" ref="A215" ca="1">INDIRECT(_xlfn.XLOOKUP(豚シート!$G$13,豚気温!$D$2:$AB$2,豚気温!$D$3:$AB$3)&amp;(_xlfn.XLOOKUP(豚モデル!$D223,豚気温!$C$6:$C$1100,豚気温!$B$6:$B$1100)))</f>
        <v>#N/A</v>
      </c>
      <c r="B215">
        <v>215</v>
      </c>
      <c r="C215" s="92">
        <v>45867</v>
      </c>
      <c r="D215" s="100">
        <v>24.5</v>
      </c>
      <c r="E215" s="100">
        <v>24.9</v>
      </c>
      <c r="F215" s="100">
        <v>25.1</v>
      </c>
      <c r="G215" s="100">
        <v>25.6</v>
      </c>
      <c r="H215" s="100">
        <v>25.1</v>
      </c>
      <c r="I215" s="100">
        <v>25.6</v>
      </c>
      <c r="J215" s="100">
        <v>27.7</v>
      </c>
      <c r="K215" s="100">
        <v>25.9</v>
      </c>
      <c r="L215" s="100">
        <v>26.2</v>
      </c>
      <c r="M215" s="100">
        <v>26.9</v>
      </c>
      <c r="N215" s="100">
        <v>28.4</v>
      </c>
      <c r="O215" s="100">
        <v>28.5</v>
      </c>
      <c r="P215" s="100">
        <v>27.2</v>
      </c>
      <c r="Q215" s="100">
        <v>27.8</v>
      </c>
      <c r="R215" s="100">
        <v>22.5</v>
      </c>
      <c r="S215" s="100">
        <v>24.9</v>
      </c>
      <c r="T215" s="100">
        <v>24.3</v>
      </c>
      <c r="U215" s="100">
        <v>27.9</v>
      </c>
      <c r="V215" s="100">
        <v>21</v>
      </c>
      <c r="W215" s="100">
        <v>24.1</v>
      </c>
      <c r="X215" s="100">
        <v>23.9</v>
      </c>
      <c r="Y215" s="100">
        <v>21.7</v>
      </c>
      <c r="Z215" s="100">
        <v>24.3</v>
      </c>
      <c r="AA215" s="100">
        <f>独自温度!B212</f>
        <v>30</v>
      </c>
      <c r="AB215" s="100">
        <f>独自温度!C212</f>
        <v>30</v>
      </c>
    </row>
    <row r="216" spans="1:28">
      <c r="A216" s="64" t="e" cm="1">
        <f t="array" aca="1" ref="A216" ca="1">INDIRECT(_xlfn.XLOOKUP(豚シート!$G$13,豚気温!$D$2:$AB$2,豚気温!$D$3:$AB$3)&amp;(_xlfn.XLOOKUP(豚モデル!$D224,豚気温!$C$6:$C$1100,豚気温!$B$6:$B$1100)))</f>
        <v>#N/A</v>
      </c>
      <c r="B216">
        <v>216</v>
      </c>
      <c r="C216" s="92">
        <v>45868</v>
      </c>
      <c r="D216" s="100">
        <v>24.6</v>
      </c>
      <c r="E216" s="100">
        <v>24.9</v>
      </c>
      <c r="F216" s="100">
        <v>25.2</v>
      </c>
      <c r="G216" s="100">
        <v>25.7</v>
      </c>
      <c r="H216" s="100">
        <v>25.2</v>
      </c>
      <c r="I216" s="100">
        <v>25.7</v>
      </c>
      <c r="J216" s="100">
        <v>27.8</v>
      </c>
      <c r="K216" s="100">
        <v>26</v>
      </c>
      <c r="L216" s="100">
        <v>26.3</v>
      </c>
      <c r="M216" s="100">
        <v>27</v>
      </c>
      <c r="N216" s="100">
        <v>28.4</v>
      </c>
      <c r="O216" s="100">
        <v>28.6</v>
      </c>
      <c r="P216" s="100">
        <v>27.3</v>
      </c>
      <c r="Q216" s="100">
        <v>27.9</v>
      </c>
      <c r="R216" s="100">
        <v>22.6</v>
      </c>
      <c r="S216" s="100">
        <v>24.9</v>
      </c>
      <c r="T216" s="100">
        <v>24.3</v>
      </c>
      <c r="U216" s="100">
        <v>28</v>
      </c>
      <c r="V216" s="100">
        <v>21.1</v>
      </c>
      <c r="W216" s="100">
        <v>24.1</v>
      </c>
      <c r="X216" s="100">
        <v>24</v>
      </c>
      <c r="Y216" s="100">
        <v>21.8</v>
      </c>
      <c r="Z216" s="100">
        <v>24.4</v>
      </c>
      <c r="AA216" s="100">
        <f>独自温度!B213</f>
        <v>30</v>
      </c>
      <c r="AB216" s="100">
        <f>独自温度!C213</f>
        <v>30</v>
      </c>
    </row>
    <row r="217" spans="1:28">
      <c r="A217" s="64" t="e" cm="1">
        <f t="array" aca="1" ref="A217" ca="1">INDIRECT(_xlfn.XLOOKUP(豚シート!$G$13,豚気温!$D$2:$AB$2,豚気温!$D$3:$AB$3)&amp;(_xlfn.XLOOKUP(豚モデル!$D225,豚気温!$C$6:$C$1100,豚気温!$B$6:$B$1100)))</f>
        <v>#N/A</v>
      </c>
      <c r="B217">
        <v>217</v>
      </c>
      <c r="C217" s="92">
        <v>45869</v>
      </c>
      <c r="D217" s="100">
        <v>24.7</v>
      </c>
      <c r="E217" s="100">
        <v>25</v>
      </c>
      <c r="F217" s="100">
        <v>25.2</v>
      </c>
      <c r="G217" s="100">
        <v>25.8</v>
      </c>
      <c r="H217" s="100">
        <v>25.2</v>
      </c>
      <c r="I217" s="100">
        <v>25.8</v>
      </c>
      <c r="J217" s="100">
        <v>27.9</v>
      </c>
      <c r="K217" s="100">
        <v>26.1</v>
      </c>
      <c r="L217" s="100">
        <v>26.4</v>
      </c>
      <c r="M217" s="100">
        <v>27.1</v>
      </c>
      <c r="N217" s="100">
        <v>28.5</v>
      </c>
      <c r="O217" s="100">
        <v>28.7</v>
      </c>
      <c r="P217" s="100">
        <v>27.3</v>
      </c>
      <c r="Q217" s="100">
        <v>28</v>
      </c>
      <c r="R217" s="100">
        <v>22.6</v>
      </c>
      <c r="S217" s="100">
        <v>25</v>
      </c>
      <c r="T217" s="100">
        <v>24.4</v>
      </c>
      <c r="U217" s="100">
        <v>28</v>
      </c>
      <c r="V217" s="100">
        <v>21.1</v>
      </c>
      <c r="W217" s="100">
        <v>24.2</v>
      </c>
      <c r="X217" s="100">
        <v>24</v>
      </c>
      <c r="Y217" s="100">
        <v>21.8</v>
      </c>
      <c r="Z217" s="100">
        <v>24.4</v>
      </c>
      <c r="AA217" s="100">
        <f>独自温度!B214</f>
        <v>30</v>
      </c>
      <c r="AB217" s="100">
        <f>独自温度!C214</f>
        <v>30</v>
      </c>
    </row>
    <row r="218" spans="1:28">
      <c r="A218" s="64" t="e" cm="1">
        <f t="array" aca="1" ref="A218" ca="1">INDIRECT(_xlfn.XLOOKUP(豚シート!$G$13,豚気温!$D$2:$AB$2,豚気温!$D$3:$AB$3)&amp;(_xlfn.XLOOKUP(豚モデル!$D226,豚気温!$C$6:$C$1100,豚気温!$B$6:$B$1100)))</f>
        <v>#N/A</v>
      </c>
      <c r="B218">
        <v>218</v>
      </c>
      <c r="C218" s="92">
        <v>45870</v>
      </c>
      <c r="D218" s="100">
        <v>24.8</v>
      </c>
      <c r="E218" s="100">
        <v>25.1</v>
      </c>
      <c r="F218" s="100">
        <v>25.3</v>
      </c>
      <c r="G218" s="100">
        <v>25.8</v>
      </c>
      <c r="H218" s="100">
        <v>25.3</v>
      </c>
      <c r="I218" s="100">
        <v>25.9</v>
      </c>
      <c r="J218" s="100">
        <v>28</v>
      </c>
      <c r="K218" s="100">
        <v>26.1</v>
      </c>
      <c r="L218" s="100">
        <v>26.5</v>
      </c>
      <c r="M218" s="100">
        <v>27.2</v>
      </c>
      <c r="N218" s="100">
        <v>28.6</v>
      </c>
      <c r="O218" s="100">
        <v>28.7</v>
      </c>
      <c r="P218" s="100">
        <v>27.4</v>
      </c>
      <c r="Q218" s="100">
        <v>28.1</v>
      </c>
      <c r="R218" s="100">
        <v>22.7</v>
      </c>
      <c r="S218" s="100">
        <v>25.1</v>
      </c>
      <c r="T218" s="100">
        <v>24.5</v>
      </c>
      <c r="U218" s="100">
        <v>28.1</v>
      </c>
      <c r="V218" s="100">
        <v>21.2</v>
      </c>
      <c r="W218" s="100">
        <v>24.3</v>
      </c>
      <c r="X218" s="100">
        <v>24.1</v>
      </c>
      <c r="Y218" s="100">
        <v>21.9</v>
      </c>
      <c r="Z218" s="100">
        <v>24.5</v>
      </c>
      <c r="AA218" s="100">
        <f>独自温度!B215</f>
        <v>30</v>
      </c>
      <c r="AB218" s="100">
        <f>独自温度!C215</f>
        <v>30</v>
      </c>
    </row>
    <row r="219" spans="1:28">
      <c r="A219" s="64" t="e" cm="1">
        <f t="array" aca="1" ref="A219" ca="1">INDIRECT(_xlfn.XLOOKUP(豚シート!$G$13,豚気温!$D$2:$AB$2,豚気温!$D$3:$AB$3)&amp;(_xlfn.XLOOKUP(豚モデル!$D227,豚気温!$C$6:$C$1100,豚気温!$B$6:$B$1100)))</f>
        <v>#N/A</v>
      </c>
      <c r="B219">
        <v>219</v>
      </c>
      <c r="C219" s="92">
        <v>45871</v>
      </c>
      <c r="D219" s="100">
        <v>24.8</v>
      </c>
      <c r="E219" s="100">
        <v>25.1</v>
      </c>
      <c r="F219" s="100">
        <v>25.3</v>
      </c>
      <c r="G219" s="100">
        <v>25.9</v>
      </c>
      <c r="H219" s="100">
        <v>25.4</v>
      </c>
      <c r="I219" s="100">
        <v>25.9</v>
      </c>
      <c r="J219" s="100">
        <v>28</v>
      </c>
      <c r="K219" s="100">
        <v>26.2</v>
      </c>
      <c r="L219" s="100">
        <v>26.6</v>
      </c>
      <c r="M219" s="100">
        <v>27.2</v>
      </c>
      <c r="N219" s="100">
        <v>28.6</v>
      </c>
      <c r="O219" s="100">
        <v>28.8</v>
      </c>
      <c r="P219" s="100">
        <v>27.5</v>
      </c>
      <c r="Q219" s="100">
        <v>28.1</v>
      </c>
      <c r="R219" s="100">
        <v>22.7</v>
      </c>
      <c r="S219" s="100">
        <v>25.1</v>
      </c>
      <c r="T219" s="100">
        <v>24.5</v>
      </c>
      <c r="U219" s="100">
        <v>28.1</v>
      </c>
      <c r="V219" s="100">
        <v>21.2</v>
      </c>
      <c r="W219" s="100">
        <v>24.3</v>
      </c>
      <c r="X219" s="100">
        <v>24.1</v>
      </c>
      <c r="Y219" s="100">
        <v>21.9</v>
      </c>
      <c r="Z219" s="100">
        <v>24.6</v>
      </c>
      <c r="AA219" s="100">
        <f>独自温度!B216</f>
        <v>30</v>
      </c>
      <c r="AB219" s="100">
        <f>独自温度!C216</f>
        <v>30</v>
      </c>
    </row>
    <row r="220" spans="1:28">
      <c r="A220" s="64" t="e" cm="1">
        <f t="array" aca="1" ref="A220" ca="1">INDIRECT(_xlfn.XLOOKUP(豚シート!$G$13,豚気温!$D$2:$AB$2,豚気温!$D$3:$AB$3)&amp;(_xlfn.XLOOKUP(豚モデル!$D228,豚気温!$C$6:$C$1100,豚気温!$B$6:$B$1100)))</f>
        <v>#N/A</v>
      </c>
      <c r="B220">
        <v>220</v>
      </c>
      <c r="C220" s="92">
        <v>45872</v>
      </c>
      <c r="D220" s="100">
        <v>24.9</v>
      </c>
      <c r="E220" s="100">
        <v>25.1</v>
      </c>
      <c r="F220" s="100">
        <v>25.4</v>
      </c>
      <c r="G220" s="100">
        <v>25.9</v>
      </c>
      <c r="H220" s="100">
        <v>25.4</v>
      </c>
      <c r="I220" s="100">
        <v>26</v>
      </c>
      <c r="J220" s="100">
        <v>28</v>
      </c>
      <c r="K220" s="100">
        <v>26.2</v>
      </c>
      <c r="L220" s="100">
        <v>26.6</v>
      </c>
      <c r="M220" s="100">
        <v>27.2</v>
      </c>
      <c r="N220" s="100">
        <v>28.7</v>
      </c>
      <c r="O220" s="100">
        <v>28.8</v>
      </c>
      <c r="P220" s="100">
        <v>27.5</v>
      </c>
      <c r="Q220" s="100">
        <v>28.1</v>
      </c>
      <c r="R220" s="100">
        <v>22.8</v>
      </c>
      <c r="S220" s="100">
        <v>25.1</v>
      </c>
      <c r="T220" s="100">
        <v>24.5</v>
      </c>
      <c r="U220" s="100">
        <v>28.2</v>
      </c>
      <c r="V220" s="100">
        <v>21.2</v>
      </c>
      <c r="W220" s="100">
        <v>24.3</v>
      </c>
      <c r="X220" s="100">
        <v>24.1</v>
      </c>
      <c r="Y220" s="100">
        <v>21.9</v>
      </c>
      <c r="Z220" s="100">
        <v>24.6</v>
      </c>
      <c r="AA220" s="100">
        <f>独自温度!B217</f>
        <v>30</v>
      </c>
      <c r="AB220" s="100">
        <f>独自温度!C217</f>
        <v>30</v>
      </c>
    </row>
    <row r="221" spans="1:28">
      <c r="A221" s="64" t="e" cm="1">
        <f t="array" aca="1" ref="A221" ca="1">INDIRECT(_xlfn.XLOOKUP(豚シート!$G$13,豚気温!$D$2:$AB$2,豚気温!$D$3:$AB$3)&amp;(_xlfn.XLOOKUP(豚モデル!$D229,豚気温!$C$6:$C$1100,豚気温!$B$6:$B$1100)))</f>
        <v>#N/A</v>
      </c>
      <c r="B221">
        <v>221</v>
      </c>
      <c r="C221" s="92">
        <v>45873</v>
      </c>
      <c r="D221" s="100">
        <v>24.9</v>
      </c>
      <c r="E221" s="100">
        <v>25.1</v>
      </c>
      <c r="F221" s="100">
        <v>25.4</v>
      </c>
      <c r="G221" s="100">
        <v>25.9</v>
      </c>
      <c r="H221" s="100">
        <v>25.4</v>
      </c>
      <c r="I221" s="100">
        <v>26</v>
      </c>
      <c r="J221" s="100">
        <v>28.1</v>
      </c>
      <c r="K221" s="100">
        <v>26.2</v>
      </c>
      <c r="L221" s="100">
        <v>26.7</v>
      </c>
      <c r="M221" s="100">
        <v>27.2</v>
      </c>
      <c r="N221" s="100">
        <v>28.7</v>
      </c>
      <c r="O221" s="100">
        <v>28.8</v>
      </c>
      <c r="P221" s="100">
        <v>27.5</v>
      </c>
      <c r="Q221" s="100">
        <v>28.2</v>
      </c>
      <c r="R221" s="100">
        <v>22.8</v>
      </c>
      <c r="S221" s="100">
        <v>25.1</v>
      </c>
      <c r="T221" s="100">
        <v>24.6</v>
      </c>
      <c r="U221" s="100">
        <v>28.2</v>
      </c>
      <c r="V221" s="100">
        <v>21.2</v>
      </c>
      <c r="W221" s="100">
        <v>24.3</v>
      </c>
      <c r="X221" s="100">
        <v>24.2</v>
      </c>
      <c r="Y221" s="100">
        <v>21.9</v>
      </c>
      <c r="Z221" s="100">
        <v>24.7</v>
      </c>
      <c r="AA221" s="100">
        <f>独自温度!B218</f>
        <v>30</v>
      </c>
      <c r="AB221" s="100">
        <f>独自温度!C218</f>
        <v>30</v>
      </c>
    </row>
    <row r="222" spans="1:28">
      <c r="A222" s="64" t="e" cm="1">
        <f t="array" aca="1" ref="A222" ca="1">INDIRECT(_xlfn.XLOOKUP(豚シート!$G$13,豚気温!$D$2:$AB$2,豚気温!$D$3:$AB$3)&amp;(_xlfn.XLOOKUP(豚モデル!$D230,豚気温!$C$6:$C$1100,豚気温!$B$6:$B$1100)))</f>
        <v>#N/A</v>
      </c>
      <c r="B222">
        <v>222</v>
      </c>
      <c r="C222" s="92">
        <v>45874</v>
      </c>
      <c r="D222" s="100">
        <v>24.9</v>
      </c>
      <c r="E222" s="100">
        <v>25.1</v>
      </c>
      <c r="F222" s="100">
        <v>25.4</v>
      </c>
      <c r="G222" s="100">
        <v>25.9</v>
      </c>
      <c r="H222" s="100">
        <v>25.4</v>
      </c>
      <c r="I222" s="100">
        <v>26</v>
      </c>
      <c r="J222" s="100">
        <v>28.1</v>
      </c>
      <c r="K222" s="100">
        <v>26.2</v>
      </c>
      <c r="L222" s="100">
        <v>26.7</v>
      </c>
      <c r="M222" s="100">
        <v>27.2</v>
      </c>
      <c r="N222" s="100">
        <v>28.7</v>
      </c>
      <c r="O222" s="100">
        <v>28.9</v>
      </c>
      <c r="P222" s="100">
        <v>27.5</v>
      </c>
      <c r="Q222" s="100">
        <v>28.2</v>
      </c>
      <c r="R222" s="100">
        <v>22.8</v>
      </c>
      <c r="S222" s="100">
        <v>25.1</v>
      </c>
      <c r="T222" s="100">
        <v>24.6</v>
      </c>
      <c r="U222" s="100">
        <v>28.2</v>
      </c>
      <c r="V222" s="100">
        <v>21.2</v>
      </c>
      <c r="W222" s="100">
        <v>24.3</v>
      </c>
      <c r="X222" s="100">
        <v>24.2</v>
      </c>
      <c r="Y222" s="100">
        <v>21.9</v>
      </c>
      <c r="Z222" s="100">
        <v>24.7</v>
      </c>
      <c r="AA222" s="100">
        <f>独自温度!B219</f>
        <v>30</v>
      </c>
      <c r="AB222" s="100">
        <f>独自温度!C219</f>
        <v>30</v>
      </c>
    </row>
    <row r="223" spans="1:28">
      <c r="A223" s="64" t="e" cm="1">
        <f t="array" aca="1" ref="A223" ca="1">INDIRECT(_xlfn.XLOOKUP(豚シート!$G$13,豚気温!$D$2:$AB$2,豚気温!$D$3:$AB$3)&amp;(_xlfn.XLOOKUP(豚モデル!$D231,豚気温!$C$6:$C$1100,豚気温!$B$6:$B$1100)))</f>
        <v>#N/A</v>
      </c>
      <c r="B223">
        <v>223</v>
      </c>
      <c r="C223" s="92">
        <v>45875</v>
      </c>
      <c r="D223" s="100">
        <v>24.9</v>
      </c>
      <c r="E223" s="100">
        <v>25.1</v>
      </c>
      <c r="F223" s="100">
        <v>25.4</v>
      </c>
      <c r="G223" s="100">
        <v>25.9</v>
      </c>
      <c r="H223" s="100">
        <v>25.4</v>
      </c>
      <c r="I223" s="100">
        <v>26</v>
      </c>
      <c r="J223" s="100">
        <v>28.1</v>
      </c>
      <c r="K223" s="100">
        <v>26.2</v>
      </c>
      <c r="L223" s="100">
        <v>26.7</v>
      </c>
      <c r="M223" s="100">
        <v>27.2</v>
      </c>
      <c r="N223" s="100">
        <v>28.7</v>
      </c>
      <c r="O223" s="100">
        <v>28.8</v>
      </c>
      <c r="P223" s="100">
        <v>27.5</v>
      </c>
      <c r="Q223" s="100">
        <v>28.2</v>
      </c>
      <c r="R223" s="100">
        <v>22.8</v>
      </c>
      <c r="S223" s="100">
        <v>25.1</v>
      </c>
      <c r="T223" s="100">
        <v>24.6</v>
      </c>
      <c r="U223" s="100">
        <v>28.2</v>
      </c>
      <c r="V223" s="100">
        <v>21.2</v>
      </c>
      <c r="W223" s="100">
        <v>24.3</v>
      </c>
      <c r="X223" s="100">
        <v>24.1</v>
      </c>
      <c r="Y223" s="100">
        <v>21.9</v>
      </c>
      <c r="Z223" s="100">
        <v>24.7</v>
      </c>
      <c r="AA223" s="100">
        <f>独自温度!B220</f>
        <v>30</v>
      </c>
      <c r="AB223" s="100">
        <f>独自温度!C220</f>
        <v>30</v>
      </c>
    </row>
    <row r="224" spans="1:28">
      <c r="A224" s="64" t="e" cm="1">
        <f t="array" aca="1" ref="A224" ca="1">INDIRECT(_xlfn.XLOOKUP(豚シート!$G$13,豚気温!$D$2:$AB$2,豚気温!$D$3:$AB$3)&amp;(_xlfn.XLOOKUP(豚モデル!$D232,豚気温!$C$6:$C$1100,豚気温!$B$6:$B$1100)))</f>
        <v>#N/A</v>
      </c>
      <c r="B224">
        <v>224</v>
      </c>
      <c r="C224" s="92">
        <v>45876</v>
      </c>
      <c r="D224" s="100">
        <v>24.8</v>
      </c>
      <c r="E224" s="100">
        <v>25</v>
      </c>
      <c r="F224" s="100">
        <v>25.4</v>
      </c>
      <c r="G224" s="100">
        <v>25.9</v>
      </c>
      <c r="H224" s="100">
        <v>25.4</v>
      </c>
      <c r="I224" s="100">
        <v>26</v>
      </c>
      <c r="J224" s="100">
        <v>28</v>
      </c>
      <c r="K224" s="100">
        <v>26.2</v>
      </c>
      <c r="L224" s="100">
        <v>26.8</v>
      </c>
      <c r="M224" s="100">
        <v>27.2</v>
      </c>
      <c r="N224" s="100">
        <v>28.6</v>
      </c>
      <c r="O224" s="100">
        <v>28.8</v>
      </c>
      <c r="P224" s="100">
        <v>27.5</v>
      </c>
      <c r="Q224" s="100">
        <v>28.1</v>
      </c>
      <c r="R224" s="100">
        <v>22.7</v>
      </c>
      <c r="S224" s="100">
        <v>25.1</v>
      </c>
      <c r="T224" s="100">
        <v>24.5</v>
      </c>
      <c r="U224" s="100">
        <v>28.2</v>
      </c>
      <c r="V224" s="100">
        <v>21.2</v>
      </c>
      <c r="W224" s="100">
        <v>24.3</v>
      </c>
      <c r="X224" s="100">
        <v>24.1</v>
      </c>
      <c r="Y224" s="100">
        <v>21.9</v>
      </c>
      <c r="Z224" s="100">
        <v>24.7</v>
      </c>
      <c r="AA224" s="100">
        <f>独自温度!B221</f>
        <v>30</v>
      </c>
      <c r="AB224" s="100">
        <f>独自温度!C221</f>
        <v>30</v>
      </c>
    </row>
    <row r="225" spans="1:28">
      <c r="A225" s="64" t="e" cm="1">
        <f t="array" aca="1" ref="A225" ca="1">INDIRECT(_xlfn.XLOOKUP(豚シート!$G$13,豚気温!$D$2:$AB$2,豚気温!$D$3:$AB$3)&amp;(_xlfn.XLOOKUP(豚モデル!$D233,豚気温!$C$6:$C$1100,豚気温!$B$6:$B$1100)))</f>
        <v>#N/A</v>
      </c>
      <c r="B225">
        <v>225</v>
      </c>
      <c r="C225" s="92">
        <v>45877</v>
      </c>
      <c r="D225" s="100">
        <v>24.8</v>
      </c>
      <c r="E225" s="100">
        <v>25</v>
      </c>
      <c r="F225" s="100">
        <v>25.3</v>
      </c>
      <c r="G225" s="100">
        <v>25.9</v>
      </c>
      <c r="H225" s="100">
        <v>25.4</v>
      </c>
      <c r="I225" s="100">
        <v>26</v>
      </c>
      <c r="J225" s="100">
        <v>28</v>
      </c>
      <c r="K225" s="100">
        <v>26.1</v>
      </c>
      <c r="L225" s="100">
        <v>26.7</v>
      </c>
      <c r="M225" s="100">
        <v>27.2</v>
      </c>
      <c r="N225" s="100">
        <v>28.6</v>
      </c>
      <c r="O225" s="100">
        <v>28.8</v>
      </c>
      <c r="P225" s="100">
        <v>27.4</v>
      </c>
      <c r="Q225" s="100">
        <v>28.1</v>
      </c>
      <c r="R225" s="100">
        <v>22.7</v>
      </c>
      <c r="S225" s="100">
        <v>25.1</v>
      </c>
      <c r="T225" s="100">
        <v>24.5</v>
      </c>
      <c r="U225" s="100">
        <v>28.1</v>
      </c>
      <c r="V225" s="100">
        <v>21.2</v>
      </c>
      <c r="W225" s="100">
        <v>24.2</v>
      </c>
      <c r="X225" s="100">
        <v>24.1</v>
      </c>
      <c r="Y225" s="100">
        <v>21.8</v>
      </c>
      <c r="Z225" s="100">
        <v>24.7</v>
      </c>
      <c r="AA225" s="100">
        <f>独自温度!B222</f>
        <v>30</v>
      </c>
      <c r="AB225" s="100">
        <f>独自温度!C222</f>
        <v>30</v>
      </c>
    </row>
    <row r="226" spans="1:28">
      <c r="A226" s="64" t="e" cm="1">
        <f t="array" aca="1" ref="A226" ca="1">INDIRECT(_xlfn.XLOOKUP(豚シート!$G$13,豚気温!$D$2:$AB$2,豚気温!$D$3:$AB$3)&amp;(_xlfn.XLOOKUP(豚モデル!$D234,豚気温!$C$6:$C$1100,豚気温!$B$6:$B$1100)))</f>
        <v>#N/A</v>
      </c>
      <c r="B226">
        <v>226</v>
      </c>
      <c r="C226" s="92">
        <v>45878</v>
      </c>
      <c r="D226" s="100">
        <v>24.7</v>
      </c>
      <c r="E226" s="100">
        <v>24.9</v>
      </c>
      <c r="F226" s="100">
        <v>25.3</v>
      </c>
      <c r="G226" s="100">
        <v>25.8</v>
      </c>
      <c r="H226" s="100">
        <v>25.4</v>
      </c>
      <c r="I226" s="100">
        <v>25.9</v>
      </c>
      <c r="J226" s="100">
        <v>28</v>
      </c>
      <c r="K226" s="100">
        <v>26.1</v>
      </c>
      <c r="L226" s="100">
        <v>26.7</v>
      </c>
      <c r="M226" s="100">
        <v>27.1</v>
      </c>
      <c r="N226" s="100">
        <v>28.6</v>
      </c>
      <c r="O226" s="100">
        <v>28.8</v>
      </c>
      <c r="P226" s="100">
        <v>27.4</v>
      </c>
      <c r="Q226" s="100">
        <v>28.1</v>
      </c>
      <c r="R226" s="100">
        <v>22.7</v>
      </c>
      <c r="S226" s="100">
        <v>25</v>
      </c>
      <c r="T226" s="100">
        <v>24.4</v>
      </c>
      <c r="U226" s="100">
        <v>28.1</v>
      </c>
      <c r="V226" s="100">
        <v>21.1</v>
      </c>
      <c r="W226" s="100">
        <v>24.2</v>
      </c>
      <c r="X226" s="100">
        <v>24</v>
      </c>
      <c r="Y226" s="100">
        <v>21.8</v>
      </c>
      <c r="Z226" s="100">
        <v>24.7</v>
      </c>
      <c r="AA226" s="100">
        <f>独自温度!B223</f>
        <v>30</v>
      </c>
      <c r="AB226" s="100">
        <f>独自温度!C223</f>
        <v>30</v>
      </c>
    </row>
    <row r="227" spans="1:28">
      <c r="A227" s="64" t="e" cm="1">
        <f t="array" aca="1" ref="A227" ca="1">INDIRECT(_xlfn.XLOOKUP(豚シート!$G$13,豚気温!$D$2:$AB$2,豚気温!$D$3:$AB$3)&amp;(_xlfn.XLOOKUP(豚モデル!$D235,豚気温!$C$6:$C$1100,豚気温!$B$6:$B$1100)))</f>
        <v>#N/A</v>
      </c>
      <c r="B227">
        <v>227</v>
      </c>
      <c r="C227" s="92">
        <v>45879</v>
      </c>
      <c r="D227" s="100">
        <v>24.7</v>
      </c>
      <c r="E227" s="100">
        <v>24.9</v>
      </c>
      <c r="F227" s="100">
        <v>25.2</v>
      </c>
      <c r="G227" s="100">
        <v>25.8</v>
      </c>
      <c r="H227" s="100">
        <v>25.3</v>
      </c>
      <c r="I227" s="100">
        <v>25.9</v>
      </c>
      <c r="J227" s="100">
        <v>27.9</v>
      </c>
      <c r="K227" s="100">
        <v>26</v>
      </c>
      <c r="L227" s="100">
        <v>26.7</v>
      </c>
      <c r="M227" s="100">
        <v>27.1</v>
      </c>
      <c r="N227" s="100">
        <v>28.5</v>
      </c>
      <c r="O227" s="100">
        <v>28.7</v>
      </c>
      <c r="P227" s="100">
        <v>27.4</v>
      </c>
      <c r="Q227" s="100">
        <v>28</v>
      </c>
      <c r="R227" s="100">
        <v>22.6</v>
      </c>
      <c r="S227" s="100">
        <v>25</v>
      </c>
      <c r="T227" s="100">
        <v>24.4</v>
      </c>
      <c r="U227" s="100">
        <v>28</v>
      </c>
      <c r="V227" s="100">
        <v>21.1</v>
      </c>
      <c r="W227" s="100">
        <v>24.1</v>
      </c>
      <c r="X227" s="100">
        <v>24</v>
      </c>
      <c r="Y227" s="100">
        <v>21.8</v>
      </c>
      <c r="Z227" s="100">
        <v>24.7</v>
      </c>
      <c r="AA227" s="100">
        <f>独自温度!B224</f>
        <v>30</v>
      </c>
      <c r="AB227" s="100">
        <f>独自温度!C224</f>
        <v>30</v>
      </c>
    </row>
    <row r="228" spans="1:28">
      <c r="A228" s="64" t="e" cm="1">
        <f t="array" aca="1" ref="A228" ca="1">INDIRECT(_xlfn.XLOOKUP(豚シート!$G$13,豚気温!$D$2:$AB$2,豚気温!$D$3:$AB$3)&amp;(_xlfn.XLOOKUP(豚モデル!$D236,豚気温!$C$6:$C$1100,豚気温!$B$6:$B$1100)))</f>
        <v>#N/A</v>
      </c>
      <c r="B228">
        <v>228</v>
      </c>
      <c r="C228" s="92">
        <v>45880</v>
      </c>
      <c r="D228" s="100">
        <v>24.6</v>
      </c>
      <c r="E228" s="100">
        <v>24.8</v>
      </c>
      <c r="F228" s="100">
        <v>25.2</v>
      </c>
      <c r="G228" s="100">
        <v>25.7</v>
      </c>
      <c r="H228" s="100">
        <v>25.3</v>
      </c>
      <c r="I228" s="100">
        <v>25.9</v>
      </c>
      <c r="J228" s="100">
        <v>27.9</v>
      </c>
      <c r="K228" s="100">
        <v>26</v>
      </c>
      <c r="L228" s="100">
        <v>26.6</v>
      </c>
      <c r="M228" s="100">
        <v>27</v>
      </c>
      <c r="N228" s="100">
        <v>28.5</v>
      </c>
      <c r="O228" s="100">
        <v>28.7</v>
      </c>
      <c r="P228" s="100">
        <v>27.3</v>
      </c>
      <c r="Q228" s="100">
        <v>28</v>
      </c>
      <c r="R228" s="100">
        <v>22.6</v>
      </c>
      <c r="S228" s="100">
        <v>24.9</v>
      </c>
      <c r="T228" s="100">
        <v>24.3</v>
      </c>
      <c r="U228" s="100">
        <v>28</v>
      </c>
      <c r="V228" s="100">
        <v>21</v>
      </c>
      <c r="W228" s="100">
        <v>24</v>
      </c>
      <c r="X228" s="100">
        <v>23.9</v>
      </c>
      <c r="Y228" s="100">
        <v>21.7</v>
      </c>
      <c r="Z228" s="100">
        <v>24.6</v>
      </c>
      <c r="AA228" s="100">
        <f>独自温度!B225</f>
        <v>30</v>
      </c>
      <c r="AB228" s="100">
        <f>独自温度!C225</f>
        <v>30</v>
      </c>
    </row>
    <row r="229" spans="1:28">
      <c r="A229" s="64" t="e" cm="1">
        <f t="array" aca="1" ref="A229" ca="1">INDIRECT(_xlfn.XLOOKUP(豚シート!$G$13,豚気温!$D$2:$AB$2,豚気温!$D$3:$AB$3)&amp;(_xlfn.XLOOKUP(豚モデル!$D237,豚気温!$C$6:$C$1100,豚気温!$B$6:$B$1100)))</f>
        <v>#N/A</v>
      </c>
      <c r="B229">
        <v>229</v>
      </c>
      <c r="C229" s="92">
        <v>45881</v>
      </c>
      <c r="D229" s="100">
        <v>24.5</v>
      </c>
      <c r="E229" s="100">
        <v>24.8</v>
      </c>
      <c r="F229" s="100">
        <v>25.1</v>
      </c>
      <c r="G229" s="100">
        <v>25.6</v>
      </c>
      <c r="H229" s="100">
        <v>25.2</v>
      </c>
      <c r="I229" s="100">
        <v>25.8</v>
      </c>
      <c r="J229" s="100">
        <v>27.8</v>
      </c>
      <c r="K229" s="100">
        <v>26</v>
      </c>
      <c r="L229" s="100">
        <v>26.5</v>
      </c>
      <c r="M229" s="100">
        <v>27</v>
      </c>
      <c r="N229" s="100">
        <v>28.4</v>
      </c>
      <c r="O229" s="100">
        <v>28.6</v>
      </c>
      <c r="P229" s="100">
        <v>27.3</v>
      </c>
      <c r="Q229" s="100">
        <v>28</v>
      </c>
      <c r="R229" s="100">
        <v>22.5</v>
      </c>
      <c r="S229" s="100">
        <v>24.9</v>
      </c>
      <c r="T229" s="100">
        <v>24.3</v>
      </c>
      <c r="U229" s="100">
        <v>27.9</v>
      </c>
      <c r="V229" s="100">
        <v>21</v>
      </c>
      <c r="W229" s="100">
        <v>24</v>
      </c>
      <c r="X229" s="100">
        <v>23.9</v>
      </c>
      <c r="Y229" s="100">
        <v>21.7</v>
      </c>
      <c r="Z229" s="100">
        <v>24.6</v>
      </c>
      <c r="AA229" s="100">
        <f>独自温度!B226</f>
        <v>30</v>
      </c>
      <c r="AB229" s="100">
        <f>独自温度!C226</f>
        <v>30</v>
      </c>
    </row>
    <row r="230" spans="1:28">
      <c r="A230" s="64" t="e" cm="1">
        <f t="array" aca="1" ref="A230" ca="1">INDIRECT(_xlfn.XLOOKUP(豚シート!$G$13,豚気温!$D$2:$AB$2,豚気温!$D$3:$AB$3)&amp;(_xlfn.XLOOKUP(豚モデル!$D238,豚気温!$C$6:$C$1100,豚気温!$B$6:$B$1100)))</f>
        <v>#N/A</v>
      </c>
      <c r="B230">
        <v>230</v>
      </c>
      <c r="C230" s="92">
        <v>45882</v>
      </c>
      <c r="D230" s="100">
        <v>24.5</v>
      </c>
      <c r="E230" s="100">
        <v>24.7</v>
      </c>
      <c r="F230" s="100">
        <v>25</v>
      </c>
      <c r="G230" s="100">
        <v>25.6</v>
      </c>
      <c r="H230" s="100">
        <v>25.2</v>
      </c>
      <c r="I230" s="100">
        <v>25.7</v>
      </c>
      <c r="J230" s="100">
        <v>27.8</v>
      </c>
      <c r="K230" s="100">
        <v>25.9</v>
      </c>
      <c r="L230" s="100">
        <v>26.5</v>
      </c>
      <c r="M230" s="100">
        <v>26.9</v>
      </c>
      <c r="N230" s="100">
        <v>28.4</v>
      </c>
      <c r="O230" s="100">
        <v>28.6</v>
      </c>
      <c r="P230" s="100">
        <v>27.2</v>
      </c>
      <c r="Q230" s="100">
        <v>27.9</v>
      </c>
      <c r="R230" s="100">
        <v>22.5</v>
      </c>
      <c r="S230" s="100">
        <v>24.8</v>
      </c>
      <c r="T230" s="100">
        <v>24.2</v>
      </c>
      <c r="U230" s="100">
        <v>27.9</v>
      </c>
      <c r="V230" s="100">
        <v>20.9</v>
      </c>
      <c r="W230" s="100">
        <v>23.9</v>
      </c>
      <c r="X230" s="100">
        <v>23.8</v>
      </c>
      <c r="Y230" s="100">
        <v>21.6</v>
      </c>
      <c r="Z230" s="100">
        <v>24.5</v>
      </c>
      <c r="AA230" s="100">
        <f>独自温度!B227</f>
        <v>30</v>
      </c>
      <c r="AB230" s="100">
        <f>独自温度!C227</f>
        <v>30</v>
      </c>
    </row>
    <row r="231" spans="1:28">
      <c r="A231" s="64" t="e" cm="1">
        <f t="array" aca="1" ref="A231" ca="1">INDIRECT(_xlfn.XLOOKUP(豚シート!$G$13,豚気温!$D$2:$AB$2,豚気温!$D$3:$AB$3)&amp;(_xlfn.XLOOKUP(豚モデル!$D239,豚気温!$C$6:$C$1100,豚気温!$B$6:$B$1100)))</f>
        <v>#N/A</v>
      </c>
      <c r="B231">
        <v>231</v>
      </c>
      <c r="C231" s="92">
        <v>45883</v>
      </c>
      <c r="D231" s="100">
        <v>24.4</v>
      </c>
      <c r="E231" s="100">
        <v>24.6</v>
      </c>
      <c r="F231" s="100">
        <v>25</v>
      </c>
      <c r="G231" s="100">
        <v>25.5</v>
      </c>
      <c r="H231" s="100">
        <v>25.1</v>
      </c>
      <c r="I231" s="100">
        <v>25.7</v>
      </c>
      <c r="J231" s="100">
        <v>27.7</v>
      </c>
      <c r="K231" s="100">
        <v>25.9</v>
      </c>
      <c r="L231" s="100">
        <v>26.4</v>
      </c>
      <c r="M231" s="100">
        <v>26.9</v>
      </c>
      <c r="N231" s="100">
        <v>28.3</v>
      </c>
      <c r="O231" s="100">
        <v>28.5</v>
      </c>
      <c r="P231" s="100">
        <v>27.2</v>
      </c>
      <c r="Q231" s="100">
        <v>27.9</v>
      </c>
      <c r="R231" s="100">
        <v>22.4</v>
      </c>
      <c r="S231" s="100">
        <v>24.7</v>
      </c>
      <c r="T231" s="100">
        <v>24.2</v>
      </c>
      <c r="U231" s="100">
        <v>27.8</v>
      </c>
      <c r="V231" s="100">
        <v>20.9</v>
      </c>
      <c r="W231" s="100">
        <v>23.9</v>
      </c>
      <c r="X231" s="100">
        <v>23.7</v>
      </c>
      <c r="Y231" s="100">
        <v>21.6</v>
      </c>
      <c r="Z231" s="100">
        <v>24.4</v>
      </c>
      <c r="AA231" s="100">
        <f>独自温度!B228</f>
        <v>30</v>
      </c>
      <c r="AB231" s="100">
        <f>独自温度!C228</f>
        <v>30</v>
      </c>
    </row>
    <row r="232" spans="1:28">
      <c r="A232" s="64" t="e" cm="1">
        <f t="array" aca="1" ref="A232" ca="1">INDIRECT(_xlfn.XLOOKUP(豚シート!$G$13,豚気温!$D$2:$AB$2,豚気温!$D$3:$AB$3)&amp;(_xlfn.XLOOKUP(豚モデル!$D240,豚気温!$C$6:$C$1100,豚気温!$B$6:$B$1100)))</f>
        <v>#N/A</v>
      </c>
      <c r="B232">
        <v>232</v>
      </c>
      <c r="C232" s="92">
        <v>45884</v>
      </c>
      <c r="D232" s="100">
        <v>24.3</v>
      </c>
      <c r="E232" s="100">
        <v>24.6</v>
      </c>
      <c r="F232" s="100">
        <v>24.9</v>
      </c>
      <c r="G232" s="100">
        <v>25.5</v>
      </c>
      <c r="H232" s="100">
        <v>25</v>
      </c>
      <c r="I232" s="100">
        <v>25.6</v>
      </c>
      <c r="J232" s="100">
        <v>27.7</v>
      </c>
      <c r="K232" s="100">
        <v>25.8</v>
      </c>
      <c r="L232" s="100">
        <v>26.3</v>
      </c>
      <c r="M232" s="100">
        <v>26.8</v>
      </c>
      <c r="N232" s="100">
        <v>28.3</v>
      </c>
      <c r="O232" s="100">
        <v>28.5</v>
      </c>
      <c r="P232" s="100">
        <v>27.1</v>
      </c>
      <c r="Q232" s="100">
        <v>27.8</v>
      </c>
      <c r="R232" s="100">
        <v>22.3</v>
      </c>
      <c r="S232" s="100">
        <v>24.7</v>
      </c>
      <c r="T232" s="100">
        <v>24.1</v>
      </c>
      <c r="U232" s="100">
        <v>27.8</v>
      </c>
      <c r="V232" s="100">
        <v>20.8</v>
      </c>
      <c r="W232" s="100">
        <v>23.8</v>
      </c>
      <c r="X232" s="100">
        <v>23.7</v>
      </c>
      <c r="Y232" s="100">
        <v>21.5</v>
      </c>
      <c r="Z232" s="100">
        <v>24.3</v>
      </c>
      <c r="AA232" s="100">
        <f>独自温度!B229</f>
        <v>30</v>
      </c>
      <c r="AB232" s="100">
        <f>独自温度!C229</f>
        <v>30</v>
      </c>
    </row>
    <row r="233" spans="1:28">
      <c r="A233" s="64" t="e" cm="1">
        <f t="array" aca="1" ref="A233" ca="1">INDIRECT(_xlfn.XLOOKUP(豚シート!$G$13,豚気温!$D$2:$AB$2,豚気温!$D$3:$AB$3)&amp;(_xlfn.XLOOKUP(豚モデル!$D241,豚気温!$C$6:$C$1100,豚気温!$B$6:$B$1100)))</f>
        <v>#N/A</v>
      </c>
      <c r="B233">
        <v>233</v>
      </c>
      <c r="C233" s="92">
        <v>45885</v>
      </c>
      <c r="D233" s="100">
        <v>24.3</v>
      </c>
      <c r="E233" s="100">
        <v>24.5</v>
      </c>
      <c r="F233" s="100">
        <v>24.8</v>
      </c>
      <c r="G233" s="100">
        <v>25.4</v>
      </c>
      <c r="H233" s="100">
        <v>25</v>
      </c>
      <c r="I233" s="100">
        <v>25.6</v>
      </c>
      <c r="J233" s="100">
        <v>27.6</v>
      </c>
      <c r="K233" s="100">
        <v>25.7</v>
      </c>
      <c r="L233" s="100">
        <v>26.2</v>
      </c>
      <c r="M233" s="100">
        <v>26.8</v>
      </c>
      <c r="N233" s="100">
        <v>28.2</v>
      </c>
      <c r="O233" s="100">
        <v>28.4</v>
      </c>
      <c r="P233" s="100">
        <v>27</v>
      </c>
      <c r="Q233" s="100">
        <v>27.8</v>
      </c>
      <c r="R233" s="100">
        <v>22.3</v>
      </c>
      <c r="S233" s="100">
        <v>24.6</v>
      </c>
      <c r="T233" s="100">
        <v>24.1</v>
      </c>
      <c r="U233" s="100">
        <v>27.7</v>
      </c>
      <c r="V233" s="100">
        <v>20.8</v>
      </c>
      <c r="W233" s="100">
        <v>23.7</v>
      </c>
      <c r="X233" s="100">
        <v>23.6</v>
      </c>
      <c r="Y233" s="100">
        <v>21.4</v>
      </c>
      <c r="Z233" s="100">
        <v>24.3</v>
      </c>
      <c r="AA233" s="100">
        <f>独自温度!B230</f>
        <v>30</v>
      </c>
      <c r="AB233" s="100">
        <f>独自温度!C230</f>
        <v>30</v>
      </c>
    </row>
    <row r="234" spans="1:28">
      <c r="A234" s="64" t="e" cm="1">
        <f t="array" aca="1" ref="A234" ca="1">INDIRECT(_xlfn.XLOOKUP(豚シート!$G$13,豚気温!$D$2:$AB$2,豚気温!$D$3:$AB$3)&amp;(_xlfn.XLOOKUP(豚モデル!$D242,豚気温!$C$6:$C$1100,豚気温!$B$6:$B$1100)))</f>
        <v>#N/A</v>
      </c>
      <c r="B234">
        <v>234</v>
      </c>
      <c r="C234" s="92">
        <v>45886</v>
      </c>
      <c r="D234" s="100">
        <v>24.2</v>
      </c>
      <c r="E234" s="100">
        <v>24.5</v>
      </c>
      <c r="F234" s="100">
        <v>24.8</v>
      </c>
      <c r="G234" s="100">
        <v>25.3</v>
      </c>
      <c r="H234" s="100">
        <v>24.9</v>
      </c>
      <c r="I234" s="100">
        <v>25.5</v>
      </c>
      <c r="J234" s="100">
        <v>27.6</v>
      </c>
      <c r="K234" s="100">
        <v>25.7</v>
      </c>
      <c r="L234" s="100">
        <v>26.1</v>
      </c>
      <c r="M234" s="100">
        <v>26.7</v>
      </c>
      <c r="N234" s="100">
        <v>28.2</v>
      </c>
      <c r="O234" s="100">
        <v>28.4</v>
      </c>
      <c r="P234" s="100">
        <v>27</v>
      </c>
      <c r="Q234" s="100">
        <v>27.7</v>
      </c>
      <c r="R234" s="100">
        <v>22.2</v>
      </c>
      <c r="S234" s="100">
        <v>24.6</v>
      </c>
      <c r="T234" s="100">
        <v>24</v>
      </c>
      <c r="U234" s="100">
        <v>27.6</v>
      </c>
      <c r="V234" s="100">
        <v>20.7</v>
      </c>
      <c r="W234" s="100">
        <v>23.7</v>
      </c>
      <c r="X234" s="100">
        <v>23.5</v>
      </c>
      <c r="Y234" s="100">
        <v>21.4</v>
      </c>
      <c r="Z234" s="100">
        <v>24.2</v>
      </c>
      <c r="AA234" s="100">
        <f>独自温度!B231</f>
        <v>30</v>
      </c>
      <c r="AB234" s="100">
        <f>独自温度!C231</f>
        <v>30</v>
      </c>
    </row>
    <row r="235" spans="1:28">
      <c r="A235" s="64" t="e" cm="1">
        <f t="array" aca="1" ref="A235" ca="1">INDIRECT(_xlfn.XLOOKUP(豚シート!$G$13,豚気温!$D$2:$AB$2,豚気温!$D$3:$AB$3)&amp;(_xlfn.XLOOKUP(豚モデル!$D243,豚気温!$C$6:$C$1100,豚気温!$B$6:$B$1100)))</f>
        <v>#N/A</v>
      </c>
      <c r="B235">
        <v>235</v>
      </c>
      <c r="C235" s="92">
        <v>45887</v>
      </c>
      <c r="D235" s="100">
        <v>24.1</v>
      </c>
      <c r="E235" s="100">
        <v>24.4</v>
      </c>
      <c r="F235" s="100">
        <v>24.7</v>
      </c>
      <c r="G235" s="100">
        <v>25.3</v>
      </c>
      <c r="H235" s="100">
        <v>24.8</v>
      </c>
      <c r="I235" s="100">
        <v>25.4</v>
      </c>
      <c r="J235" s="100">
        <v>27.5</v>
      </c>
      <c r="K235" s="100">
        <v>25.6</v>
      </c>
      <c r="L235" s="100">
        <v>26.1</v>
      </c>
      <c r="M235" s="100">
        <v>26.6</v>
      </c>
      <c r="N235" s="100">
        <v>28.1</v>
      </c>
      <c r="O235" s="100">
        <v>28.3</v>
      </c>
      <c r="P235" s="100">
        <v>26.9</v>
      </c>
      <c r="Q235" s="100">
        <v>27.6</v>
      </c>
      <c r="R235" s="100">
        <v>22.1</v>
      </c>
      <c r="S235" s="100">
        <v>24.5</v>
      </c>
      <c r="T235" s="100">
        <v>23.9</v>
      </c>
      <c r="U235" s="100">
        <v>27.6</v>
      </c>
      <c r="V235" s="100">
        <v>20.6</v>
      </c>
      <c r="W235" s="100">
        <v>23.6</v>
      </c>
      <c r="X235" s="100">
        <v>23.5</v>
      </c>
      <c r="Y235" s="100">
        <v>21.3</v>
      </c>
      <c r="Z235" s="100">
        <v>24.1</v>
      </c>
      <c r="AA235" s="100">
        <f>独自温度!B232</f>
        <v>30</v>
      </c>
      <c r="AB235" s="100">
        <f>独自温度!C232</f>
        <v>30</v>
      </c>
    </row>
    <row r="236" spans="1:28">
      <c r="A236" s="64" t="e" cm="1">
        <f t="array" aca="1" ref="A236" ca="1">INDIRECT(_xlfn.XLOOKUP(豚シート!$G$13,豚気温!$D$2:$AB$2,豚気温!$D$3:$AB$3)&amp;(_xlfn.XLOOKUP(豚モデル!$D244,豚気温!$C$6:$C$1100,豚気温!$B$6:$B$1100)))</f>
        <v>#N/A</v>
      </c>
      <c r="B236">
        <v>236</v>
      </c>
      <c r="C236" s="92">
        <v>45888</v>
      </c>
      <c r="D236" s="100">
        <v>24</v>
      </c>
      <c r="E236" s="100">
        <v>24.3</v>
      </c>
      <c r="F236" s="100">
        <v>24.6</v>
      </c>
      <c r="G236" s="100">
        <v>25.2</v>
      </c>
      <c r="H236" s="100">
        <v>24.7</v>
      </c>
      <c r="I236" s="100">
        <v>25.3</v>
      </c>
      <c r="J236" s="100">
        <v>27.4</v>
      </c>
      <c r="K236" s="100">
        <v>25.5</v>
      </c>
      <c r="L236" s="100">
        <v>26</v>
      </c>
      <c r="M236" s="100">
        <v>26.6</v>
      </c>
      <c r="N236" s="100">
        <v>28</v>
      </c>
      <c r="O236" s="100">
        <v>28.2</v>
      </c>
      <c r="P236" s="100">
        <v>26.8</v>
      </c>
      <c r="Q236" s="100">
        <v>27.6</v>
      </c>
      <c r="R236" s="100">
        <v>22.1</v>
      </c>
      <c r="S236" s="100">
        <v>24.4</v>
      </c>
      <c r="T236" s="100">
        <v>23.8</v>
      </c>
      <c r="U236" s="100">
        <v>27.5</v>
      </c>
      <c r="V236" s="100">
        <v>20.5</v>
      </c>
      <c r="W236" s="100">
        <v>23.5</v>
      </c>
      <c r="X236" s="100">
        <v>23.4</v>
      </c>
      <c r="Y236" s="100">
        <v>21.2</v>
      </c>
      <c r="Z236" s="100">
        <v>24</v>
      </c>
      <c r="AA236" s="100">
        <f>独自温度!B233</f>
        <v>30</v>
      </c>
      <c r="AB236" s="100">
        <f>独自温度!C233</f>
        <v>30</v>
      </c>
    </row>
    <row r="237" spans="1:28">
      <c r="A237" s="64" t="e" cm="1">
        <f t="array" aca="1" ref="A237" ca="1">INDIRECT(_xlfn.XLOOKUP(豚シート!$G$13,豚気温!$D$2:$AB$2,豚気温!$D$3:$AB$3)&amp;(_xlfn.XLOOKUP(豚モデル!$D245,豚気温!$C$6:$C$1100,豚気温!$B$6:$B$1100)))</f>
        <v>#N/A</v>
      </c>
      <c r="B237">
        <v>237</v>
      </c>
      <c r="C237" s="92">
        <v>45889</v>
      </c>
      <c r="D237" s="100">
        <v>23.9</v>
      </c>
      <c r="E237" s="100">
        <v>24.2</v>
      </c>
      <c r="F237" s="100">
        <v>24.5</v>
      </c>
      <c r="G237" s="100">
        <v>25.1</v>
      </c>
      <c r="H237" s="100">
        <v>24.6</v>
      </c>
      <c r="I237" s="100">
        <v>25.2</v>
      </c>
      <c r="J237" s="100">
        <v>27.4</v>
      </c>
      <c r="K237" s="100">
        <v>25.5</v>
      </c>
      <c r="L237" s="100">
        <v>25.9</v>
      </c>
      <c r="M237" s="100">
        <v>26.5</v>
      </c>
      <c r="N237" s="100">
        <v>28</v>
      </c>
      <c r="O237" s="100">
        <v>28.2</v>
      </c>
      <c r="P237" s="100">
        <v>26.8</v>
      </c>
      <c r="Q237" s="100">
        <v>27.5</v>
      </c>
      <c r="R237" s="100">
        <v>22</v>
      </c>
      <c r="S237" s="100">
        <v>24.3</v>
      </c>
      <c r="T237" s="100">
        <v>23.8</v>
      </c>
      <c r="U237" s="100">
        <v>27.4</v>
      </c>
      <c r="V237" s="100">
        <v>20.399999999999999</v>
      </c>
      <c r="W237" s="100">
        <v>23.4</v>
      </c>
      <c r="X237" s="100">
        <v>23.3</v>
      </c>
      <c r="Y237" s="100">
        <v>21.1</v>
      </c>
      <c r="Z237" s="100">
        <v>23.9</v>
      </c>
      <c r="AA237" s="100">
        <f>独自温度!B234</f>
        <v>30</v>
      </c>
      <c r="AB237" s="100">
        <f>独自温度!C234</f>
        <v>30</v>
      </c>
    </row>
    <row r="238" spans="1:28">
      <c r="A238" s="64" t="e" cm="1">
        <f t="array" aca="1" ref="A238" ca="1">INDIRECT(_xlfn.XLOOKUP(豚シート!$G$13,豚気温!$D$2:$AB$2,豚気温!$D$3:$AB$3)&amp;(_xlfn.XLOOKUP(豚モデル!$D246,豚気温!$C$6:$C$1100,豚気温!$B$6:$B$1100)))</f>
        <v>#N/A</v>
      </c>
      <c r="B238">
        <v>238</v>
      </c>
      <c r="C238" s="92">
        <v>45890</v>
      </c>
      <c r="D238" s="100">
        <v>23.8</v>
      </c>
      <c r="E238" s="100">
        <v>24.1</v>
      </c>
      <c r="F238" s="100">
        <v>24.4</v>
      </c>
      <c r="G238" s="100">
        <v>25</v>
      </c>
      <c r="H238" s="100">
        <v>24.5</v>
      </c>
      <c r="I238" s="100">
        <v>25.2</v>
      </c>
      <c r="J238" s="100">
        <v>27.3</v>
      </c>
      <c r="K238" s="100">
        <v>25.4</v>
      </c>
      <c r="L238" s="100">
        <v>25.8</v>
      </c>
      <c r="M238" s="100">
        <v>26.4</v>
      </c>
      <c r="N238" s="100">
        <v>27.9</v>
      </c>
      <c r="O238" s="100">
        <v>28.1</v>
      </c>
      <c r="P238" s="100">
        <v>26.7</v>
      </c>
      <c r="Q238" s="100">
        <v>27.4</v>
      </c>
      <c r="R238" s="100">
        <v>21.9</v>
      </c>
      <c r="S238" s="100">
        <v>24.2</v>
      </c>
      <c r="T238" s="100">
        <v>23.7</v>
      </c>
      <c r="U238" s="100">
        <v>27.3</v>
      </c>
      <c r="V238" s="100">
        <v>20.3</v>
      </c>
      <c r="W238" s="100">
        <v>23.3</v>
      </c>
      <c r="X238" s="100">
        <v>23.2</v>
      </c>
      <c r="Y238" s="100">
        <v>21</v>
      </c>
      <c r="Z238" s="100">
        <v>23.8</v>
      </c>
      <c r="AA238" s="100">
        <f>独自温度!B235</f>
        <v>30</v>
      </c>
      <c r="AB238" s="100">
        <f>独自温度!C235</f>
        <v>30</v>
      </c>
    </row>
    <row r="239" spans="1:28">
      <c r="A239" s="64" t="e" cm="1">
        <f t="array" aca="1" ref="A239" ca="1">INDIRECT(_xlfn.XLOOKUP(豚シート!$G$13,豚気温!$D$2:$AB$2,豚気温!$D$3:$AB$3)&amp;(_xlfn.XLOOKUP(豚モデル!$D247,豚気温!$C$6:$C$1100,豚気温!$B$6:$B$1100)))</f>
        <v>#N/A</v>
      </c>
      <c r="B239">
        <v>239</v>
      </c>
      <c r="C239" s="92">
        <v>45891</v>
      </c>
      <c r="D239" s="100">
        <v>23.7</v>
      </c>
      <c r="E239" s="100">
        <v>24</v>
      </c>
      <c r="F239" s="100">
        <v>24.4</v>
      </c>
      <c r="G239" s="100">
        <v>24.9</v>
      </c>
      <c r="H239" s="100">
        <v>24.4</v>
      </c>
      <c r="I239" s="100">
        <v>25.1</v>
      </c>
      <c r="J239" s="100">
        <v>27.2</v>
      </c>
      <c r="K239" s="100">
        <v>25.3</v>
      </c>
      <c r="L239" s="100">
        <v>25.7</v>
      </c>
      <c r="M239" s="100">
        <v>26.3</v>
      </c>
      <c r="N239" s="100">
        <v>27.8</v>
      </c>
      <c r="O239" s="100">
        <v>28</v>
      </c>
      <c r="P239" s="100">
        <v>26.6</v>
      </c>
      <c r="Q239" s="100">
        <v>27.3</v>
      </c>
      <c r="R239" s="100">
        <v>21.8</v>
      </c>
      <c r="S239" s="100">
        <v>24.1</v>
      </c>
      <c r="T239" s="100">
        <v>23.6</v>
      </c>
      <c r="U239" s="100">
        <v>27.2</v>
      </c>
      <c r="V239" s="100">
        <v>20.2</v>
      </c>
      <c r="W239" s="100">
        <v>23.2</v>
      </c>
      <c r="X239" s="100">
        <v>23.1</v>
      </c>
      <c r="Y239" s="100">
        <v>20.9</v>
      </c>
      <c r="Z239" s="100">
        <v>23.7</v>
      </c>
      <c r="AA239" s="100">
        <f>独自温度!B236</f>
        <v>30</v>
      </c>
      <c r="AB239" s="100">
        <f>独自温度!C236</f>
        <v>30</v>
      </c>
    </row>
    <row r="240" spans="1:28">
      <c r="A240" s="64" t="e" cm="1">
        <f t="array" aca="1" ref="A240" ca="1">INDIRECT(_xlfn.XLOOKUP(豚シート!$G$13,豚気温!$D$2:$AB$2,豚気温!$D$3:$AB$3)&amp;(_xlfn.XLOOKUP(豚モデル!$D248,豚気温!$C$6:$C$1100,豚気温!$B$6:$B$1100)))</f>
        <v>#N/A</v>
      </c>
      <c r="B240">
        <v>240</v>
      </c>
      <c r="C240" s="92">
        <v>45892</v>
      </c>
      <c r="D240" s="100">
        <v>23.6</v>
      </c>
      <c r="E240" s="100">
        <v>23.9</v>
      </c>
      <c r="F240" s="100">
        <v>24.3</v>
      </c>
      <c r="G240" s="100">
        <v>24.8</v>
      </c>
      <c r="H240" s="100">
        <v>24.3</v>
      </c>
      <c r="I240" s="100">
        <v>25</v>
      </c>
      <c r="J240" s="100">
        <v>27.1</v>
      </c>
      <c r="K240" s="100">
        <v>25.2</v>
      </c>
      <c r="L240" s="100">
        <v>25.6</v>
      </c>
      <c r="M240" s="100">
        <v>26.3</v>
      </c>
      <c r="N240" s="100">
        <v>27.7</v>
      </c>
      <c r="O240" s="100">
        <v>27.9</v>
      </c>
      <c r="P240" s="100">
        <v>26.5</v>
      </c>
      <c r="Q240" s="100">
        <v>27.2</v>
      </c>
      <c r="R240" s="100">
        <v>21.7</v>
      </c>
      <c r="S240" s="100">
        <v>24</v>
      </c>
      <c r="T240" s="100">
        <v>23.5</v>
      </c>
      <c r="U240" s="100">
        <v>27.1</v>
      </c>
      <c r="V240" s="100">
        <v>20.100000000000001</v>
      </c>
      <c r="W240" s="100">
        <v>23.1</v>
      </c>
      <c r="X240" s="100">
        <v>23</v>
      </c>
      <c r="Y240" s="100">
        <v>20.8</v>
      </c>
      <c r="Z240" s="100">
        <v>23.6</v>
      </c>
      <c r="AA240" s="100">
        <f>独自温度!B237</f>
        <v>30</v>
      </c>
      <c r="AB240" s="100">
        <f>独自温度!C237</f>
        <v>30</v>
      </c>
    </row>
    <row r="241" spans="1:28">
      <c r="A241" s="64" t="e" cm="1">
        <f t="array" aca="1" ref="A241" ca="1">INDIRECT(_xlfn.XLOOKUP(豚シート!$G$13,豚気温!$D$2:$AB$2,豚気温!$D$3:$AB$3)&amp;(_xlfn.XLOOKUP(豚モデル!$D249,豚気温!$C$6:$C$1100,豚気温!$B$6:$B$1100)))</f>
        <v>#N/A</v>
      </c>
      <c r="B241">
        <v>241</v>
      </c>
      <c r="C241" s="92">
        <v>45893</v>
      </c>
      <c r="D241" s="100">
        <v>23.5</v>
      </c>
      <c r="E241" s="100">
        <v>23.8</v>
      </c>
      <c r="F241" s="100">
        <v>24.2</v>
      </c>
      <c r="G241" s="100">
        <v>24.7</v>
      </c>
      <c r="H241" s="100">
        <v>24.2</v>
      </c>
      <c r="I241" s="100">
        <v>24.9</v>
      </c>
      <c r="J241" s="100">
        <v>27</v>
      </c>
      <c r="K241" s="100">
        <v>25.1</v>
      </c>
      <c r="L241" s="100">
        <v>25.5</v>
      </c>
      <c r="M241" s="100">
        <v>26.2</v>
      </c>
      <c r="N241" s="100">
        <v>27.6</v>
      </c>
      <c r="O241" s="100">
        <v>27.8</v>
      </c>
      <c r="P241" s="100">
        <v>26.4</v>
      </c>
      <c r="Q241" s="100">
        <v>27.1</v>
      </c>
      <c r="R241" s="100">
        <v>21.6</v>
      </c>
      <c r="S241" s="100">
        <v>23.9</v>
      </c>
      <c r="T241" s="100">
        <v>23.4</v>
      </c>
      <c r="U241" s="100">
        <v>27</v>
      </c>
      <c r="V241" s="100">
        <v>20</v>
      </c>
      <c r="W241" s="100">
        <v>23</v>
      </c>
      <c r="X241" s="100">
        <v>22.9</v>
      </c>
      <c r="Y241" s="100">
        <v>20.7</v>
      </c>
      <c r="Z241" s="100">
        <v>23.5</v>
      </c>
      <c r="AA241" s="100">
        <f>独自温度!B238</f>
        <v>30</v>
      </c>
      <c r="AB241" s="100">
        <f>独自温度!C238</f>
        <v>30</v>
      </c>
    </row>
    <row r="242" spans="1:28">
      <c r="A242" s="64" t="e" cm="1">
        <f t="array" aca="1" ref="A242" ca="1">INDIRECT(_xlfn.XLOOKUP(豚シート!$G$13,豚気温!$D$2:$AB$2,豚気温!$D$3:$AB$3)&amp;(_xlfn.XLOOKUP(豚モデル!$D250,豚気温!$C$6:$C$1100,豚気温!$B$6:$B$1100)))</f>
        <v>#N/A</v>
      </c>
      <c r="B242">
        <v>242</v>
      </c>
      <c r="C242" s="92">
        <v>45894</v>
      </c>
      <c r="D242" s="100">
        <v>23.4</v>
      </c>
      <c r="E242" s="100">
        <v>23.7</v>
      </c>
      <c r="F242" s="100">
        <v>24.1</v>
      </c>
      <c r="G242" s="100">
        <v>24.6</v>
      </c>
      <c r="H242" s="100">
        <v>24.1</v>
      </c>
      <c r="I242" s="100">
        <v>24.8</v>
      </c>
      <c r="J242" s="100">
        <v>26.9</v>
      </c>
      <c r="K242" s="100">
        <v>25</v>
      </c>
      <c r="L242" s="100">
        <v>25.4</v>
      </c>
      <c r="M242" s="100">
        <v>26.1</v>
      </c>
      <c r="N242" s="100">
        <v>27.5</v>
      </c>
      <c r="O242" s="100">
        <v>27.7</v>
      </c>
      <c r="P242" s="100">
        <v>26.3</v>
      </c>
      <c r="Q242" s="100">
        <v>27</v>
      </c>
      <c r="R242" s="100">
        <v>21.5</v>
      </c>
      <c r="S242" s="100">
        <v>23.9</v>
      </c>
      <c r="T242" s="100">
        <v>23.3</v>
      </c>
      <c r="U242" s="100">
        <v>26.9</v>
      </c>
      <c r="V242" s="100">
        <v>19.899999999999999</v>
      </c>
      <c r="W242" s="100">
        <v>22.9</v>
      </c>
      <c r="X242" s="100">
        <v>22.8</v>
      </c>
      <c r="Y242" s="100">
        <v>20.6</v>
      </c>
      <c r="Z242" s="100">
        <v>23.4</v>
      </c>
      <c r="AA242" s="100">
        <f>独自温度!B239</f>
        <v>30</v>
      </c>
      <c r="AB242" s="100">
        <f>独自温度!C239</f>
        <v>30</v>
      </c>
    </row>
    <row r="243" spans="1:28">
      <c r="A243" s="64" t="e" cm="1">
        <f t="array" aca="1" ref="A243" ca="1">INDIRECT(_xlfn.XLOOKUP(豚シート!$G$13,豚気温!$D$2:$AB$2,豚気温!$D$3:$AB$3)&amp;(_xlfn.XLOOKUP(豚モデル!$D251,豚気温!$C$6:$C$1100,豚気温!$B$6:$B$1100)))</f>
        <v>#N/A</v>
      </c>
      <c r="B243">
        <v>243</v>
      </c>
      <c r="C243" s="92">
        <v>45895</v>
      </c>
      <c r="D243" s="100">
        <v>23.3</v>
      </c>
      <c r="E243" s="100">
        <v>23.6</v>
      </c>
      <c r="F243" s="100">
        <v>24</v>
      </c>
      <c r="G243" s="100">
        <v>24.5</v>
      </c>
      <c r="H243" s="100">
        <v>24</v>
      </c>
      <c r="I243" s="100">
        <v>24.7</v>
      </c>
      <c r="J243" s="100">
        <v>26.8</v>
      </c>
      <c r="K243" s="100">
        <v>24.9</v>
      </c>
      <c r="L243" s="100">
        <v>25.3</v>
      </c>
      <c r="M243" s="100">
        <v>25.9</v>
      </c>
      <c r="N243" s="100">
        <v>27.4</v>
      </c>
      <c r="O243" s="100">
        <v>27.6</v>
      </c>
      <c r="P243" s="100">
        <v>26.2</v>
      </c>
      <c r="Q243" s="100">
        <v>26.9</v>
      </c>
      <c r="R243" s="100">
        <v>21.4</v>
      </c>
      <c r="S243" s="100">
        <v>23.8</v>
      </c>
      <c r="T243" s="100">
        <v>23.2</v>
      </c>
      <c r="U243" s="100">
        <v>26.8</v>
      </c>
      <c r="V243" s="100">
        <v>19.8</v>
      </c>
      <c r="W243" s="100">
        <v>22.8</v>
      </c>
      <c r="X243" s="100">
        <v>22.7</v>
      </c>
      <c r="Y243" s="100">
        <v>20.5</v>
      </c>
      <c r="Z243" s="100">
        <v>23.3</v>
      </c>
      <c r="AA243" s="100">
        <f>独自温度!B240</f>
        <v>30</v>
      </c>
      <c r="AB243" s="100">
        <f>独自温度!C240</f>
        <v>30</v>
      </c>
    </row>
    <row r="244" spans="1:28">
      <c r="A244" s="64" t="e" cm="1">
        <f t="array" aca="1" ref="A244" ca="1">INDIRECT(_xlfn.XLOOKUP(豚シート!$G$13,豚気温!$D$2:$AB$2,豚気温!$D$3:$AB$3)&amp;(_xlfn.XLOOKUP(豚モデル!$D252,豚気温!$C$6:$C$1100,豚気温!$B$6:$B$1100)))</f>
        <v>#N/A</v>
      </c>
      <c r="B244">
        <v>244</v>
      </c>
      <c r="C244" s="92">
        <v>45896</v>
      </c>
      <c r="D244" s="100">
        <v>23.2</v>
      </c>
      <c r="E244" s="100">
        <v>23.4</v>
      </c>
      <c r="F244" s="100">
        <v>23.9</v>
      </c>
      <c r="G244" s="100">
        <v>24.4</v>
      </c>
      <c r="H244" s="100">
        <v>23.9</v>
      </c>
      <c r="I244" s="100">
        <v>24.6</v>
      </c>
      <c r="J244" s="100">
        <v>26.7</v>
      </c>
      <c r="K244" s="100">
        <v>24.8</v>
      </c>
      <c r="L244" s="100">
        <v>25.1</v>
      </c>
      <c r="M244" s="100">
        <v>25.8</v>
      </c>
      <c r="N244" s="100">
        <v>27.3</v>
      </c>
      <c r="O244" s="100">
        <v>27.5</v>
      </c>
      <c r="P244" s="100">
        <v>26.1</v>
      </c>
      <c r="Q244" s="100">
        <v>26.8</v>
      </c>
      <c r="R244" s="100">
        <v>21.2</v>
      </c>
      <c r="S244" s="100">
        <v>23.7</v>
      </c>
      <c r="T244" s="100">
        <v>23</v>
      </c>
      <c r="U244" s="100">
        <v>26.7</v>
      </c>
      <c r="V244" s="100">
        <v>19.7</v>
      </c>
      <c r="W244" s="100">
        <v>22.7</v>
      </c>
      <c r="X244" s="100">
        <v>22.6</v>
      </c>
      <c r="Y244" s="100">
        <v>20.399999999999999</v>
      </c>
      <c r="Z244" s="100">
        <v>23.2</v>
      </c>
      <c r="AA244" s="100">
        <f>独自温度!B241</f>
        <v>30</v>
      </c>
      <c r="AB244" s="100">
        <f>独自温度!C241</f>
        <v>30</v>
      </c>
    </row>
    <row r="245" spans="1:28">
      <c r="A245" s="64" t="e" cm="1">
        <f t="array" aca="1" ref="A245" ca="1">INDIRECT(_xlfn.XLOOKUP(豚シート!$G$13,豚気温!$D$2:$AB$2,豚気温!$D$3:$AB$3)&amp;(_xlfn.XLOOKUP(豚モデル!$D253,豚気温!$C$6:$C$1100,豚気温!$B$6:$B$1100)))</f>
        <v>#N/A</v>
      </c>
      <c r="B245">
        <v>245</v>
      </c>
      <c r="C245" s="92">
        <v>45897</v>
      </c>
      <c r="D245" s="100">
        <v>23.1</v>
      </c>
      <c r="E245" s="100">
        <v>23.3</v>
      </c>
      <c r="F245" s="100">
        <v>23.8</v>
      </c>
      <c r="G245" s="100">
        <v>24.3</v>
      </c>
      <c r="H245" s="100">
        <v>23.8</v>
      </c>
      <c r="I245" s="100">
        <v>24.5</v>
      </c>
      <c r="J245" s="100">
        <v>26.5</v>
      </c>
      <c r="K245" s="100">
        <v>24.7</v>
      </c>
      <c r="L245" s="100">
        <v>25</v>
      </c>
      <c r="M245" s="100">
        <v>25.7</v>
      </c>
      <c r="N245" s="100">
        <v>27.2</v>
      </c>
      <c r="O245" s="100">
        <v>27.4</v>
      </c>
      <c r="P245" s="100">
        <v>26</v>
      </c>
      <c r="Q245" s="100">
        <v>26.7</v>
      </c>
      <c r="R245" s="100">
        <v>21.1</v>
      </c>
      <c r="S245" s="100">
        <v>23.6</v>
      </c>
      <c r="T245" s="100">
        <v>22.9</v>
      </c>
      <c r="U245" s="100">
        <v>26.6</v>
      </c>
      <c r="V245" s="100">
        <v>19.600000000000001</v>
      </c>
      <c r="W245" s="100">
        <v>22.6</v>
      </c>
      <c r="X245" s="100">
        <v>22.5</v>
      </c>
      <c r="Y245" s="100">
        <v>20.3</v>
      </c>
      <c r="Z245" s="100">
        <v>23.1</v>
      </c>
      <c r="AA245" s="100">
        <f>独自温度!B242</f>
        <v>30</v>
      </c>
      <c r="AB245" s="100">
        <f>独自温度!C242</f>
        <v>30</v>
      </c>
    </row>
    <row r="246" spans="1:28">
      <c r="A246" s="64" t="e" cm="1">
        <f t="array" aca="1" ref="A246" ca="1">INDIRECT(_xlfn.XLOOKUP(豚シート!$G$13,豚気温!$D$2:$AB$2,豚気温!$D$3:$AB$3)&amp;(_xlfn.XLOOKUP(豚モデル!$D254,豚気温!$C$6:$C$1100,豚気温!$B$6:$B$1100)))</f>
        <v>#N/A</v>
      </c>
      <c r="B246">
        <v>246</v>
      </c>
      <c r="C246" s="92">
        <v>45898</v>
      </c>
      <c r="D246" s="100">
        <v>23</v>
      </c>
      <c r="E246" s="100">
        <v>23.2</v>
      </c>
      <c r="F246" s="100">
        <v>23.7</v>
      </c>
      <c r="G246" s="100">
        <v>24.2</v>
      </c>
      <c r="H246" s="100">
        <v>23.7</v>
      </c>
      <c r="I246" s="100">
        <v>24.4</v>
      </c>
      <c r="J246" s="100">
        <v>26.4</v>
      </c>
      <c r="K246" s="100">
        <v>24.6</v>
      </c>
      <c r="L246" s="100">
        <v>24.9</v>
      </c>
      <c r="M246" s="100">
        <v>25.6</v>
      </c>
      <c r="N246" s="100">
        <v>27.1</v>
      </c>
      <c r="O246" s="100">
        <v>27.2</v>
      </c>
      <c r="P246" s="100">
        <v>25.9</v>
      </c>
      <c r="Q246" s="100">
        <v>26.6</v>
      </c>
      <c r="R246" s="100">
        <v>21</v>
      </c>
      <c r="S246" s="100">
        <v>23.5</v>
      </c>
      <c r="T246" s="100">
        <v>22.8</v>
      </c>
      <c r="U246" s="100">
        <v>26.5</v>
      </c>
      <c r="V246" s="100">
        <v>19.399999999999999</v>
      </c>
      <c r="W246" s="100">
        <v>22.5</v>
      </c>
      <c r="X246" s="100">
        <v>22.4</v>
      </c>
      <c r="Y246" s="100">
        <v>20.2</v>
      </c>
      <c r="Z246" s="100">
        <v>23</v>
      </c>
      <c r="AA246" s="100">
        <f>独自温度!B243</f>
        <v>30</v>
      </c>
      <c r="AB246" s="100">
        <f>独自温度!C243</f>
        <v>30</v>
      </c>
    </row>
    <row r="247" spans="1:28">
      <c r="A247" s="64" t="e" cm="1">
        <f t="array" aca="1" ref="A247" ca="1">INDIRECT(_xlfn.XLOOKUP(豚シート!$G$13,豚気温!$D$2:$AB$2,豚気温!$D$3:$AB$3)&amp;(_xlfn.XLOOKUP(豚モデル!$D255,豚気温!$C$6:$C$1100,豚気温!$B$6:$B$1100)))</f>
        <v>#N/A</v>
      </c>
      <c r="B247">
        <v>247</v>
      </c>
      <c r="C247" s="92">
        <v>45899</v>
      </c>
      <c r="D247" s="100">
        <v>22.9</v>
      </c>
      <c r="E247" s="100">
        <v>23.1</v>
      </c>
      <c r="F247" s="100">
        <v>23.6</v>
      </c>
      <c r="G247" s="100">
        <v>24.1</v>
      </c>
      <c r="H247" s="100">
        <v>23.6</v>
      </c>
      <c r="I247" s="100">
        <v>24.3</v>
      </c>
      <c r="J247" s="100">
        <v>26.3</v>
      </c>
      <c r="K247" s="100">
        <v>24.5</v>
      </c>
      <c r="L247" s="100">
        <v>24.8</v>
      </c>
      <c r="M247" s="100">
        <v>25.5</v>
      </c>
      <c r="N247" s="100">
        <v>26.9</v>
      </c>
      <c r="O247" s="100">
        <v>27.1</v>
      </c>
      <c r="P247" s="100">
        <v>25.8</v>
      </c>
      <c r="Q247" s="100">
        <v>26.5</v>
      </c>
      <c r="R247" s="100">
        <v>20.9</v>
      </c>
      <c r="S247" s="100">
        <v>23.4</v>
      </c>
      <c r="T247" s="100">
        <v>22.7</v>
      </c>
      <c r="U247" s="100">
        <v>26.4</v>
      </c>
      <c r="V247" s="100">
        <v>19.3</v>
      </c>
      <c r="W247" s="100">
        <v>22.3</v>
      </c>
      <c r="X247" s="100">
        <v>22.2</v>
      </c>
      <c r="Y247" s="100">
        <v>20</v>
      </c>
      <c r="Z247" s="100">
        <v>22.9</v>
      </c>
      <c r="AA247" s="100">
        <f>独自温度!B244</f>
        <v>30</v>
      </c>
      <c r="AB247" s="100">
        <f>独自温度!C244</f>
        <v>30</v>
      </c>
    </row>
    <row r="248" spans="1:28">
      <c r="A248" s="64" t="e" cm="1">
        <f t="array" aca="1" ref="A248" ca="1">INDIRECT(_xlfn.XLOOKUP(豚シート!$G$13,豚気温!$D$2:$AB$2,豚気温!$D$3:$AB$3)&amp;(_xlfn.XLOOKUP(豚モデル!$D256,豚気温!$C$6:$C$1100,豚気温!$B$6:$B$1100)))</f>
        <v>#N/A</v>
      </c>
      <c r="B248">
        <v>248</v>
      </c>
      <c r="C248" s="92">
        <v>45900</v>
      </c>
      <c r="D248" s="100">
        <v>22.7</v>
      </c>
      <c r="E248" s="100">
        <v>23</v>
      </c>
      <c r="F248" s="100">
        <v>23.5</v>
      </c>
      <c r="G248" s="100">
        <v>24</v>
      </c>
      <c r="H248" s="100">
        <v>23.5</v>
      </c>
      <c r="I248" s="100">
        <v>24.2</v>
      </c>
      <c r="J248" s="100">
        <v>26.2</v>
      </c>
      <c r="K248" s="100">
        <v>24.3</v>
      </c>
      <c r="L248" s="100">
        <v>24.6</v>
      </c>
      <c r="M248" s="100">
        <v>25.4</v>
      </c>
      <c r="N248" s="100">
        <v>26.8</v>
      </c>
      <c r="O248" s="100">
        <v>27</v>
      </c>
      <c r="P248" s="100">
        <v>25.6</v>
      </c>
      <c r="Q248" s="100">
        <v>26.4</v>
      </c>
      <c r="R248" s="100">
        <v>20.8</v>
      </c>
      <c r="S248" s="100">
        <v>23.3</v>
      </c>
      <c r="T248" s="100">
        <v>22.6</v>
      </c>
      <c r="U248" s="100">
        <v>26.2</v>
      </c>
      <c r="V248" s="100">
        <v>19.2</v>
      </c>
      <c r="W248" s="100">
        <v>22.2</v>
      </c>
      <c r="X248" s="100">
        <v>22.1</v>
      </c>
      <c r="Y248" s="100">
        <v>19.899999999999999</v>
      </c>
      <c r="Z248" s="100">
        <v>22.9</v>
      </c>
      <c r="AA248" s="100">
        <f>独自温度!B245</f>
        <v>30</v>
      </c>
      <c r="AB248" s="100">
        <f>独自温度!C245</f>
        <v>30</v>
      </c>
    </row>
    <row r="249" spans="1:28">
      <c r="A249" s="64" t="e" cm="1">
        <f t="array" aca="1" ref="A249" ca="1">INDIRECT(_xlfn.XLOOKUP(豚シート!$G$13,豚気温!$D$2:$AB$2,豚気温!$D$3:$AB$3)&amp;(_xlfn.XLOOKUP(豚モデル!$D257,豚気温!$C$6:$C$1100,豚気温!$B$6:$B$1100)))</f>
        <v>#N/A</v>
      </c>
      <c r="B249">
        <v>249</v>
      </c>
      <c r="C249" s="92">
        <v>45901</v>
      </c>
      <c r="D249" s="100">
        <v>22.6</v>
      </c>
      <c r="E249" s="100">
        <v>22.8</v>
      </c>
      <c r="F249" s="100">
        <v>23.3</v>
      </c>
      <c r="G249" s="100">
        <v>23.8</v>
      </c>
      <c r="H249" s="100">
        <v>23.4</v>
      </c>
      <c r="I249" s="100">
        <v>24.1</v>
      </c>
      <c r="J249" s="100">
        <v>26.1</v>
      </c>
      <c r="K249" s="100">
        <v>24.2</v>
      </c>
      <c r="L249" s="100">
        <v>24.5</v>
      </c>
      <c r="M249" s="100">
        <v>25.2</v>
      </c>
      <c r="N249" s="100">
        <v>26.7</v>
      </c>
      <c r="O249" s="100">
        <v>26.9</v>
      </c>
      <c r="P249" s="100">
        <v>25.5</v>
      </c>
      <c r="Q249" s="100">
        <v>26.3</v>
      </c>
      <c r="R249" s="100">
        <v>20.7</v>
      </c>
      <c r="S249" s="100">
        <v>23.2</v>
      </c>
      <c r="T249" s="100">
        <v>22.5</v>
      </c>
      <c r="U249" s="100">
        <v>26.1</v>
      </c>
      <c r="V249" s="100">
        <v>19.100000000000001</v>
      </c>
      <c r="W249" s="100">
        <v>22.1</v>
      </c>
      <c r="X249" s="100">
        <v>22</v>
      </c>
      <c r="Y249" s="100">
        <v>19.8</v>
      </c>
      <c r="Z249" s="100">
        <v>22.8</v>
      </c>
      <c r="AA249" s="100">
        <f>独自温度!B246</f>
        <v>30</v>
      </c>
      <c r="AB249" s="100">
        <f>独自温度!C246</f>
        <v>30</v>
      </c>
    </row>
    <row r="250" spans="1:28">
      <c r="A250" s="64" t="e" cm="1">
        <f t="array" aca="1" ref="A250" ca="1">INDIRECT(_xlfn.XLOOKUP(豚シート!$G$13,豚気温!$D$2:$AB$2,豚気温!$D$3:$AB$3)&amp;(_xlfn.XLOOKUP(豚モデル!$D258,豚気温!$C$6:$C$1100,豚気温!$B$6:$B$1100)))</f>
        <v>#N/A</v>
      </c>
      <c r="B250">
        <v>250</v>
      </c>
      <c r="C250" s="92">
        <v>45902</v>
      </c>
      <c r="D250" s="100">
        <v>22.5</v>
      </c>
      <c r="E250" s="100">
        <v>22.7</v>
      </c>
      <c r="F250" s="100">
        <v>23.2</v>
      </c>
      <c r="G250" s="100">
        <v>23.7</v>
      </c>
      <c r="H250" s="100">
        <v>23.3</v>
      </c>
      <c r="I250" s="100">
        <v>24</v>
      </c>
      <c r="J250" s="100">
        <v>25.9</v>
      </c>
      <c r="K250" s="100">
        <v>24.1</v>
      </c>
      <c r="L250" s="100">
        <v>24.4</v>
      </c>
      <c r="M250" s="100">
        <v>25.1</v>
      </c>
      <c r="N250" s="100">
        <v>26.6</v>
      </c>
      <c r="O250" s="100">
        <v>26.8</v>
      </c>
      <c r="P250" s="100">
        <v>25.4</v>
      </c>
      <c r="Q250" s="100">
        <v>26.2</v>
      </c>
      <c r="R250" s="100">
        <v>20.5</v>
      </c>
      <c r="S250" s="100">
        <v>23</v>
      </c>
      <c r="T250" s="100">
        <v>22.3</v>
      </c>
      <c r="U250" s="100">
        <v>26</v>
      </c>
      <c r="V250" s="100">
        <v>19</v>
      </c>
      <c r="W250" s="100">
        <v>21.9</v>
      </c>
      <c r="X250" s="100">
        <v>21.9</v>
      </c>
      <c r="Y250" s="100">
        <v>19.7</v>
      </c>
      <c r="Z250" s="100">
        <v>22.7</v>
      </c>
      <c r="AA250" s="100">
        <f>独自温度!B247</f>
        <v>30</v>
      </c>
      <c r="AB250" s="100">
        <f>独自温度!C247</f>
        <v>30</v>
      </c>
    </row>
    <row r="251" spans="1:28">
      <c r="A251" s="64" t="e" cm="1">
        <f t="array" aca="1" ref="A251" ca="1">INDIRECT(_xlfn.XLOOKUP(豚シート!$G$13,豚気温!$D$2:$AB$2,豚気温!$D$3:$AB$3)&amp;(_xlfn.XLOOKUP(豚モデル!$D259,豚気温!$C$6:$C$1100,豚気温!$B$6:$B$1100)))</f>
        <v>#N/A</v>
      </c>
      <c r="B251">
        <v>251</v>
      </c>
      <c r="C251" s="92">
        <v>45903</v>
      </c>
      <c r="D251" s="100">
        <v>22.3</v>
      </c>
      <c r="E251" s="100">
        <v>22.5</v>
      </c>
      <c r="F251" s="100">
        <v>23.1</v>
      </c>
      <c r="G251" s="100">
        <v>23.6</v>
      </c>
      <c r="H251" s="100">
        <v>23.1</v>
      </c>
      <c r="I251" s="100">
        <v>23.9</v>
      </c>
      <c r="J251" s="100">
        <v>25.8</v>
      </c>
      <c r="K251" s="100">
        <v>24</v>
      </c>
      <c r="L251" s="100">
        <v>24.3</v>
      </c>
      <c r="M251" s="100">
        <v>25</v>
      </c>
      <c r="N251" s="100">
        <v>26.4</v>
      </c>
      <c r="O251" s="100">
        <v>26.6</v>
      </c>
      <c r="P251" s="100">
        <v>25.3</v>
      </c>
      <c r="Q251" s="100">
        <v>26</v>
      </c>
      <c r="R251" s="100">
        <v>20.399999999999999</v>
      </c>
      <c r="S251" s="100">
        <v>22.9</v>
      </c>
      <c r="T251" s="100">
        <v>22.2</v>
      </c>
      <c r="U251" s="100">
        <v>25.9</v>
      </c>
      <c r="V251" s="100">
        <v>18.8</v>
      </c>
      <c r="W251" s="100">
        <v>21.8</v>
      </c>
      <c r="X251" s="100">
        <v>21.7</v>
      </c>
      <c r="Y251" s="100">
        <v>19.5</v>
      </c>
      <c r="Z251" s="100">
        <v>22.6</v>
      </c>
      <c r="AA251" s="100">
        <f>独自温度!B248</f>
        <v>30</v>
      </c>
      <c r="AB251" s="100">
        <f>独自温度!C248</f>
        <v>30</v>
      </c>
    </row>
    <row r="252" spans="1:28">
      <c r="A252" s="64" t="e" cm="1">
        <f t="array" aca="1" ref="A252" ca="1">INDIRECT(_xlfn.XLOOKUP(豚シート!$G$13,豚気温!$D$2:$AB$2,豚気温!$D$3:$AB$3)&amp;(_xlfn.XLOOKUP(豚モデル!$D260,豚気温!$C$6:$C$1100,豚気温!$B$6:$B$1100)))</f>
        <v>#N/A</v>
      </c>
      <c r="B252">
        <v>252</v>
      </c>
      <c r="C252" s="92">
        <v>45904</v>
      </c>
      <c r="D252" s="100">
        <v>22.2</v>
      </c>
      <c r="E252" s="100">
        <v>22.4</v>
      </c>
      <c r="F252" s="100">
        <v>23</v>
      </c>
      <c r="G252" s="100">
        <v>23.4</v>
      </c>
      <c r="H252" s="100">
        <v>23</v>
      </c>
      <c r="I252" s="100">
        <v>23.8</v>
      </c>
      <c r="J252" s="100">
        <v>25.7</v>
      </c>
      <c r="K252" s="100">
        <v>23.9</v>
      </c>
      <c r="L252" s="100">
        <v>24.1</v>
      </c>
      <c r="M252" s="100">
        <v>24.8</v>
      </c>
      <c r="N252" s="100">
        <v>26.3</v>
      </c>
      <c r="O252" s="100">
        <v>26.5</v>
      </c>
      <c r="P252" s="100">
        <v>25.2</v>
      </c>
      <c r="Q252" s="100">
        <v>25.9</v>
      </c>
      <c r="R252" s="100">
        <v>20.3</v>
      </c>
      <c r="S252" s="100">
        <v>22.8</v>
      </c>
      <c r="T252" s="100">
        <v>22.1</v>
      </c>
      <c r="U252" s="100">
        <v>25.8</v>
      </c>
      <c r="V252" s="100">
        <v>18.7</v>
      </c>
      <c r="W252" s="100">
        <v>21.7</v>
      </c>
      <c r="X252" s="100">
        <v>21.6</v>
      </c>
      <c r="Y252" s="100">
        <v>19.399999999999999</v>
      </c>
      <c r="Z252" s="100">
        <v>22.5</v>
      </c>
      <c r="AA252" s="100">
        <f>独自温度!B249</f>
        <v>30</v>
      </c>
      <c r="AB252" s="100">
        <f>独自温度!C249</f>
        <v>30</v>
      </c>
    </row>
    <row r="253" spans="1:28">
      <c r="A253" s="64" t="e" cm="1">
        <f t="array" aca="1" ref="A253" ca="1">INDIRECT(_xlfn.XLOOKUP(豚シート!$G$13,豚気温!$D$2:$AB$2,豚気温!$D$3:$AB$3)&amp;(_xlfn.XLOOKUP(豚モデル!$D261,豚気温!$C$6:$C$1100,豚気温!$B$6:$B$1100)))</f>
        <v>#N/A</v>
      </c>
      <c r="B253">
        <v>253</v>
      </c>
      <c r="C253" s="92">
        <v>45905</v>
      </c>
      <c r="D253" s="100">
        <v>22</v>
      </c>
      <c r="E253" s="100">
        <v>22.2</v>
      </c>
      <c r="F253" s="100">
        <v>22.8</v>
      </c>
      <c r="G253" s="100">
        <v>23.3</v>
      </c>
      <c r="H253" s="100">
        <v>22.9</v>
      </c>
      <c r="I253" s="100">
        <v>23.6</v>
      </c>
      <c r="J253" s="100">
        <v>25.6</v>
      </c>
      <c r="K253" s="100">
        <v>23.7</v>
      </c>
      <c r="L253" s="100">
        <v>24</v>
      </c>
      <c r="M253" s="100">
        <v>24.7</v>
      </c>
      <c r="N253" s="100">
        <v>26.2</v>
      </c>
      <c r="O253" s="100">
        <v>26.4</v>
      </c>
      <c r="P253" s="100">
        <v>25</v>
      </c>
      <c r="Q253" s="100">
        <v>25.8</v>
      </c>
      <c r="R253" s="100">
        <v>20.100000000000001</v>
      </c>
      <c r="S253" s="100">
        <v>22.7</v>
      </c>
      <c r="T253" s="100">
        <v>21.9</v>
      </c>
      <c r="U253" s="100">
        <v>25.6</v>
      </c>
      <c r="V253" s="100">
        <v>18.5</v>
      </c>
      <c r="W253" s="100">
        <v>21.5</v>
      </c>
      <c r="X253" s="100">
        <v>21.4</v>
      </c>
      <c r="Y253" s="100">
        <v>19.3</v>
      </c>
      <c r="Z253" s="100">
        <v>22.4</v>
      </c>
      <c r="AA253" s="100">
        <f>独自温度!B250</f>
        <v>30</v>
      </c>
      <c r="AB253" s="100">
        <f>独自温度!C250</f>
        <v>30</v>
      </c>
    </row>
    <row r="254" spans="1:28">
      <c r="A254" s="64" t="e" cm="1">
        <f t="array" aca="1" ref="A254" ca="1">INDIRECT(_xlfn.XLOOKUP(豚シート!$G$13,豚気温!$D$2:$AB$2,豚気温!$D$3:$AB$3)&amp;(_xlfn.XLOOKUP(豚モデル!$D262,豚気温!$C$6:$C$1100,豚気温!$B$6:$B$1100)))</f>
        <v>#N/A</v>
      </c>
      <c r="B254">
        <v>254</v>
      </c>
      <c r="C254" s="92">
        <v>45906</v>
      </c>
      <c r="D254" s="100">
        <v>21.9</v>
      </c>
      <c r="E254" s="100">
        <v>22</v>
      </c>
      <c r="F254" s="100">
        <v>22.7</v>
      </c>
      <c r="G254" s="100">
        <v>23.1</v>
      </c>
      <c r="H254" s="100">
        <v>22.8</v>
      </c>
      <c r="I254" s="100">
        <v>23.5</v>
      </c>
      <c r="J254" s="100">
        <v>25.4</v>
      </c>
      <c r="K254" s="100">
        <v>23.6</v>
      </c>
      <c r="L254" s="100">
        <v>23.9</v>
      </c>
      <c r="M254" s="100">
        <v>24.6</v>
      </c>
      <c r="N254" s="100">
        <v>26.1</v>
      </c>
      <c r="O254" s="100">
        <v>26.2</v>
      </c>
      <c r="P254" s="100">
        <v>24.9</v>
      </c>
      <c r="Q254" s="100">
        <v>25.6</v>
      </c>
      <c r="R254" s="100">
        <v>20</v>
      </c>
      <c r="S254" s="100">
        <v>22.5</v>
      </c>
      <c r="T254" s="100">
        <v>21.8</v>
      </c>
      <c r="U254" s="100">
        <v>25.5</v>
      </c>
      <c r="V254" s="100">
        <v>18.399999999999999</v>
      </c>
      <c r="W254" s="100">
        <v>21.3</v>
      </c>
      <c r="X254" s="100">
        <v>21.3</v>
      </c>
      <c r="Y254" s="100">
        <v>19.100000000000001</v>
      </c>
      <c r="Z254" s="100">
        <v>22.3</v>
      </c>
      <c r="AA254" s="100">
        <f>独自温度!B251</f>
        <v>30</v>
      </c>
      <c r="AB254" s="100">
        <f>独自温度!C251</f>
        <v>30</v>
      </c>
    </row>
    <row r="255" spans="1:28">
      <c r="A255" s="64" t="e" cm="1">
        <f t="array" aca="1" ref="A255" ca="1">INDIRECT(_xlfn.XLOOKUP(豚シート!$G$13,豚気温!$D$2:$AB$2,豚気温!$D$3:$AB$3)&amp;(_xlfn.XLOOKUP(豚モデル!$D263,豚気温!$C$6:$C$1100,豚気温!$B$6:$B$1100)))</f>
        <v>#N/A</v>
      </c>
      <c r="B255">
        <v>255</v>
      </c>
      <c r="C255" s="92">
        <v>45907</v>
      </c>
      <c r="D255" s="100">
        <v>21.7</v>
      </c>
      <c r="E255" s="100">
        <v>21.9</v>
      </c>
      <c r="F255" s="100">
        <v>22.6</v>
      </c>
      <c r="G255" s="100">
        <v>23</v>
      </c>
      <c r="H255" s="100">
        <v>22.6</v>
      </c>
      <c r="I255" s="100">
        <v>23.4</v>
      </c>
      <c r="J255" s="100">
        <v>25.3</v>
      </c>
      <c r="K255" s="100">
        <v>23.5</v>
      </c>
      <c r="L255" s="100">
        <v>23.8</v>
      </c>
      <c r="M255" s="100">
        <v>24.4</v>
      </c>
      <c r="N255" s="100">
        <v>25.9</v>
      </c>
      <c r="O255" s="100">
        <v>26.1</v>
      </c>
      <c r="P255" s="100">
        <v>24.7</v>
      </c>
      <c r="Q255" s="100">
        <v>25.5</v>
      </c>
      <c r="R255" s="100">
        <v>19.8</v>
      </c>
      <c r="S255" s="100">
        <v>22.4</v>
      </c>
      <c r="T255" s="100">
        <v>21.6</v>
      </c>
      <c r="U255" s="100">
        <v>25.4</v>
      </c>
      <c r="V255" s="100">
        <v>18.2</v>
      </c>
      <c r="W255" s="100">
        <v>21.2</v>
      </c>
      <c r="X255" s="100">
        <v>21.1</v>
      </c>
      <c r="Y255" s="100">
        <v>18.899999999999999</v>
      </c>
      <c r="Z255" s="100">
        <v>22.1</v>
      </c>
      <c r="AA255" s="100">
        <f>独自温度!B252</f>
        <v>30</v>
      </c>
      <c r="AB255" s="100">
        <f>独自温度!C252</f>
        <v>30</v>
      </c>
    </row>
    <row r="256" spans="1:28">
      <c r="A256" s="64" t="e" cm="1">
        <f t="array" aca="1" ref="A256" ca="1">INDIRECT(_xlfn.XLOOKUP(豚シート!$G$13,豚気温!$D$2:$AB$2,豚気温!$D$3:$AB$3)&amp;(_xlfn.XLOOKUP(豚モデル!$D264,豚気温!$C$6:$C$1100,豚気温!$B$6:$B$1100)))</f>
        <v>#N/A</v>
      </c>
      <c r="B256">
        <v>256</v>
      </c>
      <c r="C256" s="92">
        <v>45908</v>
      </c>
      <c r="D256" s="100">
        <v>21.5</v>
      </c>
      <c r="E256" s="100">
        <v>21.7</v>
      </c>
      <c r="F256" s="100">
        <v>22.4</v>
      </c>
      <c r="G256" s="100">
        <v>22.8</v>
      </c>
      <c r="H256" s="100">
        <v>22.5</v>
      </c>
      <c r="I256" s="100">
        <v>23.2</v>
      </c>
      <c r="J256" s="100">
        <v>25.1</v>
      </c>
      <c r="K256" s="100">
        <v>23.3</v>
      </c>
      <c r="L256" s="100">
        <v>23.6</v>
      </c>
      <c r="M256" s="100">
        <v>24.3</v>
      </c>
      <c r="N256" s="100">
        <v>25.8</v>
      </c>
      <c r="O256" s="100">
        <v>26</v>
      </c>
      <c r="P256" s="100">
        <v>24.6</v>
      </c>
      <c r="Q256" s="100">
        <v>25.3</v>
      </c>
      <c r="R256" s="100">
        <v>19.600000000000001</v>
      </c>
      <c r="S256" s="100">
        <v>22.2</v>
      </c>
      <c r="T256" s="100">
        <v>21.5</v>
      </c>
      <c r="U256" s="100">
        <v>25.2</v>
      </c>
      <c r="V256" s="100">
        <v>18.100000000000001</v>
      </c>
      <c r="W256" s="100">
        <v>21</v>
      </c>
      <c r="X256" s="100">
        <v>20.9</v>
      </c>
      <c r="Y256" s="100">
        <v>18.8</v>
      </c>
      <c r="Z256" s="100">
        <v>22</v>
      </c>
      <c r="AA256" s="100">
        <f>独自温度!B253</f>
        <v>30</v>
      </c>
      <c r="AB256" s="100">
        <f>独自温度!C253</f>
        <v>30</v>
      </c>
    </row>
    <row r="257" spans="1:28">
      <c r="A257" s="64" t="e" cm="1">
        <f t="array" aca="1" ref="A257" ca="1">INDIRECT(_xlfn.XLOOKUP(豚シート!$G$13,豚気温!$D$2:$AB$2,豚気温!$D$3:$AB$3)&amp;(_xlfn.XLOOKUP(豚モデル!$D265,豚気温!$C$6:$C$1100,豚気温!$B$6:$B$1100)))</f>
        <v>#N/A</v>
      </c>
      <c r="B257">
        <v>257</v>
      </c>
      <c r="C257" s="92">
        <v>45909</v>
      </c>
      <c r="D257" s="100">
        <v>21.3</v>
      </c>
      <c r="E257" s="100">
        <v>21.5</v>
      </c>
      <c r="F257" s="100">
        <v>22.3</v>
      </c>
      <c r="G257" s="100">
        <v>22.7</v>
      </c>
      <c r="H257" s="100">
        <v>22.4</v>
      </c>
      <c r="I257" s="100">
        <v>23.1</v>
      </c>
      <c r="J257" s="100">
        <v>25</v>
      </c>
      <c r="K257" s="100">
        <v>23.2</v>
      </c>
      <c r="L257" s="100">
        <v>23.5</v>
      </c>
      <c r="M257" s="100">
        <v>24.1</v>
      </c>
      <c r="N257" s="100">
        <v>25.6</v>
      </c>
      <c r="O257" s="100">
        <v>25.8</v>
      </c>
      <c r="P257" s="100">
        <v>24.4</v>
      </c>
      <c r="Q257" s="100">
        <v>25.2</v>
      </c>
      <c r="R257" s="100">
        <v>19.5</v>
      </c>
      <c r="S257" s="100">
        <v>22.1</v>
      </c>
      <c r="T257" s="100">
        <v>21.3</v>
      </c>
      <c r="U257" s="100">
        <v>25.1</v>
      </c>
      <c r="V257" s="100">
        <v>17.899999999999999</v>
      </c>
      <c r="W257" s="100">
        <v>20.8</v>
      </c>
      <c r="X257" s="100">
        <v>20.8</v>
      </c>
      <c r="Y257" s="100">
        <v>18.600000000000001</v>
      </c>
      <c r="Z257" s="100">
        <v>21.9</v>
      </c>
      <c r="AA257" s="100">
        <f>独自温度!B254</f>
        <v>30</v>
      </c>
      <c r="AB257" s="100">
        <f>独自温度!C254</f>
        <v>30</v>
      </c>
    </row>
    <row r="258" spans="1:28">
      <c r="A258" s="64" t="e" cm="1">
        <f t="array" aca="1" ref="A258" ca="1">INDIRECT(_xlfn.XLOOKUP(豚シート!$G$13,豚気温!$D$2:$AB$2,豚気温!$D$3:$AB$3)&amp;(_xlfn.XLOOKUP(豚モデル!$D266,豚気温!$C$6:$C$1100,豚気温!$B$6:$B$1100)))</f>
        <v>#N/A</v>
      </c>
      <c r="B258">
        <v>258</v>
      </c>
      <c r="C258" s="92">
        <v>45910</v>
      </c>
      <c r="D258" s="100">
        <v>21.2</v>
      </c>
      <c r="E258" s="100">
        <v>21.3</v>
      </c>
      <c r="F258" s="100">
        <v>22.1</v>
      </c>
      <c r="G258" s="100">
        <v>22.5</v>
      </c>
      <c r="H258" s="100">
        <v>22.2</v>
      </c>
      <c r="I258" s="100">
        <v>22.9</v>
      </c>
      <c r="J258" s="100">
        <v>24.8</v>
      </c>
      <c r="K258" s="100">
        <v>23</v>
      </c>
      <c r="L258" s="100">
        <v>23.3</v>
      </c>
      <c r="M258" s="100">
        <v>24</v>
      </c>
      <c r="N258" s="100">
        <v>25.5</v>
      </c>
      <c r="O258" s="100">
        <v>25.6</v>
      </c>
      <c r="P258" s="100">
        <v>24.3</v>
      </c>
      <c r="Q258" s="100">
        <v>25</v>
      </c>
      <c r="R258" s="100">
        <v>19.3</v>
      </c>
      <c r="S258" s="100">
        <v>21.9</v>
      </c>
      <c r="T258" s="100">
        <v>21.2</v>
      </c>
      <c r="U258" s="100">
        <v>24.9</v>
      </c>
      <c r="V258" s="100">
        <v>17.7</v>
      </c>
      <c r="W258" s="100">
        <v>20.7</v>
      </c>
      <c r="X258" s="100">
        <v>20.6</v>
      </c>
      <c r="Y258" s="100">
        <v>18.399999999999999</v>
      </c>
      <c r="Z258" s="100">
        <v>21.7</v>
      </c>
      <c r="AA258" s="100">
        <f>独自温度!B255</f>
        <v>30</v>
      </c>
      <c r="AB258" s="100">
        <f>独自温度!C255</f>
        <v>30</v>
      </c>
    </row>
    <row r="259" spans="1:28">
      <c r="A259" s="64" t="e" cm="1">
        <f t="array" aca="1" ref="A259" ca="1">INDIRECT(_xlfn.XLOOKUP(豚シート!$G$13,豚気温!$D$2:$AB$2,豚気温!$D$3:$AB$3)&amp;(_xlfn.XLOOKUP(豚モデル!$D267,豚気温!$C$6:$C$1100,豚気温!$B$6:$B$1100)))</f>
        <v>#N/A</v>
      </c>
      <c r="B259">
        <v>259</v>
      </c>
      <c r="C259" s="92">
        <v>45911</v>
      </c>
      <c r="D259" s="100">
        <v>21</v>
      </c>
      <c r="E259" s="100">
        <v>21.2</v>
      </c>
      <c r="F259" s="100">
        <v>21.9</v>
      </c>
      <c r="G259" s="100">
        <v>22.3</v>
      </c>
      <c r="H259" s="100">
        <v>22.1</v>
      </c>
      <c r="I259" s="100">
        <v>22.7</v>
      </c>
      <c r="J259" s="100">
        <v>24.7</v>
      </c>
      <c r="K259" s="100">
        <v>22.8</v>
      </c>
      <c r="L259" s="100">
        <v>23.2</v>
      </c>
      <c r="M259" s="100">
        <v>23.8</v>
      </c>
      <c r="N259" s="100">
        <v>25.3</v>
      </c>
      <c r="O259" s="100">
        <v>25.5</v>
      </c>
      <c r="P259" s="100">
        <v>24.1</v>
      </c>
      <c r="Q259" s="100">
        <v>24.9</v>
      </c>
      <c r="R259" s="100">
        <v>19.100000000000001</v>
      </c>
      <c r="S259" s="100">
        <v>21.8</v>
      </c>
      <c r="T259" s="100">
        <v>21</v>
      </c>
      <c r="U259" s="100">
        <v>24.8</v>
      </c>
      <c r="V259" s="100">
        <v>17.5</v>
      </c>
      <c r="W259" s="100">
        <v>20.5</v>
      </c>
      <c r="X259" s="100">
        <v>20.399999999999999</v>
      </c>
      <c r="Y259" s="100">
        <v>18.3</v>
      </c>
      <c r="Z259" s="100">
        <v>21.6</v>
      </c>
      <c r="AA259" s="100">
        <f>独自温度!B256</f>
        <v>30</v>
      </c>
      <c r="AB259" s="100">
        <f>独自温度!C256</f>
        <v>30</v>
      </c>
    </row>
    <row r="260" spans="1:28">
      <c r="A260" s="64" t="e" cm="1">
        <f t="array" aca="1" ref="A260" ca="1">INDIRECT(_xlfn.XLOOKUP(豚シート!$G$13,豚気温!$D$2:$AB$2,豚気温!$D$3:$AB$3)&amp;(_xlfn.XLOOKUP(豚モデル!$D268,豚気温!$C$6:$C$1100,豚気温!$B$6:$B$1100)))</f>
        <v>#N/A</v>
      </c>
      <c r="B260">
        <v>260</v>
      </c>
      <c r="C260" s="92">
        <v>45912</v>
      </c>
      <c r="D260" s="100">
        <v>20.8</v>
      </c>
      <c r="E260" s="100">
        <v>21</v>
      </c>
      <c r="F260" s="100">
        <v>21.8</v>
      </c>
      <c r="G260" s="100">
        <v>22.2</v>
      </c>
      <c r="H260" s="100">
        <v>21.9</v>
      </c>
      <c r="I260" s="100">
        <v>22.6</v>
      </c>
      <c r="J260" s="100">
        <v>24.5</v>
      </c>
      <c r="K260" s="100">
        <v>22.6</v>
      </c>
      <c r="L260" s="100">
        <v>23</v>
      </c>
      <c r="M260" s="100">
        <v>23.6</v>
      </c>
      <c r="N260" s="100">
        <v>25.1</v>
      </c>
      <c r="O260" s="100">
        <v>25.3</v>
      </c>
      <c r="P260" s="100">
        <v>23.9</v>
      </c>
      <c r="Q260" s="100">
        <v>24.7</v>
      </c>
      <c r="R260" s="100">
        <v>18.899999999999999</v>
      </c>
      <c r="S260" s="100">
        <v>21.6</v>
      </c>
      <c r="T260" s="100">
        <v>20.8</v>
      </c>
      <c r="U260" s="100">
        <v>24.6</v>
      </c>
      <c r="V260" s="100">
        <v>17.399999999999999</v>
      </c>
      <c r="W260" s="100">
        <v>20.3</v>
      </c>
      <c r="X260" s="100">
        <v>20.2</v>
      </c>
      <c r="Y260" s="100">
        <v>18.100000000000001</v>
      </c>
      <c r="Z260" s="100">
        <v>21.4</v>
      </c>
      <c r="AA260" s="100">
        <f>独自温度!B257</f>
        <v>30</v>
      </c>
      <c r="AB260" s="100">
        <f>独自温度!C257</f>
        <v>30</v>
      </c>
    </row>
    <row r="261" spans="1:28">
      <c r="A261" s="64" t="e" cm="1">
        <f t="array" aca="1" ref="A261" ca="1">INDIRECT(_xlfn.XLOOKUP(豚シート!$G$13,豚気温!$D$2:$AB$2,豚気温!$D$3:$AB$3)&amp;(_xlfn.XLOOKUP(豚モデル!$D269,豚気温!$C$6:$C$1100,豚気温!$B$6:$B$1100)))</f>
        <v>#N/A</v>
      </c>
      <c r="B261">
        <v>261</v>
      </c>
      <c r="C261" s="92">
        <v>45913</v>
      </c>
      <c r="D261" s="100">
        <v>20.6</v>
      </c>
      <c r="E261" s="100">
        <v>20.8</v>
      </c>
      <c r="F261" s="100">
        <v>21.6</v>
      </c>
      <c r="G261" s="100">
        <v>22</v>
      </c>
      <c r="H261" s="100">
        <v>21.7</v>
      </c>
      <c r="I261" s="100">
        <v>22.4</v>
      </c>
      <c r="J261" s="100">
        <v>24.3</v>
      </c>
      <c r="K261" s="100">
        <v>22.5</v>
      </c>
      <c r="L261" s="100">
        <v>22.8</v>
      </c>
      <c r="M261" s="100">
        <v>23.4</v>
      </c>
      <c r="N261" s="100">
        <v>24.9</v>
      </c>
      <c r="O261" s="100">
        <v>25.1</v>
      </c>
      <c r="P261" s="100">
        <v>23.8</v>
      </c>
      <c r="Q261" s="100">
        <v>24.5</v>
      </c>
      <c r="R261" s="100">
        <v>18.7</v>
      </c>
      <c r="S261" s="100">
        <v>21.4</v>
      </c>
      <c r="T261" s="100">
        <v>20.6</v>
      </c>
      <c r="U261" s="100">
        <v>24.4</v>
      </c>
      <c r="V261" s="100">
        <v>17.2</v>
      </c>
      <c r="W261" s="100">
        <v>20.100000000000001</v>
      </c>
      <c r="X261" s="100">
        <v>20</v>
      </c>
      <c r="Y261" s="100">
        <v>17.899999999999999</v>
      </c>
      <c r="Z261" s="100">
        <v>21.2</v>
      </c>
      <c r="AA261" s="100">
        <f>独自温度!B258</f>
        <v>30</v>
      </c>
      <c r="AB261" s="100">
        <f>独自温度!C258</f>
        <v>30</v>
      </c>
    </row>
    <row r="262" spans="1:28">
      <c r="A262" s="64" t="e" cm="1">
        <f t="array" aca="1" ref="A262" ca="1">INDIRECT(_xlfn.XLOOKUP(豚シート!$G$13,豚気温!$D$2:$AB$2,豚気温!$D$3:$AB$3)&amp;(_xlfn.XLOOKUP(豚モデル!$D270,豚気温!$C$6:$C$1100,豚気温!$B$6:$B$1100)))</f>
        <v>#N/A</v>
      </c>
      <c r="B262">
        <v>262</v>
      </c>
      <c r="C262" s="92">
        <v>45914</v>
      </c>
      <c r="D262" s="100">
        <v>20.399999999999999</v>
      </c>
      <c r="E262" s="100">
        <v>20.5</v>
      </c>
      <c r="F262" s="100">
        <v>21.4</v>
      </c>
      <c r="G262" s="100">
        <v>21.8</v>
      </c>
      <c r="H262" s="100">
        <v>21.5</v>
      </c>
      <c r="I262" s="100">
        <v>22.2</v>
      </c>
      <c r="J262" s="100">
        <v>24.1</v>
      </c>
      <c r="K262" s="100">
        <v>22.3</v>
      </c>
      <c r="L262" s="100">
        <v>22.6</v>
      </c>
      <c r="M262" s="100">
        <v>23.3</v>
      </c>
      <c r="N262" s="100">
        <v>24.7</v>
      </c>
      <c r="O262" s="100">
        <v>24.9</v>
      </c>
      <c r="P262" s="100">
        <v>23.6</v>
      </c>
      <c r="Q262" s="100">
        <v>24.3</v>
      </c>
      <c r="R262" s="100">
        <v>18.5</v>
      </c>
      <c r="S262" s="100">
        <v>21.2</v>
      </c>
      <c r="T262" s="100">
        <v>20.399999999999999</v>
      </c>
      <c r="U262" s="100">
        <v>24.2</v>
      </c>
      <c r="V262" s="100">
        <v>16.899999999999999</v>
      </c>
      <c r="W262" s="100">
        <v>19.899999999999999</v>
      </c>
      <c r="X262" s="100">
        <v>19.8</v>
      </c>
      <c r="Y262" s="100">
        <v>17.7</v>
      </c>
      <c r="Z262" s="100">
        <v>21.1</v>
      </c>
      <c r="AA262" s="100">
        <f>独自温度!B259</f>
        <v>30</v>
      </c>
      <c r="AB262" s="100">
        <f>独自温度!C259</f>
        <v>30</v>
      </c>
    </row>
    <row r="263" spans="1:28">
      <c r="A263" s="64" t="e" cm="1">
        <f t="array" aca="1" ref="A263" ca="1">INDIRECT(_xlfn.XLOOKUP(豚シート!$G$13,豚気温!$D$2:$AB$2,豚気温!$D$3:$AB$3)&amp;(_xlfn.XLOOKUP(豚モデル!$D271,豚気温!$C$6:$C$1100,豚気温!$B$6:$B$1100)))</f>
        <v>#N/A</v>
      </c>
      <c r="B263">
        <v>263</v>
      </c>
      <c r="C263" s="92">
        <v>45915</v>
      </c>
      <c r="D263" s="100">
        <v>20.100000000000001</v>
      </c>
      <c r="E263" s="100">
        <v>20.3</v>
      </c>
      <c r="F263" s="100">
        <v>21.2</v>
      </c>
      <c r="G263" s="100">
        <v>21.6</v>
      </c>
      <c r="H263" s="100">
        <v>21.3</v>
      </c>
      <c r="I263" s="100">
        <v>22</v>
      </c>
      <c r="J263" s="100">
        <v>23.9</v>
      </c>
      <c r="K263" s="100">
        <v>22</v>
      </c>
      <c r="L263" s="100">
        <v>22.4</v>
      </c>
      <c r="M263" s="100">
        <v>23.1</v>
      </c>
      <c r="N263" s="100">
        <v>24.6</v>
      </c>
      <c r="O263" s="100">
        <v>24.7</v>
      </c>
      <c r="P263" s="100">
        <v>23.4</v>
      </c>
      <c r="Q263" s="100">
        <v>24.1</v>
      </c>
      <c r="R263" s="100">
        <v>18.3</v>
      </c>
      <c r="S263" s="100">
        <v>21</v>
      </c>
      <c r="T263" s="100">
        <v>20.2</v>
      </c>
      <c r="U263" s="100">
        <v>24.1</v>
      </c>
      <c r="V263" s="100">
        <v>16.7</v>
      </c>
      <c r="W263" s="100">
        <v>19.600000000000001</v>
      </c>
      <c r="X263" s="100">
        <v>19.600000000000001</v>
      </c>
      <c r="Y263" s="100">
        <v>17.5</v>
      </c>
      <c r="Z263" s="100">
        <v>20.9</v>
      </c>
      <c r="AA263" s="100">
        <f>独自温度!B260</f>
        <v>30</v>
      </c>
      <c r="AB263" s="100">
        <f>独自温度!C260</f>
        <v>30</v>
      </c>
    </row>
    <row r="264" spans="1:28">
      <c r="A264" s="64" t="e" cm="1">
        <f t="array" aca="1" ref="A264" ca="1">INDIRECT(_xlfn.XLOOKUP(豚シート!$G$13,豚気温!$D$2:$AB$2,豚気温!$D$3:$AB$3)&amp;(_xlfn.XLOOKUP(豚モデル!$D272,豚気温!$C$6:$C$1100,豚気温!$B$6:$B$1100)))</f>
        <v>#N/A</v>
      </c>
      <c r="B264">
        <v>264</v>
      </c>
      <c r="C264" s="92">
        <v>45916</v>
      </c>
      <c r="D264" s="100">
        <v>19.899999999999999</v>
      </c>
      <c r="E264" s="100">
        <v>20.100000000000001</v>
      </c>
      <c r="F264" s="100">
        <v>21</v>
      </c>
      <c r="G264" s="100">
        <v>21.4</v>
      </c>
      <c r="H264" s="100">
        <v>21.1</v>
      </c>
      <c r="I264" s="100">
        <v>21.8</v>
      </c>
      <c r="J264" s="100">
        <v>23.7</v>
      </c>
      <c r="K264" s="100">
        <v>21.8</v>
      </c>
      <c r="L264" s="100">
        <v>22.1</v>
      </c>
      <c r="M264" s="100">
        <v>22.8</v>
      </c>
      <c r="N264" s="100">
        <v>24.3</v>
      </c>
      <c r="O264" s="100">
        <v>24.5</v>
      </c>
      <c r="P264" s="100">
        <v>23.2</v>
      </c>
      <c r="Q264" s="100">
        <v>23.8</v>
      </c>
      <c r="R264" s="100">
        <v>18.100000000000001</v>
      </c>
      <c r="S264" s="100">
        <v>20.8</v>
      </c>
      <c r="T264" s="100">
        <v>20</v>
      </c>
      <c r="U264" s="100">
        <v>23.9</v>
      </c>
      <c r="V264" s="100">
        <v>16.5</v>
      </c>
      <c r="W264" s="100">
        <v>19.399999999999999</v>
      </c>
      <c r="X264" s="100">
        <v>19.3</v>
      </c>
      <c r="Y264" s="100">
        <v>17.2</v>
      </c>
      <c r="Z264" s="100">
        <v>20.7</v>
      </c>
      <c r="AA264" s="100">
        <f>独自温度!B261</f>
        <v>30</v>
      </c>
      <c r="AB264" s="100">
        <f>独自温度!C261</f>
        <v>30</v>
      </c>
    </row>
    <row r="265" spans="1:28">
      <c r="A265" s="64" t="e" cm="1">
        <f t="array" aca="1" ref="A265" ca="1">INDIRECT(_xlfn.XLOOKUP(豚シート!$G$13,豚気温!$D$2:$AB$2,豚気温!$D$3:$AB$3)&amp;(_xlfn.XLOOKUP(豚モデル!$D273,豚気温!$C$6:$C$1100,豚気温!$B$6:$B$1100)))</f>
        <v>#N/A</v>
      </c>
      <c r="B265">
        <v>265</v>
      </c>
      <c r="C265" s="92">
        <v>45917</v>
      </c>
      <c r="D265" s="100">
        <v>19.7</v>
      </c>
      <c r="E265" s="100">
        <v>19.8</v>
      </c>
      <c r="F265" s="100">
        <v>20.7</v>
      </c>
      <c r="G265" s="100">
        <v>21.1</v>
      </c>
      <c r="H265" s="100">
        <v>20.9</v>
      </c>
      <c r="I265" s="100">
        <v>21.6</v>
      </c>
      <c r="J265" s="100">
        <v>23.5</v>
      </c>
      <c r="K265" s="100">
        <v>21.6</v>
      </c>
      <c r="L265" s="100">
        <v>21.9</v>
      </c>
      <c r="M265" s="100">
        <v>22.6</v>
      </c>
      <c r="N265" s="100">
        <v>24.1</v>
      </c>
      <c r="O265" s="100">
        <v>24.3</v>
      </c>
      <c r="P265" s="100">
        <v>23</v>
      </c>
      <c r="Q265" s="100">
        <v>23.6</v>
      </c>
      <c r="R265" s="100">
        <v>17.8</v>
      </c>
      <c r="S265" s="100">
        <v>20.5</v>
      </c>
      <c r="T265" s="100">
        <v>19.8</v>
      </c>
      <c r="U265" s="100">
        <v>23.6</v>
      </c>
      <c r="V265" s="100">
        <v>16.2</v>
      </c>
      <c r="W265" s="100">
        <v>19.2</v>
      </c>
      <c r="X265" s="100">
        <v>19.100000000000001</v>
      </c>
      <c r="Y265" s="100">
        <v>17</v>
      </c>
      <c r="Z265" s="100">
        <v>20.399999999999999</v>
      </c>
      <c r="AA265" s="100">
        <f>独自温度!B262</f>
        <v>30</v>
      </c>
      <c r="AB265" s="100">
        <f>独自温度!C262</f>
        <v>30</v>
      </c>
    </row>
    <row r="266" spans="1:28">
      <c r="A266" s="64" t="e" cm="1">
        <f t="array" aca="1" ref="A266" ca="1">INDIRECT(_xlfn.XLOOKUP(豚シート!$G$13,豚気温!$D$2:$AB$2,豚気温!$D$3:$AB$3)&amp;(_xlfn.XLOOKUP(豚モデル!$D274,豚気温!$C$6:$C$1100,豚気温!$B$6:$B$1100)))</f>
        <v>#N/A</v>
      </c>
      <c r="B266">
        <v>266</v>
      </c>
      <c r="C266" s="92">
        <v>45918</v>
      </c>
      <c r="D266" s="100">
        <v>19.399999999999999</v>
      </c>
      <c r="E266" s="100">
        <v>19.600000000000001</v>
      </c>
      <c r="F266" s="100">
        <v>20.5</v>
      </c>
      <c r="G266" s="100">
        <v>20.9</v>
      </c>
      <c r="H266" s="100">
        <v>20.7</v>
      </c>
      <c r="I266" s="100">
        <v>21.4</v>
      </c>
      <c r="J266" s="100">
        <v>23.3</v>
      </c>
      <c r="K266" s="100">
        <v>21.4</v>
      </c>
      <c r="L266" s="100">
        <v>21.7</v>
      </c>
      <c r="M266" s="100">
        <v>22.4</v>
      </c>
      <c r="N266" s="100">
        <v>23.9</v>
      </c>
      <c r="O266" s="100">
        <v>24.1</v>
      </c>
      <c r="P266" s="100">
        <v>22.7</v>
      </c>
      <c r="Q266" s="100">
        <v>23.4</v>
      </c>
      <c r="R266" s="100">
        <v>17.600000000000001</v>
      </c>
      <c r="S266" s="100">
        <v>20.3</v>
      </c>
      <c r="T266" s="100">
        <v>19.600000000000001</v>
      </c>
      <c r="U266" s="100">
        <v>23.4</v>
      </c>
      <c r="V266" s="100">
        <v>16</v>
      </c>
      <c r="W266" s="100">
        <v>18.899999999999999</v>
      </c>
      <c r="X266" s="100">
        <v>18.899999999999999</v>
      </c>
      <c r="Y266" s="100">
        <v>16.8</v>
      </c>
      <c r="Z266" s="100">
        <v>20.2</v>
      </c>
      <c r="AA266" s="100">
        <f>独自温度!B263</f>
        <v>30</v>
      </c>
      <c r="AB266" s="100">
        <f>独自温度!C263</f>
        <v>30</v>
      </c>
    </row>
    <row r="267" spans="1:28">
      <c r="A267" s="64" t="e" cm="1">
        <f t="array" aca="1" ref="A267" ca="1">INDIRECT(_xlfn.XLOOKUP(豚シート!$G$13,豚気温!$D$2:$AB$2,豚気温!$D$3:$AB$3)&amp;(_xlfn.XLOOKUP(豚モデル!$D275,豚気温!$C$6:$C$1100,豚気温!$B$6:$B$1100)))</f>
        <v>#N/A</v>
      </c>
      <c r="B267">
        <v>267</v>
      </c>
      <c r="C267" s="92">
        <v>45919</v>
      </c>
      <c r="D267" s="100">
        <v>19.2</v>
      </c>
      <c r="E267" s="100">
        <v>19.3</v>
      </c>
      <c r="F267" s="100">
        <v>20.3</v>
      </c>
      <c r="G267" s="100">
        <v>20.7</v>
      </c>
      <c r="H267" s="100">
        <v>20.5</v>
      </c>
      <c r="I267" s="100">
        <v>21.1</v>
      </c>
      <c r="J267" s="100">
        <v>23.1</v>
      </c>
      <c r="K267" s="100">
        <v>21.1</v>
      </c>
      <c r="L267" s="100">
        <v>21.4</v>
      </c>
      <c r="M267" s="100">
        <v>22.2</v>
      </c>
      <c r="N267" s="100">
        <v>23.7</v>
      </c>
      <c r="O267" s="100">
        <v>23.9</v>
      </c>
      <c r="P267" s="100">
        <v>22.5</v>
      </c>
      <c r="Q267" s="100">
        <v>23.2</v>
      </c>
      <c r="R267" s="100">
        <v>17.399999999999999</v>
      </c>
      <c r="S267" s="100">
        <v>20.100000000000001</v>
      </c>
      <c r="T267" s="100">
        <v>19.399999999999999</v>
      </c>
      <c r="U267" s="100">
        <v>23.2</v>
      </c>
      <c r="V267" s="100">
        <v>15.7</v>
      </c>
      <c r="W267" s="100">
        <v>18.7</v>
      </c>
      <c r="X267" s="100">
        <v>18.600000000000001</v>
      </c>
      <c r="Y267" s="100">
        <v>16.5</v>
      </c>
      <c r="Z267" s="100">
        <v>20</v>
      </c>
      <c r="AA267" s="100">
        <f>独自温度!B264</f>
        <v>30</v>
      </c>
      <c r="AB267" s="100">
        <f>独自温度!C264</f>
        <v>30</v>
      </c>
    </row>
    <row r="268" spans="1:28">
      <c r="A268" s="64" t="e" cm="1">
        <f t="array" aca="1" ref="A268" ca="1">INDIRECT(_xlfn.XLOOKUP(豚シート!$G$13,豚気温!$D$2:$AB$2,豚気温!$D$3:$AB$3)&amp;(_xlfn.XLOOKUP(豚モデル!$D276,豚気温!$C$6:$C$1100,豚気温!$B$6:$B$1100)))</f>
        <v>#N/A</v>
      </c>
      <c r="B268">
        <v>268</v>
      </c>
      <c r="C268" s="92">
        <v>45920</v>
      </c>
      <c r="D268" s="100">
        <v>18.899999999999999</v>
      </c>
      <c r="E268" s="100">
        <v>19.100000000000001</v>
      </c>
      <c r="F268" s="100">
        <v>20.100000000000001</v>
      </c>
      <c r="G268" s="100">
        <v>20.399999999999999</v>
      </c>
      <c r="H268" s="100">
        <v>20.3</v>
      </c>
      <c r="I268" s="100">
        <v>20.9</v>
      </c>
      <c r="J268" s="100">
        <v>22.8</v>
      </c>
      <c r="K268" s="100">
        <v>20.9</v>
      </c>
      <c r="L268" s="100">
        <v>21.2</v>
      </c>
      <c r="M268" s="100">
        <v>22</v>
      </c>
      <c r="N268" s="100">
        <v>23.5</v>
      </c>
      <c r="O268" s="100">
        <v>23.7</v>
      </c>
      <c r="P268" s="100">
        <v>22.3</v>
      </c>
      <c r="Q268" s="100">
        <v>22.9</v>
      </c>
      <c r="R268" s="100">
        <v>17.100000000000001</v>
      </c>
      <c r="S268" s="100">
        <v>19.8</v>
      </c>
      <c r="T268" s="100">
        <v>19.100000000000001</v>
      </c>
      <c r="U268" s="100">
        <v>23</v>
      </c>
      <c r="V268" s="100">
        <v>15.5</v>
      </c>
      <c r="W268" s="100">
        <v>18.399999999999999</v>
      </c>
      <c r="X268" s="100">
        <v>18.399999999999999</v>
      </c>
      <c r="Y268" s="100">
        <v>16.3</v>
      </c>
      <c r="Z268" s="100">
        <v>19.7</v>
      </c>
      <c r="AA268" s="100">
        <f>独自温度!B265</f>
        <v>30</v>
      </c>
      <c r="AB268" s="100">
        <f>独自温度!C265</f>
        <v>30</v>
      </c>
    </row>
    <row r="269" spans="1:28">
      <c r="A269" s="64" t="e" cm="1">
        <f t="array" aca="1" ref="A269" ca="1">INDIRECT(_xlfn.XLOOKUP(豚シート!$G$13,豚気温!$D$2:$AB$2,豚気温!$D$3:$AB$3)&amp;(_xlfn.XLOOKUP(豚モデル!$D277,豚気温!$C$6:$C$1100,豚気温!$B$6:$B$1100)))</f>
        <v>#N/A</v>
      </c>
      <c r="B269">
        <v>269</v>
      </c>
      <c r="C269" s="92">
        <v>45921</v>
      </c>
      <c r="D269" s="100">
        <v>18.7</v>
      </c>
      <c r="E269" s="100">
        <v>18.8</v>
      </c>
      <c r="F269" s="100">
        <v>19.8</v>
      </c>
      <c r="G269" s="100">
        <v>20.2</v>
      </c>
      <c r="H269" s="100">
        <v>20</v>
      </c>
      <c r="I269" s="100">
        <v>20.7</v>
      </c>
      <c r="J269" s="100">
        <v>22.6</v>
      </c>
      <c r="K269" s="100">
        <v>20.7</v>
      </c>
      <c r="L269" s="100">
        <v>21</v>
      </c>
      <c r="M269" s="100">
        <v>21.7</v>
      </c>
      <c r="N269" s="100">
        <v>23.3</v>
      </c>
      <c r="O269" s="100">
        <v>23.5</v>
      </c>
      <c r="P269" s="100">
        <v>22.1</v>
      </c>
      <c r="Q269" s="100">
        <v>22.7</v>
      </c>
      <c r="R269" s="100">
        <v>16.899999999999999</v>
      </c>
      <c r="S269" s="100">
        <v>19.600000000000001</v>
      </c>
      <c r="T269" s="100">
        <v>18.899999999999999</v>
      </c>
      <c r="U269" s="100">
        <v>22.8</v>
      </c>
      <c r="V269" s="100">
        <v>15.2</v>
      </c>
      <c r="W269" s="100">
        <v>18.2</v>
      </c>
      <c r="X269" s="100">
        <v>18.100000000000001</v>
      </c>
      <c r="Y269" s="100">
        <v>16</v>
      </c>
      <c r="Z269" s="100">
        <v>19.5</v>
      </c>
      <c r="AA269" s="100">
        <f>独自温度!B266</f>
        <v>30</v>
      </c>
      <c r="AB269" s="100">
        <f>独自温度!C266</f>
        <v>30</v>
      </c>
    </row>
    <row r="270" spans="1:28">
      <c r="A270" s="64" t="e" cm="1">
        <f t="array" aca="1" ref="A270" ca="1">INDIRECT(_xlfn.XLOOKUP(豚シート!$G$13,豚気温!$D$2:$AB$2,豚気温!$D$3:$AB$3)&amp;(_xlfn.XLOOKUP(豚モデル!$D278,豚気温!$C$6:$C$1100,豚気温!$B$6:$B$1100)))</f>
        <v>#N/A</v>
      </c>
      <c r="B270">
        <v>270</v>
      </c>
      <c r="C270" s="92">
        <v>45922</v>
      </c>
      <c r="D270" s="100">
        <v>18.399999999999999</v>
      </c>
      <c r="E270" s="100">
        <v>18.600000000000001</v>
      </c>
      <c r="F270" s="100">
        <v>19.600000000000001</v>
      </c>
      <c r="G270" s="100">
        <v>20</v>
      </c>
      <c r="H270" s="100">
        <v>19.8</v>
      </c>
      <c r="I270" s="100">
        <v>20.5</v>
      </c>
      <c r="J270" s="100">
        <v>22.4</v>
      </c>
      <c r="K270" s="100">
        <v>20.5</v>
      </c>
      <c r="L270" s="100">
        <v>20.8</v>
      </c>
      <c r="M270" s="100">
        <v>21.5</v>
      </c>
      <c r="N270" s="100">
        <v>23.1</v>
      </c>
      <c r="O270" s="100">
        <v>23.3</v>
      </c>
      <c r="P270" s="100">
        <v>21.9</v>
      </c>
      <c r="Q270" s="100">
        <v>22.5</v>
      </c>
      <c r="R270" s="100">
        <v>16.600000000000001</v>
      </c>
      <c r="S270" s="100">
        <v>19.399999999999999</v>
      </c>
      <c r="T270" s="100">
        <v>18.7</v>
      </c>
      <c r="U270" s="100">
        <v>22.6</v>
      </c>
      <c r="V270" s="100">
        <v>15</v>
      </c>
      <c r="W270" s="100">
        <v>18</v>
      </c>
      <c r="X270" s="100">
        <v>17.899999999999999</v>
      </c>
      <c r="Y270" s="100">
        <v>15.8</v>
      </c>
      <c r="Z270" s="100">
        <v>19.3</v>
      </c>
      <c r="AA270" s="100">
        <f>独自温度!B267</f>
        <v>30</v>
      </c>
      <c r="AB270" s="100">
        <f>独自温度!C267</f>
        <v>30</v>
      </c>
    </row>
    <row r="271" spans="1:28">
      <c r="A271" s="64" t="e" cm="1">
        <f t="array" aca="1" ref="A271" ca="1">INDIRECT(_xlfn.XLOOKUP(豚シート!$G$13,豚気温!$D$2:$AB$2,豚気温!$D$3:$AB$3)&amp;(_xlfn.XLOOKUP(豚モデル!$D279,豚気温!$C$6:$C$1100,豚気温!$B$6:$B$1100)))</f>
        <v>#N/A</v>
      </c>
      <c r="B271">
        <v>271</v>
      </c>
      <c r="C271" s="92">
        <v>45923</v>
      </c>
      <c r="D271" s="100">
        <v>18.2</v>
      </c>
      <c r="E271" s="100">
        <v>18.3</v>
      </c>
      <c r="F271" s="100">
        <v>19.399999999999999</v>
      </c>
      <c r="G271" s="100">
        <v>19.7</v>
      </c>
      <c r="H271" s="100">
        <v>19.600000000000001</v>
      </c>
      <c r="I271" s="100">
        <v>20.2</v>
      </c>
      <c r="J271" s="100">
        <v>22.2</v>
      </c>
      <c r="K271" s="100">
        <v>20.3</v>
      </c>
      <c r="L271" s="100">
        <v>20.6</v>
      </c>
      <c r="M271" s="100">
        <v>21.3</v>
      </c>
      <c r="N271" s="100">
        <v>22.8</v>
      </c>
      <c r="O271" s="100">
        <v>23</v>
      </c>
      <c r="P271" s="100">
        <v>21.7</v>
      </c>
      <c r="Q271" s="100">
        <v>22.3</v>
      </c>
      <c r="R271" s="100">
        <v>16.399999999999999</v>
      </c>
      <c r="S271" s="100">
        <v>19.2</v>
      </c>
      <c r="T271" s="100">
        <v>18.5</v>
      </c>
      <c r="U271" s="100">
        <v>22.4</v>
      </c>
      <c r="V271" s="100">
        <v>14.8</v>
      </c>
      <c r="W271" s="100">
        <v>17.7</v>
      </c>
      <c r="X271" s="100">
        <v>17.600000000000001</v>
      </c>
      <c r="Y271" s="100">
        <v>15.6</v>
      </c>
      <c r="Z271" s="100">
        <v>19</v>
      </c>
      <c r="AA271" s="100">
        <f>独自温度!B268</f>
        <v>30</v>
      </c>
      <c r="AB271" s="100">
        <f>独自温度!C268</f>
        <v>30</v>
      </c>
    </row>
    <row r="272" spans="1:28">
      <c r="A272" s="64" t="e" cm="1">
        <f t="array" aca="1" ref="A272" ca="1">INDIRECT(_xlfn.XLOOKUP(豚シート!$G$13,豚気温!$D$2:$AB$2,豚気温!$D$3:$AB$3)&amp;(_xlfn.XLOOKUP(豚モデル!$D280,豚気温!$C$6:$C$1100,豚気温!$B$6:$B$1100)))</f>
        <v>#N/A</v>
      </c>
      <c r="B272">
        <v>272</v>
      </c>
      <c r="C272" s="92">
        <v>45924</v>
      </c>
      <c r="D272" s="100">
        <v>18</v>
      </c>
      <c r="E272" s="100">
        <v>18.100000000000001</v>
      </c>
      <c r="F272" s="100">
        <v>19.2</v>
      </c>
      <c r="G272" s="100">
        <v>19.5</v>
      </c>
      <c r="H272" s="100">
        <v>19.399999999999999</v>
      </c>
      <c r="I272" s="100">
        <v>20</v>
      </c>
      <c r="J272" s="100">
        <v>21.9</v>
      </c>
      <c r="K272" s="100">
        <v>20</v>
      </c>
      <c r="L272" s="100">
        <v>20.399999999999999</v>
      </c>
      <c r="M272" s="100">
        <v>21.1</v>
      </c>
      <c r="N272" s="100">
        <v>22.6</v>
      </c>
      <c r="O272" s="100">
        <v>22.8</v>
      </c>
      <c r="P272" s="100">
        <v>21.5</v>
      </c>
      <c r="Q272" s="100">
        <v>22</v>
      </c>
      <c r="R272" s="100">
        <v>16.2</v>
      </c>
      <c r="S272" s="100">
        <v>19</v>
      </c>
      <c r="T272" s="100">
        <v>18.3</v>
      </c>
      <c r="U272" s="100">
        <v>22.2</v>
      </c>
      <c r="V272" s="100">
        <v>14.5</v>
      </c>
      <c r="W272" s="100">
        <v>17.5</v>
      </c>
      <c r="X272" s="100">
        <v>17.399999999999999</v>
      </c>
      <c r="Y272" s="100">
        <v>15.3</v>
      </c>
      <c r="Z272" s="100">
        <v>18.8</v>
      </c>
      <c r="AA272" s="100">
        <f>独自温度!B269</f>
        <v>30</v>
      </c>
      <c r="AB272" s="100">
        <f>独自温度!C269</f>
        <v>30</v>
      </c>
    </row>
    <row r="273" spans="1:28">
      <c r="A273" s="64" t="e" cm="1">
        <f t="array" aca="1" ref="A273" ca="1">INDIRECT(_xlfn.XLOOKUP(豚シート!$G$13,豚気温!$D$2:$AB$2,豚気温!$D$3:$AB$3)&amp;(_xlfn.XLOOKUP(豚モデル!$D281,豚気温!$C$6:$C$1100,豚気温!$B$6:$B$1100)))</f>
        <v>#N/A</v>
      </c>
      <c r="B273">
        <v>273</v>
      </c>
      <c r="C273" s="92">
        <v>45925</v>
      </c>
      <c r="D273" s="100">
        <v>17.8</v>
      </c>
      <c r="E273" s="100">
        <v>17.899999999999999</v>
      </c>
      <c r="F273" s="100">
        <v>19</v>
      </c>
      <c r="G273" s="100">
        <v>19.3</v>
      </c>
      <c r="H273" s="100">
        <v>19.2</v>
      </c>
      <c r="I273" s="100">
        <v>19.8</v>
      </c>
      <c r="J273" s="100">
        <v>21.7</v>
      </c>
      <c r="K273" s="100">
        <v>19.8</v>
      </c>
      <c r="L273" s="100">
        <v>20.3</v>
      </c>
      <c r="M273" s="100">
        <v>20.9</v>
      </c>
      <c r="N273" s="100">
        <v>22.4</v>
      </c>
      <c r="O273" s="100">
        <v>22.6</v>
      </c>
      <c r="P273" s="100">
        <v>21.3</v>
      </c>
      <c r="Q273" s="100">
        <v>21.8</v>
      </c>
      <c r="R273" s="100">
        <v>16</v>
      </c>
      <c r="S273" s="100">
        <v>18.8</v>
      </c>
      <c r="T273" s="100">
        <v>18</v>
      </c>
      <c r="U273" s="100">
        <v>22</v>
      </c>
      <c r="V273" s="100">
        <v>14.3</v>
      </c>
      <c r="W273" s="100">
        <v>17.3</v>
      </c>
      <c r="X273" s="100">
        <v>17.2</v>
      </c>
      <c r="Y273" s="100">
        <v>15.1</v>
      </c>
      <c r="Z273" s="100">
        <v>18.600000000000001</v>
      </c>
      <c r="AA273" s="100">
        <f>独自温度!B270</f>
        <v>30</v>
      </c>
      <c r="AB273" s="100">
        <f>独自温度!C270</f>
        <v>30</v>
      </c>
    </row>
    <row r="274" spans="1:28">
      <c r="A274" s="64" t="e" cm="1">
        <f t="array" aca="1" ref="A274" ca="1">INDIRECT(_xlfn.XLOOKUP(豚シート!$G$13,豚気温!$D$2:$AB$2,豚気温!$D$3:$AB$3)&amp;(_xlfn.XLOOKUP(豚モデル!$D282,豚気温!$C$6:$C$1100,豚気温!$B$6:$B$1100)))</f>
        <v>#N/A</v>
      </c>
      <c r="B274">
        <v>274</v>
      </c>
      <c r="C274" s="92">
        <v>45926</v>
      </c>
      <c r="D274" s="100">
        <v>17.600000000000001</v>
      </c>
      <c r="E274" s="100">
        <v>17.7</v>
      </c>
      <c r="F274" s="100">
        <v>18.8</v>
      </c>
      <c r="G274" s="100">
        <v>19.100000000000001</v>
      </c>
      <c r="H274" s="100">
        <v>19</v>
      </c>
      <c r="I274" s="100">
        <v>19.600000000000001</v>
      </c>
      <c r="J274" s="100">
        <v>21.5</v>
      </c>
      <c r="K274" s="100">
        <v>19.600000000000001</v>
      </c>
      <c r="L274" s="100">
        <v>20.100000000000001</v>
      </c>
      <c r="M274" s="100">
        <v>20.7</v>
      </c>
      <c r="N274" s="100">
        <v>22.2</v>
      </c>
      <c r="O274" s="100">
        <v>22.4</v>
      </c>
      <c r="P274" s="100">
        <v>21.1</v>
      </c>
      <c r="Q274" s="100">
        <v>21.6</v>
      </c>
      <c r="R274" s="100">
        <v>15.8</v>
      </c>
      <c r="S274" s="100">
        <v>18.600000000000001</v>
      </c>
      <c r="T274" s="100">
        <v>17.899999999999999</v>
      </c>
      <c r="U274" s="100">
        <v>21.8</v>
      </c>
      <c r="V274" s="100">
        <v>14.1</v>
      </c>
      <c r="W274" s="100">
        <v>17.100000000000001</v>
      </c>
      <c r="X274" s="100">
        <v>17</v>
      </c>
      <c r="Y274" s="100">
        <v>14.9</v>
      </c>
      <c r="Z274" s="100">
        <v>18.399999999999999</v>
      </c>
      <c r="AA274" s="100">
        <f>独自温度!B271</f>
        <v>30</v>
      </c>
      <c r="AB274" s="100">
        <f>独自温度!C271</f>
        <v>30</v>
      </c>
    </row>
    <row r="275" spans="1:28">
      <c r="A275" s="64" t="e" cm="1">
        <f t="array" aca="1" ref="A275" ca="1">INDIRECT(_xlfn.XLOOKUP(豚シート!$G$13,豚気温!$D$2:$AB$2,豚気温!$D$3:$AB$3)&amp;(_xlfn.XLOOKUP(豚モデル!$D283,豚気温!$C$6:$C$1100,豚気温!$B$6:$B$1100)))</f>
        <v>#N/A</v>
      </c>
      <c r="B275">
        <v>275</v>
      </c>
      <c r="C275" s="92">
        <v>45927</v>
      </c>
      <c r="D275" s="100">
        <v>17.399999999999999</v>
      </c>
      <c r="E275" s="100">
        <v>17.5</v>
      </c>
      <c r="F275" s="100">
        <v>18.600000000000001</v>
      </c>
      <c r="G275" s="100">
        <v>18.899999999999999</v>
      </c>
      <c r="H275" s="100">
        <v>18.8</v>
      </c>
      <c r="I275" s="100">
        <v>19.399999999999999</v>
      </c>
      <c r="J275" s="100">
        <v>21.3</v>
      </c>
      <c r="K275" s="100">
        <v>19.399999999999999</v>
      </c>
      <c r="L275" s="100">
        <v>20</v>
      </c>
      <c r="M275" s="100">
        <v>20.5</v>
      </c>
      <c r="N275" s="100">
        <v>22.1</v>
      </c>
      <c r="O275" s="100">
        <v>22.2</v>
      </c>
      <c r="P275" s="100">
        <v>20.9</v>
      </c>
      <c r="Q275" s="100">
        <v>21.4</v>
      </c>
      <c r="R275" s="100">
        <v>15.6</v>
      </c>
      <c r="S275" s="100">
        <v>18.399999999999999</v>
      </c>
      <c r="T275" s="100">
        <v>17.7</v>
      </c>
      <c r="U275" s="100">
        <v>21.6</v>
      </c>
      <c r="V275" s="100">
        <v>13.9</v>
      </c>
      <c r="W275" s="100">
        <v>16.899999999999999</v>
      </c>
      <c r="X275" s="100">
        <v>16.8</v>
      </c>
      <c r="Y275" s="100">
        <v>14.7</v>
      </c>
      <c r="Z275" s="100">
        <v>18.2</v>
      </c>
      <c r="AA275" s="100">
        <f>独自温度!B272</f>
        <v>30</v>
      </c>
      <c r="AB275" s="100">
        <f>独自温度!C272</f>
        <v>30</v>
      </c>
    </row>
    <row r="276" spans="1:28">
      <c r="A276" s="64" t="e" cm="1">
        <f t="array" aca="1" ref="A276" ca="1">INDIRECT(_xlfn.XLOOKUP(豚シート!$G$13,豚気温!$D$2:$AB$2,豚気温!$D$3:$AB$3)&amp;(_xlfn.XLOOKUP(豚モデル!$D284,豚気温!$C$6:$C$1100,豚気温!$B$6:$B$1100)))</f>
        <v>#N/A</v>
      </c>
      <c r="B276">
        <v>276</v>
      </c>
      <c r="C276" s="92">
        <v>45928</v>
      </c>
      <c r="D276" s="100">
        <v>17.2</v>
      </c>
      <c r="E276" s="100">
        <v>17.3</v>
      </c>
      <c r="F276" s="100">
        <v>18.399999999999999</v>
      </c>
      <c r="G276" s="100">
        <v>18.7</v>
      </c>
      <c r="H276" s="100">
        <v>18.7</v>
      </c>
      <c r="I276" s="100">
        <v>19.3</v>
      </c>
      <c r="J276" s="100">
        <v>21.1</v>
      </c>
      <c r="K276" s="100">
        <v>19.3</v>
      </c>
      <c r="L276" s="100">
        <v>19.899999999999999</v>
      </c>
      <c r="M276" s="100">
        <v>20.3</v>
      </c>
      <c r="N276" s="100">
        <v>21.9</v>
      </c>
      <c r="O276" s="100">
        <v>22</v>
      </c>
      <c r="P276" s="100">
        <v>20.7</v>
      </c>
      <c r="Q276" s="100">
        <v>21.2</v>
      </c>
      <c r="R276" s="100">
        <v>15.4</v>
      </c>
      <c r="S276" s="100">
        <v>18.2</v>
      </c>
      <c r="T276" s="100">
        <v>17.5</v>
      </c>
      <c r="U276" s="100">
        <v>21.4</v>
      </c>
      <c r="V276" s="100">
        <v>13.7</v>
      </c>
      <c r="W276" s="100">
        <v>16.7</v>
      </c>
      <c r="X276" s="100">
        <v>16.600000000000001</v>
      </c>
      <c r="Y276" s="100">
        <v>14.6</v>
      </c>
      <c r="Z276" s="100">
        <v>18</v>
      </c>
      <c r="AA276" s="100">
        <f>独自温度!B273</f>
        <v>30</v>
      </c>
      <c r="AB276" s="100">
        <f>独自温度!C273</f>
        <v>30</v>
      </c>
    </row>
    <row r="277" spans="1:28">
      <c r="A277" s="64" t="e" cm="1">
        <f t="array" aca="1" ref="A277" ca="1">INDIRECT(_xlfn.XLOOKUP(豚シート!$G$13,豚気温!$D$2:$AB$2,豚気温!$D$3:$AB$3)&amp;(_xlfn.XLOOKUP(豚モデル!$D285,豚気温!$C$6:$C$1100,豚気温!$B$6:$B$1100)))</f>
        <v>#N/A</v>
      </c>
      <c r="B277">
        <v>277</v>
      </c>
      <c r="C277" s="92">
        <v>45929</v>
      </c>
      <c r="D277" s="100">
        <v>17</v>
      </c>
      <c r="E277" s="100">
        <v>17.100000000000001</v>
      </c>
      <c r="F277" s="100">
        <v>18.2</v>
      </c>
      <c r="G277" s="100">
        <v>18.5</v>
      </c>
      <c r="H277" s="100">
        <v>18.5</v>
      </c>
      <c r="I277" s="100">
        <v>19.100000000000001</v>
      </c>
      <c r="J277" s="100">
        <v>20.9</v>
      </c>
      <c r="K277" s="100">
        <v>19.100000000000001</v>
      </c>
      <c r="L277" s="100">
        <v>19.7</v>
      </c>
      <c r="M277" s="100">
        <v>20.2</v>
      </c>
      <c r="N277" s="100">
        <v>21.7</v>
      </c>
      <c r="O277" s="100">
        <v>21.9</v>
      </c>
      <c r="P277" s="100">
        <v>20.5</v>
      </c>
      <c r="Q277" s="100">
        <v>21</v>
      </c>
      <c r="R277" s="100">
        <v>15.2</v>
      </c>
      <c r="S277" s="100">
        <v>18</v>
      </c>
      <c r="T277" s="100">
        <v>17.3</v>
      </c>
      <c r="U277" s="100">
        <v>21.3</v>
      </c>
      <c r="V277" s="100">
        <v>13.5</v>
      </c>
      <c r="W277" s="100">
        <v>16.5</v>
      </c>
      <c r="X277" s="100">
        <v>16.399999999999999</v>
      </c>
      <c r="Y277" s="100">
        <v>14.4</v>
      </c>
      <c r="Z277" s="100">
        <v>17.8</v>
      </c>
      <c r="AA277" s="100">
        <f>独自温度!B274</f>
        <v>30</v>
      </c>
      <c r="AB277" s="100">
        <f>独自温度!C274</f>
        <v>30</v>
      </c>
    </row>
    <row r="278" spans="1:28">
      <c r="A278" s="64" t="e" cm="1">
        <f t="array" aca="1" ref="A278" ca="1">INDIRECT(_xlfn.XLOOKUP(豚シート!$G$13,豚気温!$D$2:$AB$2,豚気温!$D$3:$AB$3)&amp;(_xlfn.XLOOKUP(豚モデル!$D286,豚気温!$C$6:$C$1100,豚気温!$B$6:$B$1100)))</f>
        <v>#N/A</v>
      </c>
      <c r="B278">
        <v>278</v>
      </c>
      <c r="C278" s="92">
        <v>45930</v>
      </c>
      <c r="D278" s="100">
        <v>16.8</v>
      </c>
      <c r="E278" s="100">
        <v>16.899999999999999</v>
      </c>
      <c r="F278" s="100">
        <v>18.100000000000001</v>
      </c>
      <c r="G278" s="100">
        <v>18.3</v>
      </c>
      <c r="H278" s="100">
        <v>18.3</v>
      </c>
      <c r="I278" s="100">
        <v>18.899999999999999</v>
      </c>
      <c r="J278" s="100">
        <v>20.7</v>
      </c>
      <c r="K278" s="100">
        <v>18.899999999999999</v>
      </c>
      <c r="L278" s="100">
        <v>19.600000000000001</v>
      </c>
      <c r="M278" s="100">
        <v>20</v>
      </c>
      <c r="N278" s="100">
        <v>21.5</v>
      </c>
      <c r="O278" s="100">
        <v>21.7</v>
      </c>
      <c r="P278" s="100">
        <v>20.3</v>
      </c>
      <c r="Q278" s="100">
        <v>20.8</v>
      </c>
      <c r="R278" s="100">
        <v>15</v>
      </c>
      <c r="S278" s="100">
        <v>17.8</v>
      </c>
      <c r="T278" s="100">
        <v>17.100000000000001</v>
      </c>
      <c r="U278" s="100">
        <v>21.1</v>
      </c>
      <c r="V278" s="100">
        <v>13.3</v>
      </c>
      <c r="W278" s="100">
        <v>16.399999999999999</v>
      </c>
      <c r="X278" s="100">
        <v>16.3</v>
      </c>
      <c r="Y278" s="100">
        <v>14.2</v>
      </c>
      <c r="Z278" s="100">
        <v>17.600000000000001</v>
      </c>
      <c r="AA278" s="100">
        <f>独自温度!B275</f>
        <v>30</v>
      </c>
      <c r="AB278" s="100">
        <f>独自温度!C275</f>
        <v>30</v>
      </c>
    </row>
    <row r="279" spans="1:28">
      <c r="A279" s="64" t="e" cm="1">
        <f t="array" aca="1" ref="A279" ca="1">INDIRECT(_xlfn.XLOOKUP(豚シート!$G$13,豚気温!$D$2:$AB$2,豚気温!$D$3:$AB$3)&amp;(_xlfn.XLOOKUP(豚モデル!$D287,豚気温!$C$6:$C$1100,豚気温!$B$6:$B$1100)))</f>
        <v>#N/A</v>
      </c>
      <c r="B279">
        <v>279</v>
      </c>
      <c r="C279" s="92">
        <v>45931</v>
      </c>
      <c r="D279" s="100">
        <v>16.600000000000001</v>
      </c>
      <c r="E279" s="100">
        <v>16.7</v>
      </c>
      <c r="F279" s="100">
        <v>17.899999999999999</v>
      </c>
      <c r="G279" s="100">
        <v>18.100000000000001</v>
      </c>
      <c r="H279" s="100">
        <v>18.100000000000001</v>
      </c>
      <c r="I279" s="100">
        <v>18.7</v>
      </c>
      <c r="J279" s="100">
        <v>20.6</v>
      </c>
      <c r="K279" s="100">
        <v>18.7</v>
      </c>
      <c r="L279" s="100">
        <v>19.399999999999999</v>
      </c>
      <c r="M279" s="100">
        <v>19.8</v>
      </c>
      <c r="N279" s="100">
        <v>21.4</v>
      </c>
      <c r="O279" s="100">
        <v>21.5</v>
      </c>
      <c r="P279" s="100">
        <v>20.100000000000001</v>
      </c>
      <c r="Q279" s="100">
        <v>20.6</v>
      </c>
      <c r="R279" s="100">
        <v>14.9</v>
      </c>
      <c r="S279" s="100">
        <v>17.600000000000001</v>
      </c>
      <c r="T279" s="100">
        <v>16.899999999999999</v>
      </c>
      <c r="U279" s="100">
        <v>20.9</v>
      </c>
      <c r="V279" s="100">
        <v>13.1</v>
      </c>
      <c r="W279" s="100">
        <v>16.2</v>
      </c>
      <c r="X279" s="100">
        <v>16.100000000000001</v>
      </c>
      <c r="Y279" s="100">
        <v>14</v>
      </c>
      <c r="Z279" s="100">
        <v>17.399999999999999</v>
      </c>
      <c r="AA279" s="100">
        <f>独自温度!B276</f>
        <v>30</v>
      </c>
      <c r="AB279" s="100">
        <f>独自温度!C276</f>
        <v>30</v>
      </c>
    </row>
    <row r="280" spans="1:28">
      <c r="A280" s="64" t="e" cm="1">
        <f t="array" aca="1" ref="A280" ca="1">INDIRECT(_xlfn.XLOOKUP(豚シート!$G$13,豚気温!$D$2:$AB$2,豚気温!$D$3:$AB$3)&amp;(_xlfn.XLOOKUP(豚モデル!$D288,豚気温!$C$6:$C$1100,豚気温!$B$6:$B$1100)))</f>
        <v>#N/A</v>
      </c>
      <c r="B280">
        <v>280</v>
      </c>
      <c r="C280" s="92">
        <v>45932</v>
      </c>
      <c r="D280" s="100">
        <v>16.5</v>
      </c>
      <c r="E280" s="100">
        <v>16.5</v>
      </c>
      <c r="F280" s="100">
        <v>17.7</v>
      </c>
      <c r="G280" s="100">
        <v>17.899999999999999</v>
      </c>
      <c r="H280" s="100">
        <v>17.899999999999999</v>
      </c>
      <c r="I280" s="100">
        <v>18.5</v>
      </c>
      <c r="J280" s="100">
        <v>20.399999999999999</v>
      </c>
      <c r="K280" s="100">
        <v>18.5</v>
      </c>
      <c r="L280" s="100">
        <v>19.3</v>
      </c>
      <c r="M280" s="100">
        <v>19.600000000000001</v>
      </c>
      <c r="N280" s="100">
        <v>21.2</v>
      </c>
      <c r="O280" s="100">
        <v>21.3</v>
      </c>
      <c r="P280" s="100">
        <v>19.899999999999999</v>
      </c>
      <c r="Q280" s="100">
        <v>20.399999999999999</v>
      </c>
      <c r="R280" s="100">
        <v>14.7</v>
      </c>
      <c r="S280" s="100">
        <v>17.399999999999999</v>
      </c>
      <c r="T280" s="100">
        <v>16.8</v>
      </c>
      <c r="U280" s="100">
        <v>20.7</v>
      </c>
      <c r="V280" s="100">
        <v>12.9</v>
      </c>
      <c r="W280" s="100">
        <v>16</v>
      </c>
      <c r="X280" s="100">
        <v>15.9</v>
      </c>
      <c r="Y280" s="100">
        <v>13.8</v>
      </c>
      <c r="Z280" s="100">
        <v>17.3</v>
      </c>
      <c r="AA280" s="100">
        <f>独自温度!B277</f>
        <v>30</v>
      </c>
      <c r="AB280" s="100">
        <f>独自温度!C277</f>
        <v>30</v>
      </c>
    </row>
    <row r="281" spans="1:28">
      <c r="A281" s="64" t="e" cm="1">
        <f t="array" aca="1" ref="A281" ca="1">INDIRECT(_xlfn.XLOOKUP(豚シート!$G$13,豚気温!$D$2:$AB$2,豚気温!$D$3:$AB$3)&amp;(_xlfn.XLOOKUP(豚モデル!$D289,豚気温!$C$6:$C$1100,豚気温!$B$6:$B$1100)))</f>
        <v>#N/A</v>
      </c>
      <c r="B281">
        <v>281</v>
      </c>
      <c r="C281" s="92">
        <v>45933</v>
      </c>
      <c r="D281" s="100">
        <v>16.3</v>
      </c>
      <c r="E281" s="100">
        <v>16.399999999999999</v>
      </c>
      <c r="F281" s="100">
        <v>17.5</v>
      </c>
      <c r="G281" s="100">
        <v>17.7</v>
      </c>
      <c r="H281" s="100">
        <v>17.7</v>
      </c>
      <c r="I281" s="100">
        <v>18.399999999999999</v>
      </c>
      <c r="J281" s="100">
        <v>20.2</v>
      </c>
      <c r="K281" s="100">
        <v>18.3</v>
      </c>
      <c r="L281" s="100">
        <v>19.100000000000001</v>
      </c>
      <c r="M281" s="100">
        <v>19.5</v>
      </c>
      <c r="N281" s="100">
        <v>21</v>
      </c>
      <c r="O281" s="100">
        <v>21.2</v>
      </c>
      <c r="P281" s="100">
        <v>19.8</v>
      </c>
      <c r="Q281" s="100">
        <v>20.3</v>
      </c>
      <c r="R281" s="100">
        <v>14.5</v>
      </c>
      <c r="S281" s="100">
        <v>17.3</v>
      </c>
      <c r="T281" s="100">
        <v>16.600000000000001</v>
      </c>
      <c r="U281" s="100">
        <v>20.6</v>
      </c>
      <c r="V281" s="100">
        <v>12.7</v>
      </c>
      <c r="W281" s="100">
        <v>15.8</v>
      </c>
      <c r="X281" s="100">
        <v>15.7</v>
      </c>
      <c r="Y281" s="100">
        <v>13.6</v>
      </c>
      <c r="Z281" s="100">
        <v>17.100000000000001</v>
      </c>
      <c r="AA281" s="100">
        <f>独自温度!B278</f>
        <v>30</v>
      </c>
      <c r="AB281" s="100">
        <f>独自温度!C278</f>
        <v>30</v>
      </c>
    </row>
    <row r="282" spans="1:28">
      <c r="A282" s="64" t="e" cm="1">
        <f t="array" aca="1" ref="A282" ca="1">INDIRECT(_xlfn.XLOOKUP(豚シート!$G$13,豚気温!$D$2:$AB$2,豚気温!$D$3:$AB$3)&amp;(_xlfn.XLOOKUP(豚モデル!$D290,豚気温!$C$6:$C$1100,豚気温!$B$6:$B$1100)))</f>
        <v>#N/A</v>
      </c>
      <c r="B282">
        <v>282</v>
      </c>
      <c r="C282" s="92">
        <v>45934</v>
      </c>
      <c r="D282" s="100">
        <v>16.100000000000001</v>
      </c>
      <c r="E282" s="100">
        <v>16.2</v>
      </c>
      <c r="F282" s="100">
        <v>17.399999999999999</v>
      </c>
      <c r="G282" s="100">
        <v>17.600000000000001</v>
      </c>
      <c r="H282" s="100">
        <v>17.600000000000001</v>
      </c>
      <c r="I282" s="100">
        <v>18.2</v>
      </c>
      <c r="J282" s="100">
        <v>20</v>
      </c>
      <c r="K282" s="100">
        <v>18.2</v>
      </c>
      <c r="L282" s="100">
        <v>19</v>
      </c>
      <c r="M282" s="100">
        <v>19.3</v>
      </c>
      <c r="N282" s="100">
        <v>20.9</v>
      </c>
      <c r="O282" s="100">
        <v>21</v>
      </c>
      <c r="P282" s="100">
        <v>19.600000000000001</v>
      </c>
      <c r="Q282" s="100">
        <v>20.100000000000001</v>
      </c>
      <c r="R282" s="100">
        <v>14.3</v>
      </c>
      <c r="S282" s="100">
        <v>17.100000000000001</v>
      </c>
      <c r="T282" s="100">
        <v>16.399999999999999</v>
      </c>
      <c r="U282" s="100">
        <v>20.399999999999999</v>
      </c>
      <c r="V282" s="100">
        <v>12.5</v>
      </c>
      <c r="W282" s="100">
        <v>15.7</v>
      </c>
      <c r="X282" s="100">
        <v>15.5</v>
      </c>
      <c r="Y282" s="100">
        <v>13.4</v>
      </c>
      <c r="Z282" s="100">
        <v>16.899999999999999</v>
      </c>
      <c r="AA282" s="100">
        <f>独自温度!B279</f>
        <v>30</v>
      </c>
      <c r="AB282" s="100">
        <f>独自温度!C279</f>
        <v>30</v>
      </c>
    </row>
    <row r="283" spans="1:28">
      <c r="A283" s="64" t="e" cm="1">
        <f t="array" aca="1" ref="A283" ca="1">INDIRECT(_xlfn.XLOOKUP(豚シート!$G$13,豚気温!$D$2:$AB$2,豚気温!$D$3:$AB$3)&amp;(_xlfn.XLOOKUP(豚モデル!$D291,豚気温!$C$6:$C$1100,豚気温!$B$6:$B$1100)))</f>
        <v>#N/A</v>
      </c>
      <c r="B283">
        <v>283</v>
      </c>
      <c r="C283" s="92">
        <v>45935</v>
      </c>
      <c r="D283" s="100">
        <v>15.9</v>
      </c>
      <c r="E283" s="100">
        <v>16</v>
      </c>
      <c r="F283" s="100">
        <v>17.2</v>
      </c>
      <c r="G283" s="100">
        <v>17.399999999999999</v>
      </c>
      <c r="H283" s="100">
        <v>17.399999999999999</v>
      </c>
      <c r="I283" s="100">
        <v>18</v>
      </c>
      <c r="J283" s="100">
        <v>19.8</v>
      </c>
      <c r="K283" s="100">
        <v>18</v>
      </c>
      <c r="L283" s="100">
        <v>18.8</v>
      </c>
      <c r="M283" s="100">
        <v>19.100000000000001</v>
      </c>
      <c r="N283" s="100">
        <v>20.7</v>
      </c>
      <c r="O283" s="100">
        <v>20.8</v>
      </c>
      <c r="P283" s="100">
        <v>19.399999999999999</v>
      </c>
      <c r="Q283" s="100">
        <v>19.899999999999999</v>
      </c>
      <c r="R283" s="100">
        <v>14.1</v>
      </c>
      <c r="S283" s="100">
        <v>16.899999999999999</v>
      </c>
      <c r="T283" s="100">
        <v>16.3</v>
      </c>
      <c r="U283" s="100">
        <v>20.2</v>
      </c>
      <c r="V283" s="100">
        <v>12.3</v>
      </c>
      <c r="W283" s="100">
        <v>15.5</v>
      </c>
      <c r="X283" s="100">
        <v>15.3</v>
      </c>
      <c r="Y283" s="100">
        <v>13.3</v>
      </c>
      <c r="Z283" s="100">
        <v>16.7</v>
      </c>
      <c r="AA283" s="100">
        <f>独自温度!B280</f>
        <v>30</v>
      </c>
      <c r="AB283" s="100">
        <f>独自温度!C280</f>
        <v>30</v>
      </c>
    </row>
    <row r="284" spans="1:28">
      <c r="A284" s="64" t="e" cm="1">
        <f t="array" aca="1" ref="A284" ca="1">INDIRECT(_xlfn.XLOOKUP(豚シート!$G$13,豚気温!$D$2:$AB$2,豚気温!$D$3:$AB$3)&amp;(_xlfn.XLOOKUP(豚モデル!$D292,豚気温!$C$6:$C$1100,豚気温!$B$6:$B$1100)))</f>
        <v>#N/A</v>
      </c>
      <c r="B284">
        <v>284</v>
      </c>
      <c r="C284" s="92">
        <v>45936</v>
      </c>
      <c r="D284" s="100">
        <v>15.7</v>
      </c>
      <c r="E284" s="100">
        <v>15.8</v>
      </c>
      <c r="F284" s="100">
        <v>17</v>
      </c>
      <c r="G284" s="100">
        <v>17.2</v>
      </c>
      <c r="H284" s="100">
        <v>17.2</v>
      </c>
      <c r="I284" s="100">
        <v>17.8</v>
      </c>
      <c r="J284" s="100">
        <v>19.7</v>
      </c>
      <c r="K284" s="100">
        <v>17.8</v>
      </c>
      <c r="L284" s="100">
        <v>18.600000000000001</v>
      </c>
      <c r="M284" s="100">
        <v>19</v>
      </c>
      <c r="N284" s="100">
        <v>20.5</v>
      </c>
      <c r="O284" s="100">
        <v>20.7</v>
      </c>
      <c r="P284" s="100">
        <v>19.3</v>
      </c>
      <c r="Q284" s="100">
        <v>19.7</v>
      </c>
      <c r="R284" s="100">
        <v>13.9</v>
      </c>
      <c r="S284" s="100">
        <v>16.7</v>
      </c>
      <c r="T284" s="100">
        <v>16.100000000000001</v>
      </c>
      <c r="U284" s="100">
        <v>20</v>
      </c>
      <c r="V284" s="100">
        <v>12.1</v>
      </c>
      <c r="W284" s="100">
        <v>15.3</v>
      </c>
      <c r="X284" s="100">
        <v>15.2</v>
      </c>
      <c r="Y284" s="100">
        <v>13</v>
      </c>
      <c r="Z284" s="100">
        <v>16.600000000000001</v>
      </c>
      <c r="AA284" s="100">
        <f>独自温度!B281</f>
        <v>30</v>
      </c>
      <c r="AB284" s="100">
        <f>独自温度!C281</f>
        <v>30</v>
      </c>
    </row>
    <row r="285" spans="1:28">
      <c r="A285" s="64" t="e" cm="1">
        <f t="array" aca="1" ref="A285" ca="1">INDIRECT(_xlfn.XLOOKUP(豚シート!$G$13,豚気温!$D$2:$AB$2,豚気温!$D$3:$AB$3)&amp;(_xlfn.XLOOKUP(豚モデル!$D293,豚気温!$C$6:$C$1100,豚気温!$B$6:$B$1100)))</f>
        <v>#N/A</v>
      </c>
      <c r="B285">
        <v>285</v>
      </c>
      <c r="C285" s="92">
        <v>45937</v>
      </c>
      <c r="D285" s="100">
        <v>15.5</v>
      </c>
      <c r="E285" s="100">
        <v>15.5</v>
      </c>
      <c r="F285" s="100">
        <v>16.8</v>
      </c>
      <c r="G285" s="100">
        <v>17</v>
      </c>
      <c r="H285" s="100">
        <v>17</v>
      </c>
      <c r="I285" s="100">
        <v>17.600000000000001</v>
      </c>
      <c r="J285" s="100">
        <v>19.5</v>
      </c>
      <c r="K285" s="100">
        <v>17.600000000000001</v>
      </c>
      <c r="L285" s="100">
        <v>18.399999999999999</v>
      </c>
      <c r="M285" s="100">
        <v>18.8</v>
      </c>
      <c r="N285" s="100">
        <v>20.399999999999999</v>
      </c>
      <c r="O285" s="100">
        <v>20.5</v>
      </c>
      <c r="P285" s="100">
        <v>19.100000000000001</v>
      </c>
      <c r="Q285" s="100">
        <v>19.5</v>
      </c>
      <c r="R285" s="100">
        <v>13.7</v>
      </c>
      <c r="S285" s="100">
        <v>16.5</v>
      </c>
      <c r="T285" s="100">
        <v>15.9</v>
      </c>
      <c r="U285" s="100">
        <v>19.899999999999999</v>
      </c>
      <c r="V285" s="100">
        <v>11.9</v>
      </c>
      <c r="W285" s="100">
        <v>15.1</v>
      </c>
      <c r="X285" s="100">
        <v>15</v>
      </c>
      <c r="Y285" s="100">
        <v>12.8</v>
      </c>
      <c r="Z285" s="100">
        <v>16.399999999999999</v>
      </c>
      <c r="AA285" s="100">
        <f>独自温度!B282</f>
        <v>30</v>
      </c>
      <c r="AB285" s="100">
        <f>独自温度!C282</f>
        <v>30</v>
      </c>
    </row>
    <row r="286" spans="1:28">
      <c r="A286" s="64" t="e" cm="1">
        <f t="array" aca="1" ref="A286" ca="1">INDIRECT(_xlfn.XLOOKUP(豚シート!$G$13,豚気温!$D$2:$AB$2,豚気温!$D$3:$AB$3)&amp;(_xlfn.XLOOKUP(豚モデル!$D294,豚気温!$C$6:$C$1100,豚気温!$B$6:$B$1100)))</f>
        <v>#N/A</v>
      </c>
      <c r="B286">
        <v>286</v>
      </c>
      <c r="C286" s="92">
        <v>45938</v>
      </c>
      <c r="D286" s="100">
        <v>15.3</v>
      </c>
      <c r="E286" s="100">
        <v>15.3</v>
      </c>
      <c r="F286" s="100">
        <v>16.600000000000001</v>
      </c>
      <c r="G286" s="100">
        <v>16.8</v>
      </c>
      <c r="H286" s="100">
        <v>16.8</v>
      </c>
      <c r="I286" s="100">
        <v>17.5</v>
      </c>
      <c r="J286" s="100">
        <v>19.3</v>
      </c>
      <c r="K286" s="100">
        <v>17.399999999999999</v>
      </c>
      <c r="L286" s="100">
        <v>18.100000000000001</v>
      </c>
      <c r="M286" s="100">
        <v>18.600000000000001</v>
      </c>
      <c r="N286" s="100">
        <v>20.2</v>
      </c>
      <c r="O286" s="100">
        <v>20.3</v>
      </c>
      <c r="P286" s="100">
        <v>18.899999999999999</v>
      </c>
      <c r="Q286" s="100">
        <v>19.3</v>
      </c>
      <c r="R286" s="100">
        <v>13.5</v>
      </c>
      <c r="S286" s="100">
        <v>16.3</v>
      </c>
      <c r="T286" s="100">
        <v>15.7</v>
      </c>
      <c r="U286" s="100">
        <v>19.7</v>
      </c>
      <c r="V286" s="100">
        <v>11.7</v>
      </c>
      <c r="W286" s="100">
        <v>14.9</v>
      </c>
      <c r="X286" s="100">
        <v>14.8</v>
      </c>
      <c r="Y286" s="100">
        <v>12.6</v>
      </c>
      <c r="Z286" s="100">
        <v>16.2</v>
      </c>
      <c r="AA286" s="100">
        <f>独自温度!B283</f>
        <v>30</v>
      </c>
      <c r="AB286" s="100">
        <f>独自温度!C283</f>
        <v>30</v>
      </c>
    </row>
    <row r="287" spans="1:28">
      <c r="A287" s="64" t="e" cm="1">
        <f t="array" aca="1" ref="A287" ca="1">INDIRECT(_xlfn.XLOOKUP(豚シート!$G$13,豚気温!$D$2:$AB$2,豚気温!$D$3:$AB$3)&amp;(_xlfn.XLOOKUP(豚モデル!$D295,豚気温!$C$6:$C$1100,豚気温!$B$6:$B$1100)))</f>
        <v>#N/A</v>
      </c>
      <c r="B287">
        <v>287</v>
      </c>
      <c r="C287" s="92">
        <v>45939</v>
      </c>
      <c r="D287" s="100">
        <v>15.1</v>
      </c>
      <c r="E287" s="100">
        <v>15.1</v>
      </c>
      <c r="F287" s="100">
        <v>16.399999999999999</v>
      </c>
      <c r="G287" s="100">
        <v>16.600000000000001</v>
      </c>
      <c r="H287" s="100">
        <v>16.600000000000001</v>
      </c>
      <c r="I287" s="100">
        <v>17.3</v>
      </c>
      <c r="J287" s="100">
        <v>19.100000000000001</v>
      </c>
      <c r="K287" s="100">
        <v>17.2</v>
      </c>
      <c r="L287" s="100">
        <v>17.899999999999999</v>
      </c>
      <c r="M287" s="100">
        <v>18.5</v>
      </c>
      <c r="N287" s="100">
        <v>20</v>
      </c>
      <c r="O287" s="100">
        <v>20.2</v>
      </c>
      <c r="P287" s="100">
        <v>18.8</v>
      </c>
      <c r="Q287" s="100">
        <v>19.2</v>
      </c>
      <c r="R287" s="100">
        <v>13.3</v>
      </c>
      <c r="S287" s="100">
        <v>16.100000000000001</v>
      </c>
      <c r="T287" s="100">
        <v>15.5</v>
      </c>
      <c r="U287" s="100">
        <v>19.5</v>
      </c>
      <c r="V287" s="100">
        <v>11.5</v>
      </c>
      <c r="W287" s="100">
        <v>14.7</v>
      </c>
      <c r="X287" s="100">
        <v>14.5</v>
      </c>
      <c r="Y287" s="100">
        <v>12.4</v>
      </c>
      <c r="Z287" s="100">
        <v>16</v>
      </c>
      <c r="AA287" s="100">
        <f>独自温度!B284</f>
        <v>30</v>
      </c>
      <c r="AB287" s="100">
        <f>独自温度!C284</f>
        <v>30</v>
      </c>
    </row>
    <row r="288" spans="1:28">
      <c r="A288" s="64" t="e" cm="1">
        <f t="array" aca="1" ref="A288" ca="1">INDIRECT(_xlfn.XLOOKUP(豚シート!$G$13,豚気温!$D$2:$AB$2,豚気温!$D$3:$AB$3)&amp;(_xlfn.XLOOKUP(豚モデル!$D296,豚気温!$C$6:$C$1100,豚気温!$B$6:$B$1100)))</f>
        <v>#N/A</v>
      </c>
      <c r="B288">
        <v>288</v>
      </c>
      <c r="C288" s="92">
        <v>45940</v>
      </c>
      <c r="D288" s="100">
        <v>14.9</v>
      </c>
      <c r="E288" s="100">
        <v>14.9</v>
      </c>
      <c r="F288" s="100">
        <v>16.2</v>
      </c>
      <c r="G288" s="100">
        <v>16.399999999999999</v>
      </c>
      <c r="H288" s="100">
        <v>16.399999999999999</v>
      </c>
      <c r="I288" s="100">
        <v>17.100000000000001</v>
      </c>
      <c r="J288" s="100">
        <v>18.899999999999999</v>
      </c>
      <c r="K288" s="100">
        <v>17</v>
      </c>
      <c r="L288" s="100">
        <v>17.7</v>
      </c>
      <c r="M288" s="100">
        <v>18.3</v>
      </c>
      <c r="N288" s="100">
        <v>19.8</v>
      </c>
      <c r="O288" s="100">
        <v>20</v>
      </c>
      <c r="P288" s="100">
        <v>18.600000000000001</v>
      </c>
      <c r="Q288" s="100">
        <v>19</v>
      </c>
      <c r="R288" s="100">
        <v>13.1</v>
      </c>
      <c r="S288" s="100">
        <v>15.9</v>
      </c>
      <c r="T288" s="100">
        <v>15.3</v>
      </c>
      <c r="U288" s="100">
        <v>19.3</v>
      </c>
      <c r="V288" s="100">
        <v>11.3</v>
      </c>
      <c r="W288" s="100">
        <v>14.5</v>
      </c>
      <c r="X288" s="100">
        <v>14.3</v>
      </c>
      <c r="Y288" s="100">
        <v>12.2</v>
      </c>
      <c r="Z288" s="100">
        <v>15.7</v>
      </c>
      <c r="AA288" s="100">
        <f>独自温度!B285</f>
        <v>30</v>
      </c>
      <c r="AB288" s="100">
        <f>独自温度!C285</f>
        <v>30</v>
      </c>
    </row>
    <row r="289" spans="1:28">
      <c r="A289" s="64" t="e" cm="1">
        <f t="array" aca="1" ref="A289" ca="1">INDIRECT(_xlfn.XLOOKUP(豚シート!$G$13,豚気温!$D$2:$AB$2,豚気温!$D$3:$AB$3)&amp;(_xlfn.XLOOKUP(豚モデル!$D297,豚気温!$C$6:$C$1100,豚気温!$B$6:$B$1100)))</f>
        <v>#N/A</v>
      </c>
      <c r="B289">
        <v>289</v>
      </c>
      <c r="C289" s="92">
        <v>45941</v>
      </c>
      <c r="D289" s="100">
        <v>14.7</v>
      </c>
      <c r="E289" s="100">
        <v>14.7</v>
      </c>
      <c r="F289" s="100">
        <v>16</v>
      </c>
      <c r="G289" s="100">
        <v>16.100000000000001</v>
      </c>
      <c r="H289" s="100">
        <v>16.2</v>
      </c>
      <c r="I289" s="100">
        <v>16.8</v>
      </c>
      <c r="J289" s="100">
        <v>18.7</v>
      </c>
      <c r="K289" s="100">
        <v>16.8</v>
      </c>
      <c r="L289" s="100">
        <v>17.399999999999999</v>
      </c>
      <c r="M289" s="100">
        <v>18.100000000000001</v>
      </c>
      <c r="N289" s="100">
        <v>19.7</v>
      </c>
      <c r="O289" s="100">
        <v>19.8</v>
      </c>
      <c r="P289" s="100">
        <v>18.399999999999999</v>
      </c>
      <c r="Q289" s="100">
        <v>18.7</v>
      </c>
      <c r="R289" s="100">
        <v>12.9</v>
      </c>
      <c r="S289" s="100">
        <v>15.7</v>
      </c>
      <c r="T289" s="100">
        <v>15.1</v>
      </c>
      <c r="U289" s="100">
        <v>19.100000000000001</v>
      </c>
      <c r="V289" s="100">
        <v>11</v>
      </c>
      <c r="W289" s="100">
        <v>14.3</v>
      </c>
      <c r="X289" s="100">
        <v>14.1</v>
      </c>
      <c r="Y289" s="100">
        <v>11.9</v>
      </c>
      <c r="Z289" s="100">
        <v>15.5</v>
      </c>
      <c r="AA289" s="100">
        <f>独自温度!B286</f>
        <v>30</v>
      </c>
      <c r="AB289" s="100">
        <f>独自温度!C286</f>
        <v>30</v>
      </c>
    </row>
    <row r="290" spans="1:28">
      <c r="A290" s="64" t="e" cm="1">
        <f t="array" aca="1" ref="A290" ca="1">INDIRECT(_xlfn.XLOOKUP(豚シート!$G$13,豚気温!$D$2:$AB$2,豚気温!$D$3:$AB$3)&amp;(_xlfn.XLOOKUP(豚モデル!$D298,豚気温!$C$6:$C$1100,豚気温!$B$6:$B$1100)))</f>
        <v>#N/A</v>
      </c>
      <c r="B290">
        <v>290</v>
      </c>
      <c r="C290" s="92">
        <v>45942</v>
      </c>
      <c r="D290" s="100">
        <v>14.5</v>
      </c>
      <c r="E290" s="100">
        <v>14.4</v>
      </c>
      <c r="F290" s="100">
        <v>15.8</v>
      </c>
      <c r="G290" s="100">
        <v>15.9</v>
      </c>
      <c r="H290" s="100">
        <v>16</v>
      </c>
      <c r="I290" s="100">
        <v>16.600000000000001</v>
      </c>
      <c r="J290" s="100">
        <v>18.5</v>
      </c>
      <c r="K290" s="100">
        <v>16.600000000000001</v>
      </c>
      <c r="L290" s="100">
        <v>17.100000000000001</v>
      </c>
      <c r="M290" s="100">
        <v>17.899999999999999</v>
      </c>
      <c r="N290" s="100">
        <v>19.5</v>
      </c>
      <c r="O290" s="100">
        <v>19.600000000000001</v>
      </c>
      <c r="P290" s="100">
        <v>18.2</v>
      </c>
      <c r="Q290" s="100">
        <v>18.5</v>
      </c>
      <c r="R290" s="100">
        <v>12.7</v>
      </c>
      <c r="S290" s="100">
        <v>15.4</v>
      </c>
      <c r="T290" s="100">
        <v>14.9</v>
      </c>
      <c r="U290" s="100">
        <v>18.899999999999999</v>
      </c>
      <c r="V290" s="100">
        <v>10.8</v>
      </c>
      <c r="W290" s="100">
        <v>14</v>
      </c>
      <c r="X290" s="100">
        <v>13.9</v>
      </c>
      <c r="Y290" s="100">
        <v>11.7</v>
      </c>
      <c r="Z290" s="100">
        <v>15.3</v>
      </c>
      <c r="AA290" s="100">
        <f>独自温度!B287</f>
        <v>30</v>
      </c>
      <c r="AB290" s="100">
        <f>独自温度!C287</f>
        <v>30</v>
      </c>
    </row>
    <row r="291" spans="1:28">
      <c r="A291" s="64" t="e" cm="1">
        <f t="array" aca="1" ref="A291" ca="1">INDIRECT(_xlfn.XLOOKUP(豚シート!$G$13,豚気温!$D$2:$AB$2,豚気温!$D$3:$AB$3)&amp;(_xlfn.XLOOKUP(豚モデル!$D299,豚気温!$C$6:$C$1100,豚気温!$B$6:$B$1100)))</f>
        <v>#N/A</v>
      </c>
      <c r="B291">
        <v>291</v>
      </c>
      <c r="C291" s="92">
        <v>45943</v>
      </c>
      <c r="D291" s="100">
        <v>14.2</v>
      </c>
      <c r="E291" s="100">
        <v>14.2</v>
      </c>
      <c r="F291" s="100">
        <v>15.6</v>
      </c>
      <c r="G291" s="100">
        <v>15.7</v>
      </c>
      <c r="H291" s="100">
        <v>15.8</v>
      </c>
      <c r="I291" s="100">
        <v>16.399999999999999</v>
      </c>
      <c r="J291" s="100">
        <v>18.3</v>
      </c>
      <c r="K291" s="100">
        <v>16.3</v>
      </c>
      <c r="L291" s="100">
        <v>16.899999999999999</v>
      </c>
      <c r="M291" s="100">
        <v>17.7</v>
      </c>
      <c r="N291" s="100">
        <v>19.3</v>
      </c>
      <c r="O291" s="100">
        <v>19.399999999999999</v>
      </c>
      <c r="P291" s="100">
        <v>18</v>
      </c>
      <c r="Q291" s="100">
        <v>18.3</v>
      </c>
      <c r="R291" s="100">
        <v>12.5</v>
      </c>
      <c r="S291" s="100">
        <v>15.2</v>
      </c>
      <c r="T291" s="100">
        <v>14.7</v>
      </c>
      <c r="U291" s="100">
        <v>18.7</v>
      </c>
      <c r="V291" s="100">
        <v>10.5</v>
      </c>
      <c r="W291" s="100">
        <v>13.8</v>
      </c>
      <c r="X291" s="100">
        <v>13.6</v>
      </c>
      <c r="Y291" s="100">
        <v>11.4</v>
      </c>
      <c r="Z291" s="100">
        <v>15.1</v>
      </c>
      <c r="AA291" s="100">
        <f>独自温度!B288</f>
        <v>30</v>
      </c>
      <c r="AB291" s="100">
        <f>独自温度!C288</f>
        <v>30</v>
      </c>
    </row>
    <row r="292" spans="1:28">
      <c r="A292" s="64" t="e" cm="1">
        <f t="array" aca="1" ref="A292" ca="1">INDIRECT(_xlfn.XLOOKUP(豚シート!$G$13,豚気温!$D$2:$AB$2,豚気温!$D$3:$AB$3)&amp;(_xlfn.XLOOKUP(豚モデル!$D300,豚気温!$C$6:$C$1100,豚気温!$B$6:$B$1100)))</f>
        <v>#N/A</v>
      </c>
      <c r="B292">
        <v>292</v>
      </c>
      <c r="C292" s="92">
        <v>45944</v>
      </c>
      <c r="D292" s="100">
        <v>14</v>
      </c>
      <c r="E292" s="100">
        <v>14</v>
      </c>
      <c r="F292" s="100">
        <v>15.4</v>
      </c>
      <c r="G292" s="100">
        <v>15.4</v>
      </c>
      <c r="H292" s="100">
        <v>15.6</v>
      </c>
      <c r="I292" s="100">
        <v>16.2</v>
      </c>
      <c r="J292" s="100">
        <v>18</v>
      </c>
      <c r="K292" s="100">
        <v>16.100000000000001</v>
      </c>
      <c r="L292" s="100">
        <v>16.600000000000001</v>
      </c>
      <c r="M292" s="100">
        <v>17.5</v>
      </c>
      <c r="N292" s="100">
        <v>19</v>
      </c>
      <c r="O292" s="100">
        <v>19.2</v>
      </c>
      <c r="P292" s="100">
        <v>17.8</v>
      </c>
      <c r="Q292" s="100">
        <v>18.100000000000001</v>
      </c>
      <c r="R292" s="100">
        <v>12.3</v>
      </c>
      <c r="S292" s="100">
        <v>15</v>
      </c>
      <c r="T292" s="100">
        <v>14.5</v>
      </c>
      <c r="U292" s="100">
        <v>18.5</v>
      </c>
      <c r="V292" s="100">
        <v>10.3</v>
      </c>
      <c r="W292" s="100">
        <v>13.6</v>
      </c>
      <c r="X292" s="100">
        <v>13.4</v>
      </c>
      <c r="Y292" s="100">
        <v>11.2</v>
      </c>
      <c r="Z292" s="100">
        <v>14.8</v>
      </c>
      <c r="AA292" s="100">
        <f>独自温度!B289</f>
        <v>30</v>
      </c>
      <c r="AB292" s="100">
        <f>独自温度!C289</f>
        <v>30</v>
      </c>
    </row>
    <row r="293" spans="1:28">
      <c r="A293" s="64" t="e" cm="1">
        <f t="array" aca="1" ref="A293" ca="1">INDIRECT(_xlfn.XLOOKUP(豚シート!$G$13,豚気温!$D$2:$AB$2,豚気温!$D$3:$AB$3)&amp;(_xlfn.XLOOKUP(豚モデル!$D301,豚気温!$C$6:$C$1100,豚気温!$B$6:$B$1100)))</f>
        <v>#N/A</v>
      </c>
      <c r="B293">
        <v>293</v>
      </c>
      <c r="C293" s="92">
        <v>45945</v>
      </c>
      <c r="D293" s="100">
        <v>13.8</v>
      </c>
      <c r="E293" s="100">
        <v>13.7</v>
      </c>
      <c r="F293" s="100">
        <v>15.1</v>
      </c>
      <c r="G293" s="100">
        <v>15.2</v>
      </c>
      <c r="H293" s="100">
        <v>15.3</v>
      </c>
      <c r="I293" s="100">
        <v>15.9</v>
      </c>
      <c r="J293" s="100">
        <v>17.8</v>
      </c>
      <c r="K293" s="100">
        <v>15.9</v>
      </c>
      <c r="L293" s="100">
        <v>16.399999999999999</v>
      </c>
      <c r="M293" s="100">
        <v>17.2</v>
      </c>
      <c r="N293" s="100">
        <v>18.8</v>
      </c>
      <c r="O293" s="100">
        <v>19</v>
      </c>
      <c r="P293" s="100">
        <v>17.5</v>
      </c>
      <c r="Q293" s="100">
        <v>17.8</v>
      </c>
      <c r="R293" s="100">
        <v>12</v>
      </c>
      <c r="S293" s="100">
        <v>14.7</v>
      </c>
      <c r="T293" s="100">
        <v>14.2</v>
      </c>
      <c r="U293" s="100">
        <v>18.3</v>
      </c>
      <c r="V293" s="100">
        <v>10</v>
      </c>
      <c r="W293" s="100">
        <v>13.4</v>
      </c>
      <c r="X293" s="100">
        <v>13.1</v>
      </c>
      <c r="Y293" s="100">
        <v>11</v>
      </c>
      <c r="Z293" s="100">
        <v>14.6</v>
      </c>
      <c r="AA293" s="100">
        <f>独自温度!B290</f>
        <v>30</v>
      </c>
      <c r="AB293" s="100">
        <f>独自温度!C290</f>
        <v>30</v>
      </c>
    </row>
    <row r="294" spans="1:28">
      <c r="A294" s="64" t="e" cm="1">
        <f t="array" aca="1" ref="A294" ca="1">INDIRECT(_xlfn.XLOOKUP(豚シート!$G$13,豚気温!$D$2:$AB$2,豚気温!$D$3:$AB$3)&amp;(_xlfn.XLOOKUP(豚モデル!$D302,豚気温!$C$6:$C$1100,豚気温!$B$6:$B$1100)))</f>
        <v>#N/A</v>
      </c>
      <c r="B294">
        <v>294</v>
      </c>
      <c r="C294" s="92">
        <v>45946</v>
      </c>
      <c r="D294" s="100">
        <v>13.5</v>
      </c>
      <c r="E294" s="100">
        <v>13.5</v>
      </c>
      <c r="F294" s="100">
        <v>14.9</v>
      </c>
      <c r="G294" s="100">
        <v>15</v>
      </c>
      <c r="H294" s="100">
        <v>15.1</v>
      </c>
      <c r="I294" s="100">
        <v>15.7</v>
      </c>
      <c r="J294" s="100">
        <v>17.5</v>
      </c>
      <c r="K294" s="100">
        <v>15.6</v>
      </c>
      <c r="L294" s="100">
        <v>16.100000000000001</v>
      </c>
      <c r="M294" s="100">
        <v>17</v>
      </c>
      <c r="N294" s="100">
        <v>18.600000000000001</v>
      </c>
      <c r="O294" s="100">
        <v>18.7</v>
      </c>
      <c r="P294" s="100">
        <v>17.3</v>
      </c>
      <c r="Q294" s="100">
        <v>17.600000000000001</v>
      </c>
      <c r="R294" s="100">
        <v>11.8</v>
      </c>
      <c r="S294" s="100">
        <v>14.5</v>
      </c>
      <c r="T294" s="100">
        <v>14</v>
      </c>
      <c r="U294" s="100">
        <v>18.100000000000001</v>
      </c>
      <c r="V294" s="100">
        <v>9.8000000000000007</v>
      </c>
      <c r="W294" s="100">
        <v>13.1</v>
      </c>
      <c r="X294" s="100">
        <v>12.9</v>
      </c>
      <c r="Y294" s="100">
        <v>10.7</v>
      </c>
      <c r="Z294" s="100">
        <v>14.3</v>
      </c>
      <c r="AA294" s="100">
        <f>独自温度!B291</f>
        <v>30</v>
      </c>
      <c r="AB294" s="100">
        <f>独自温度!C291</f>
        <v>30</v>
      </c>
    </row>
    <row r="295" spans="1:28">
      <c r="A295" s="64" t="e" cm="1">
        <f t="array" aca="1" ref="A295" ca="1">INDIRECT(_xlfn.XLOOKUP(豚シート!$G$13,豚気温!$D$2:$AB$2,豚気温!$D$3:$AB$3)&amp;(_xlfn.XLOOKUP(豚モデル!$D303,豚気温!$C$6:$C$1100,豚気温!$B$6:$B$1100)))</f>
        <v>#N/A</v>
      </c>
      <c r="B295">
        <v>295</v>
      </c>
      <c r="C295" s="92">
        <v>45947</v>
      </c>
      <c r="D295" s="100">
        <v>13.3</v>
      </c>
      <c r="E295" s="100">
        <v>13.2</v>
      </c>
      <c r="F295" s="100">
        <v>14.7</v>
      </c>
      <c r="G295" s="100">
        <v>14.7</v>
      </c>
      <c r="H295" s="100">
        <v>14.9</v>
      </c>
      <c r="I295" s="100">
        <v>15.5</v>
      </c>
      <c r="J295" s="100">
        <v>17.3</v>
      </c>
      <c r="K295" s="100">
        <v>15.3</v>
      </c>
      <c r="L295" s="100">
        <v>15.9</v>
      </c>
      <c r="M295" s="100">
        <v>16.8</v>
      </c>
      <c r="N295" s="100">
        <v>18.399999999999999</v>
      </c>
      <c r="O295" s="100">
        <v>18.5</v>
      </c>
      <c r="P295" s="100">
        <v>17.100000000000001</v>
      </c>
      <c r="Q295" s="100">
        <v>17.3</v>
      </c>
      <c r="R295" s="100">
        <v>11.6</v>
      </c>
      <c r="S295" s="100">
        <v>14.2</v>
      </c>
      <c r="T295" s="100">
        <v>13.8</v>
      </c>
      <c r="U295" s="100">
        <v>17.899999999999999</v>
      </c>
      <c r="V295" s="100">
        <v>9.5</v>
      </c>
      <c r="W295" s="100">
        <v>12.9</v>
      </c>
      <c r="X295" s="100">
        <v>12.7</v>
      </c>
      <c r="Y295" s="100">
        <v>10.5</v>
      </c>
      <c r="Z295" s="100">
        <v>14.1</v>
      </c>
      <c r="AA295" s="100">
        <f>独自温度!B292</f>
        <v>30</v>
      </c>
      <c r="AB295" s="100">
        <f>独自温度!C292</f>
        <v>30</v>
      </c>
    </row>
    <row r="296" spans="1:28">
      <c r="A296" s="64" t="e" cm="1">
        <f t="array" aca="1" ref="A296" ca="1">INDIRECT(_xlfn.XLOOKUP(豚シート!$G$13,豚気温!$D$2:$AB$2,豚気温!$D$3:$AB$3)&amp;(_xlfn.XLOOKUP(豚モデル!$D304,豚気温!$C$6:$C$1100,豚気温!$B$6:$B$1100)))</f>
        <v>#N/A</v>
      </c>
      <c r="B296">
        <v>296</v>
      </c>
      <c r="C296" s="92">
        <v>45948</v>
      </c>
      <c r="D296" s="100">
        <v>13.1</v>
      </c>
      <c r="E296" s="100">
        <v>13</v>
      </c>
      <c r="F296" s="100">
        <v>14.4</v>
      </c>
      <c r="G296" s="100">
        <v>14.5</v>
      </c>
      <c r="H296" s="100">
        <v>14.7</v>
      </c>
      <c r="I296" s="100">
        <v>15.2</v>
      </c>
      <c r="J296" s="100">
        <v>17.100000000000001</v>
      </c>
      <c r="K296" s="100">
        <v>15.1</v>
      </c>
      <c r="L296" s="100">
        <v>15.7</v>
      </c>
      <c r="M296" s="100">
        <v>16.600000000000001</v>
      </c>
      <c r="N296" s="100">
        <v>18.2</v>
      </c>
      <c r="O296" s="100">
        <v>18.3</v>
      </c>
      <c r="P296" s="100">
        <v>16.899999999999999</v>
      </c>
      <c r="Q296" s="100">
        <v>17.100000000000001</v>
      </c>
      <c r="R296" s="100">
        <v>11.4</v>
      </c>
      <c r="S296" s="100">
        <v>14</v>
      </c>
      <c r="T296" s="100">
        <v>13.6</v>
      </c>
      <c r="U296" s="100">
        <v>17.600000000000001</v>
      </c>
      <c r="V296" s="100">
        <v>9.3000000000000007</v>
      </c>
      <c r="W296" s="100">
        <v>12.7</v>
      </c>
      <c r="X296" s="100">
        <v>12.4</v>
      </c>
      <c r="Y296" s="100">
        <v>10.3</v>
      </c>
      <c r="Z296" s="100">
        <v>13.9</v>
      </c>
      <c r="AA296" s="100">
        <f>独自温度!B293</f>
        <v>30</v>
      </c>
      <c r="AB296" s="100">
        <f>独自温度!C293</f>
        <v>30</v>
      </c>
    </row>
    <row r="297" spans="1:28">
      <c r="A297" s="64" t="e" cm="1">
        <f t="array" aca="1" ref="A297" ca="1">INDIRECT(_xlfn.XLOOKUP(豚シート!$G$13,豚気温!$D$2:$AB$2,豚気温!$D$3:$AB$3)&amp;(_xlfn.XLOOKUP(豚モデル!$D305,豚気温!$C$6:$C$1100,豚気温!$B$6:$B$1100)))</f>
        <v>#N/A</v>
      </c>
      <c r="B297">
        <v>297</v>
      </c>
      <c r="C297" s="92">
        <v>45949</v>
      </c>
      <c r="D297" s="100">
        <v>12.9</v>
      </c>
      <c r="E297" s="100">
        <v>12.8</v>
      </c>
      <c r="F297" s="100">
        <v>14.2</v>
      </c>
      <c r="G297" s="100">
        <v>14.2</v>
      </c>
      <c r="H297" s="100">
        <v>14.5</v>
      </c>
      <c r="I297" s="100">
        <v>15</v>
      </c>
      <c r="J297" s="100">
        <v>16.8</v>
      </c>
      <c r="K297" s="100">
        <v>14.8</v>
      </c>
      <c r="L297" s="100">
        <v>15.5</v>
      </c>
      <c r="M297" s="100">
        <v>16.399999999999999</v>
      </c>
      <c r="N297" s="100">
        <v>18</v>
      </c>
      <c r="O297" s="100">
        <v>18.100000000000001</v>
      </c>
      <c r="P297" s="100">
        <v>16.600000000000001</v>
      </c>
      <c r="Q297" s="100">
        <v>16.8</v>
      </c>
      <c r="R297" s="100">
        <v>11.1</v>
      </c>
      <c r="S297" s="100">
        <v>13.7</v>
      </c>
      <c r="T297" s="100">
        <v>13.3</v>
      </c>
      <c r="U297" s="100">
        <v>17.399999999999999</v>
      </c>
      <c r="V297" s="100">
        <v>9.1</v>
      </c>
      <c r="W297" s="100">
        <v>12.5</v>
      </c>
      <c r="X297" s="100">
        <v>12.2</v>
      </c>
      <c r="Y297" s="100">
        <v>10</v>
      </c>
      <c r="Z297" s="100">
        <v>13.6</v>
      </c>
      <c r="AA297" s="100">
        <f>独自温度!B294</f>
        <v>30</v>
      </c>
      <c r="AB297" s="100">
        <f>独自温度!C294</f>
        <v>30</v>
      </c>
    </row>
    <row r="298" spans="1:28">
      <c r="A298" s="64" t="e" cm="1">
        <f t="array" aca="1" ref="A298" ca="1">INDIRECT(_xlfn.XLOOKUP(豚シート!$G$13,豚気温!$D$2:$AB$2,豚気温!$D$3:$AB$3)&amp;(_xlfn.XLOOKUP(豚モデル!$D306,豚気温!$C$6:$C$1100,豚気温!$B$6:$B$1100)))</f>
        <v>#N/A</v>
      </c>
      <c r="B298">
        <v>298</v>
      </c>
      <c r="C298" s="92">
        <v>45950</v>
      </c>
      <c r="D298" s="100">
        <v>12.7</v>
      </c>
      <c r="E298" s="100">
        <v>12.6</v>
      </c>
      <c r="F298" s="100">
        <v>14</v>
      </c>
      <c r="G298" s="100">
        <v>14</v>
      </c>
      <c r="H298" s="100">
        <v>14.3</v>
      </c>
      <c r="I298" s="100">
        <v>14.7</v>
      </c>
      <c r="J298" s="100">
        <v>16.600000000000001</v>
      </c>
      <c r="K298" s="100">
        <v>14.6</v>
      </c>
      <c r="L298" s="100">
        <v>15.2</v>
      </c>
      <c r="M298" s="100">
        <v>16.2</v>
      </c>
      <c r="N298" s="100">
        <v>17.8</v>
      </c>
      <c r="O298" s="100">
        <v>17.899999999999999</v>
      </c>
      <c r="P298" s="100">
        <v>16.399999999999999</v>
      </c>
      <c r="Q298" s="100">
        <v>16.600000000000001</v>
      </c>
      <c r="R298" s="100">
        <v>10.9</v>
      </c>
      <c r="S298" s="100">
        <v>13.5</v>
      </c>
      <c r="T298" s="100">
        <v>13.1</v>
      </c>
      <c r="U298" s="100">
        <v>17.2</v>
      </c>
      <c r="V298" s="100">
        <v>8.8000000000000007</v>
      </c>
      <c r="W298" s="100">
        <v>12.3</v>
      </c>
      <c r="X298" s="100">
        <v>12</v>
      </c>
      <c r="Y298" s="100">
        <v>9.8000000000000007</v>
      </c>
      <c r="Z298" s="100">
        <v>13.4</v>
      </c>
      <c r="AA298" s="100">
        <f>独自温度!B295</f>
        <v>30</v>
      </c>
      <c r="AB298" s="100">
        <f>独自温度!C295</f>
        <v>30</v>
      </c>
    </row>
    <row r="299" spans="1:28">
      <c r="A299" s="64" t="e" cm="1">
        <f t="array" aca="1" ref="A299" ca="1">INDIRECT(_xlfn.XLOOKUP(豚シート!$G$13,豚気温!$D$2:$AB$2,豚気温!$D$3:$AB$3)&amp;(_xlfn.XLOOKUP(豚モデル!$D307,豚気温!$C$6:$C$1100,豚気温!$B$6:$B$1100)))</f>
        <v>#N/A</v>
      </c>
      <c r="B299">
        <v>299</v>
      </c>
      <c r="C299" s="92">
        <v>45951</v>
      </c>
      <c r="D299" s="100">
        <v>12.4</v>
      </c>
      <c r="E299" s="100">
        <v>12.3</v>
      </c>
      <c r="F299" s="100">
        <v>13.7</v>
      </c>
      <c r="G299" s="100">
        <v>13.8</v>
      </c>
      <c r="H299" s="100">
        <v>14</v>
      </c>
      <c r="I299" s="100">
        <v>14.5</v>
      </c>
      <c r="J299" s="100">
        <v>16.3</v>
      </c>
      <c r="K299" s="100">
        <v>14.4</v>
      </c>
      <c r="L299" s="100">
        <v>15</v>
      </c>
      <c r="M299" s="100">
        <v>16</v>
      </c>
      <c r="N299" s="100">
        <v>17.600000000000001</v>
      </c>
      <c r="O299" s="100">
        <v>17.600000000000001</v>
      </c>
      <c r="P299" s="100">
        <v>16.2</v>
      </c>
      <c r="Q299" s="100">
        <v>16.399999999999999</v>
      </c>
      <c r="R299" s="100">
        <v>10.7</v>
      </c>
      <c r="S299" s="100">
        <v>13.3</v>
      </c>
      <c r="T299" s="100">
        <v>12.9</v>
      </c>
      <c r="U299" s="100">
        <v>17</v>
      </c>
      <c r="V299" s="100">
        <v>8.6</v>
      </c>
      <c r="W299" s="100">
        <v>12.1</v>
      </c>
      <c r="X299" s="100">
        <v>11.8</v>
      </c>
      <c r="Y299" s="100">
        <v>9.6</v>
      </c>
      <c r="Z299" s="100">
        <v>13.2</v>
      </c>
      <c r="AA299" s="100">
        <f>独自温度!B296</f>
        <v>30</v>
      </c>
      <c r="AB299" s="100">
        <f>独自温度!C296</f>
        <v>30</v>
      </c>
    </row>
    <row r="300" spans="1:28">
      <c r="A300" s="64" t="e" cm="1">
        <f t="array" aca="1" ref="A300" ca="1">INDIRECT(_xlfn.XLOOKUP(豚シート!$G$13,豚気温!$D$2:$AB$2,豚気温!$D$3:$AB$3)&amp;(_xlfn.XLOOKUP(豚モデル!$D308,豚気温!$C$6:$C$1100,豚気温!$B$6:$B$1100)))</f>
        <v>#N/A</v>
      </c>
      <c r="B300">
        <v>300</v>
      </c>
      <c r="C300" s="92">
        <v>45952</v>
      </c>
      <c r="D300" s="100">
        <v>12.2</v>
      </c>
      <c r="E300" s="100">
        <v>12.1</v>
      </c>
      <c r="F300" s="100">
        <v>13.5</v>
      </c>
      <c r="G300" s="100">
        <v>13.5</v>
      </c>
      <c r="H300" s="100">
        <v>13.8</v>
      </c>
      <c r="I300" s="100">
        <v>14.3</v>
      </c>
      <c r="J300" s="100">
        <v>16.100000000000001</v>
      </c>
      <c r="K300" s="100">
        <v>14.1</v>
      </c>
      <c r="L300" s="100">
        <v>14.7</v>
      </c>
      <c r="M300" s="100">
        <v>15.7</v>
      </c>
      <c r="N300" s="100">
        <v>17.3</v>
      </c>
      <c r="O300" s="100">
        <v>17.399999999999999</v>
      </c>
      <c r="P300" s="100">
        <v>16</v>
      </c>
      <c r="Q300" s="100">
        <v>16.100000000000001</v>
      </c>
      <c r="R300" s="100">
        <v>10.5</v>
      </c>
      <c r="S300" s="100">
        <v>13</v>
      </c>
      <c r="T300" s="100">
        <v>12.7</v>
      </c>
      <c r="U300" s="100">
        <v>16.8</v>
      </c>
      <c r="V300" s="100">
        <v>8.4</v>
      </c>
      <c r="W300" s="100">
        <v>11.9</v>
      </c>
      <c r="X300" s="100">
        <v>11.6</v>
      </c>
      <c r="Y300" s="100">
        <v>9.4</v>
      </c>
      <c r="Z300" s="100">
        <v>13</v>
      </c>
      <c r="AA300" s="100">
        <f>独自温度!B297</f>
        <v>30</v>
      </c>
      <c r="AB300" s="100">
        <f>独自温度!C297</f>
        <v>30</v>
      </c>
    </row>
    <row r="301" spans="1:28">
      <c r="A301" s="64" t="e" cm="1">
        <f t="array" aca="1" ref="A301" ca="1">INDIRECT(_xlfn.XLOOKUP(豚シート!$G$13,豚気温!$D$2:$AB$2,豚気温!$D$3:$AB$3)&amp;(_xlfn.XLOOKUP(豚モデル!$D309,豚気温!$C$6:$C$1100,豚気温!$B$6:$B$1100)))</f>
        <v>#N/A</v>
      </c>
      <c r="B301">
        <v>301</v>
      </c>
      <c r="C301" s="92">
        <v>45953</v>
      </c>
      <c r="D301" s="100">
        <v>12</v>
      </c>
      <c r="E301" s="100">
        <v>11.9</v>
      </c>
      <c r="F301" s="100">
        <v>13.3</v>
      </c>
      <c r="G301" s="100">
        <v>13.3</v>
      </c>
      <c r="H301" s="100">
        <v>13.6</v>
      </c>
      <c r="I301" s="100">
        <v>14.1</v>
      </c>
      <c r="J301" s="100">
        <v>15.9</v>
      </c>
      <c r="K301" s="100">
        <v>13.9</v>
      </c>
      <c r="L301" s="100">
        <v>14.5</v>
      </c>
      <c r="M301" s="100">
        <v>15.5</v>
      </c>
      <c r="N301" s="100">
        <v>17.100000000000001</v>
      </c>
      <c r="O301" s="100">
        <v>17.2</v>
      </c>
      <c r="P301" s="100">
        <v>15.7</v>
      </c>
      <c r="Q301" s="100">
        <v>15.9</v>
      </c>
      <c r="R301" s="100">
        <v>10.3</v>
      </c>
      <c r="S301" s="100">
        <v>12.8</v>
      </c>
      <c r="T301" s="100">
        <v>12.5</v>
      </c>
      <c r="U301" s="100">
        <v>16.600000000000001</v>
      </c>
      <c r="V301" s="100">
        <v>8.1999999999999993</v>
      </c>
      <c r="W301" s="100">
        <v>11.7</v>
      </c>
      <c r="X301" s="100">
        <v>11.4</v>
      </c>
      <c r="Y301" s="100">
        <v>9.1</v>
      </c>
      <c r="Z301" s="100">
        <v>12.7</v>
      </c>
      <c r="AA301" s="100">
        <f>独自温度!B298</f>
        <v>30</v>
      </c>
      <c r="AB301" s="100">
        <f>独自温度!C298</f>
        <v>30</v>
      </c>
    </row>
    <row r="302" spans="1:28">
      <c r="A302" s="64" t="e" cm="1">
        <f t="array" aca="1" ref="A302" ca="1">INDIRECT(_xlfn.XLOOKUP(豚シート!$G$13,豚気温!$D$2:$AB$2,豚気温!$D$3:$AB$3)&amp;(_xlfn.XLOOKUP(豚モデル!$D310,豚気温!$C$6:$C$1100,豚気温!$B$6:$B$1100)))</f>
        <v>#N/A</v>
      </c>
      <c r="B302">
        <v>302</v>
      </c>
      <c r="C302" s="92">
        <v>45954</v>
      </c>
      <c r="D302" s="100">
        <v>11.8</v>
      </c>
      <c r="E302" s="100">
        <v>11.6</v>
      </c>
      <c r="F302" s="100">
        <v>13</v>
      </c>
      <c r="G302" s="100">
        <v>13.1</v>
      </c>
      <c r="H302" s="100">
        <v>13.4</v>
      </c>
      <c r="I302" s="100">
        <v>13.8</v>
      </c>
      <c r="J302" s="100">
        <v>15.6</v>
      </c>
      <c r="K302" s="100">
        <v>13.6</v>
      </c>
      <c r="L302" s="100">
        <v>14.2</v>
      </c>
      <c r="M302" s="100">
        <v>15.3</v>
      </c>
      <c r="N302" s="100">
        <v>16.899999999999999</v>
      </c>
      <c r="O302" s="100">
        <v>17</v>
      </c>
      <c r="P302" s="100">
        <v>15.5</v>
      </c>
      <c r="Q302" s="100">
        <v>15.6</v>
      </c>
      <c r="R302" s="100">
        <v>10</v>
      </c>
      <c r="S302" s="100">
        <v>12.6</v>
      </c>
      <c r="T302" s="100">
        <v>12.2</v>
      </c>
      <c r="U302" s="100">
        <v>16.3</v>
      </c>
      <c r="V302" s="100">
        <v>7.9</v>
      </c>
      <c r="W302" s="100">
        <v>11.5</v>
      </c>
      <c r="X302" s="100">
        <v>11.1</v>
      </c>
      <c r="Y302" s="100">
        <v>8.9</v>
      </c>
      <c r="Z302" s="100">
        <v>12.5</v>
      </c>
      <c r="AA302" s="100">
        <f>独自温度!B299</f>
        <v>30</v>
      </c>
      <c r="AB302" s="100">
        <f>独自温度!C299</f>
        <v>30</v>
      </c>
    </row>
    <row r="303" spans="1:28">
      <c r="A303" s="64" t="e" cm="1">
        <f t="array" aca="1" ref="A303" ca="1">INDIRECT(_xlfn.XLOOKUP(豚シート!$G$13,豚気温!$D$2:$AB$2,豚気温!$D$3:$AB$3)&amp;(_xlfn.XLOOKUP(豚モデル!$D311,豚気温!$C$6:$C$1100,豚気温!$B$6:$B$1100)))</f>
        <v>#N/A</v>
      </c>
      <c r="B303">
        <v>303</v>
      </c>
      <c r="C303" s="92">
        <v>45955</v>
      </c>
      <c r="D303" s="100">
        <v>11.5</v>
      </c>
      <c r="E303" s="100">
        <v>11.4</v>
      </c>
      <c r="F303" s="100">
        <v>12.8</v>
      </c>
      <c r="G303" s="100">
        <v>12.8</v>
      </c>
      <c r="H303" s="100">
        <v>13.2</v>
      </c>
      <c r="I303" s="100">
        <v>13.6</v>
      </c>
      <c r="J303" s="100">
        <v>15.4</v>
      </c>
      <c r="K303" s="100">
        <v>13.4</v>
      </c>
      <c r="L303" s="100">
        <v>13.9</v>
      </c>
      <c r="M303" s="100">
        <v>15.1</v>
      </c>
      <c r="N303" s="100">
        <v>16.7</v>
      </c>
      <c r="O303" s="100">
        <v>16.7</v>
      </c>
      <c r="P303" s="100">
        <v>15.3</v>
      </c>
      <c r="Q303" s="100">
        <v>15.4</v>
      </c>
      <c r="R303" s="100">
        <v>9.8000000000000007</v>
      </c>
      <c r="S303" s="100">
        <v>12.3</v>
      </c>
      <c r="T303" s="100">
        <v>12</v>
      </c>
      <c r="U303" s="100">
        <v>16.100000000000001</v>
      </c>
      <c r="V303" s="100">
        <v>7.7</v>
      </c>
      <c r="W303" s="100">
        <v>11.2</v>
      </c>
      <c r="X303" s="100">
        <v>10.9</v>
      </c>
      <c r="Y303" s="100">
        <v>8.6999999999999993</v>
      </c>
      <c r="Z303" s="100">
        <v>12.3</v>
      </c>
      <c r="AA303" s="100">
        <f>独自温度!B300</f>
        <v>30</v>
      </c>
      <c r="AB303" s="100">
        <f>独自温度!C300</f>
        <v>30</v>
      </c>
    </row>
    <row r="304" spans="1:28">
      <c r="A304" s="64" t="e" cm="1">
        <f t="array" aca="1" ref="A304" ca="1">INDIRECT(_xlfn.XLOOKUP(豚シート!$G$13,豚気温!$D$2:$AB$2,豚気温!$D$3:$AB$3)&amp;(_xlfn.XLOOKUP(豚モデル!$D312,豚気温!$C$6:$C$1100,豚気温!$B$6:$B$1100)))</f>
        <v>#N/A</v>
      </c>
      <c r="B304">
        <v>304</v>
      </c>
      <c r="C304" s="92">
        <v>45956</v>
      </c>
      <c r="D304" s="100">
        <v>11.3</v>
      </c>
      <c r="E304" s="100">
        <v>11.1</v>
      </c>
      <c r="F304" s="100">
        <v>12.6</v>
      </c>
      <c r="G304" s="100">
        <v>12.6</v>
      </c>
      <c r="H304" s="100">
        <v>13</v>
      </c>
      <c r="I304" s="100">
        <v>13.4</v>
      </c>
      <c r="J304" s="100">
        <v>15.2</v>
      </c>
      <c r="K304" s="100">
        <v>13.1</v>
      </c>
      <c r="L304" s="100">
        <v>13.6</v>
      </c>
      <c r="M304" s="100">
        <v>14.9</v>
      </c>
      <c r="N304" s="100">
        <v>16.5</v>
      </c>
      <c r="O304" s="100">
        <v>16.5</v>
      </c>
      <c r="P304" s="100">
        <v>15</v>
      </c>
      <c r="Q304" s="100">
        <v>15.2</v>
      </c>
      <c r="R304" s="100">
        <v>9.6</v>
      </c>
      <c r="S304" s="100">
        <v>12.1</v>
      </c>
      <c r="T304" s="100">
        <v>11.8</v>
      </c>
      <c r="U304" s="100">
        <v>15.9</v>
      </c>
      <c r="V304" s="100">
        <v>7.5</v>
      </c>
      <c r="W304" s="100">
        <v>11</v>
      </c>
      <c r="X304" s="100">
        <v>10.7</v>
      </c>
      <c r="Y304" s="100">
        <v>8.5</v>
      </c>
      <c r="Z304" s="100">
        <v>12</v>
      </c>
      <c r="AA304" s="100">
        <f>独自温度!B301</f>
        <v>30</v>
      </c>
      <c r="AB304" s="100">
        <f>独自温度!C301</f>
        <v>30</v>
      </c>
    </row>
    <row r="305" spans="1:28">
      <c r="A305" s="64" t="e" cm="1">
        <f t="array" aca="1" ref="A305" ca="1">INDIRECT(_xlfn.XLOOKUP(豚シート!$G$13,豚気温!$D$2:$AB$2,豚気温!$D$3:$AB$3)&amp;(_xlfn.XLOOKUP(豚モデル!$D313,豚気温!$C$6:$C$1100,豚気温!$B$6:$B$1100)))</f>
        <v>#N/A</v>
      </c>
      <c r="B305">
        <v>305</v>
      </c>
      <c r="C305" s="92">
        <v>45957</v>
      </c>
      <c r="D305" s="100">
        <v>11.1</v>
      </c>
      <c r="E305" s="100">
        <v>10.9</v>
      </c>
      <c r="F305" s="100">
        <v>12.3</v>
      </c>
      <c r="G305" s="100">
        <v>12.3</v>
      </c>
      <c r="H305" s="100">
        <v>12.7</v>
      </c>
      <c r="I305" s="100">
        <v>13.1</v>
      </c>
      <c r="J305" s="100">
        <v>14.9</v>
      </c>
      <c r="K305" s="100">
        <v>12.9</v>
      </c>
      <c r="L305" s="100">
        <v>13.3</v>
      </c>
      <c r="M305" s="100">
        <v>14.6</v>
      </c>
      <c r="N305" s="100">
        <v>16.3</v>
      </c>
      <c r="O305" s="100">
        <v>16.3</v>
      </c>
      <c r="P305" s="100">
        <v>14.8</v>
      </c>
      <c r="Q305" s="100">
        <v>15</v>
      </c>
      <c r="R305" s="100">
        <v>9.4</v>
      </c>
      <c r="S305" s="100">
        <v>11.9</v>
      </c>
      <c r="T305" s="100">
        <v>11.6</v>
      </c>
      <c r="U305" s="100">
        <v>15.7</v>
      </c>
      <c r="V305" s="100">
        <v>7.3</v>
      </c>
      <c r="W305" s="100">
        <v>10.8</v>
      </c>
      <c r="X305" s="100">
        <v>10.4</v>
      </c>
      <c r="Y305" s="100">
        <v>8.1999999999999993</v>
      </c>
      <c r="Z305" s="100">
        <v>11.8</v>
      </c>
      <c r="AA305" s="100">
        <f>独自温度!B302</f>
        <v>30</v>
      </c>
      <c r="AB305" s="100">
        <f>独自温度!C302</f>
        <v>30</v>
      </c>
    </row>
    <row r="306" spans="1:28">
      <c r="A306" s="64" t="e" cm="1">
        <f t="array" aca="1" ref="A306" ca="1">INDIRECT(_xlfn.XLOOKUP(豚シート!$G$13,豚気温!$D$2:$AB$2,豚気温!$D$3:$AB$3)&amp;(_xlfn.XLOOKUP(豚モデル!$D314,豚気温!$C$6:$C$1100,豚気温!$B$6:$B$1100)))</f>
        <v>#N/A</v>
      </c>
      <c r="B306">
        <v>306</v>
      </c>
      <c r="C306" s="92">
        <v>45958</v>
      </c>
      <c r="D306" s="100">
        <v>10.8</v>
      </c>
      <c r="E306" s="100">
        <v>10.7</v>
      </c>
      <c r="F306" s="100">
        <v>12.1</v>
      </c>
      <c r="G306" s="100">
        <v>12.1</v>
      </c>
      <c r="H306" s="100">
        <v>12.5</v>
      </c>
      <c r="I306" s="100">
        <v>12.9</v>
      </c>
      <c r="J306" s="100">
        <v>14.7</v>
      </c>
      <c r="K306" s="100">
        <v>12.7</v>
      </c>
      <c r="L306" s="100">
        <v>13</v>
      </c>
      <c r="M306" s="100">
        <v>14.4</v>
      </c>
      <c r="N306" s="100">
        <v>16</v>
      </c>
      <c r="O306" s="100">
        <v>16.100000000000001</v>
      </c>
      <c r="P306" s="100">
        <v>14.6</v>
      </c>
      <c r="Q306" s="100">
        <v>14.7</v>
      </c>
      <c r="R306" s="100">
        <v>9.1</v>
      </c>
      <c r="S306" s="100">
        <v>11.6</v>
      </c>
      <c r="T306" s="100">
        <v>11.3</v>
      </c>
      <c r="U306" s="100">
        <v>15.4</v>
      </c>
      <c r="V306" s="100">
        <v>7</v>
      </c>
      <c r="W306" s="100">
        <v>10.6</v>
      </c>
      <c r="X306" s="100">
        <v>10.199999999999999</v>
      </c>
      <c r="Y306" s="100">
        <v>8</v>
      </c>
      <c r="Z306" s="100">
        <v>11.6</v>
      </c>
      <c r="AA306" s="100">
        <f>独自温度!B303</f>
        <v>30</v>
      </c>
      <c r="AB306" s="100">
        <f>独自温度!C303</f>
        <v>30</v>
      </c>
    </row>
    <row r="307" spans="1:28">
      <c r="A307" s="64" t="e" cm="1">
        <f t="array" aca="1" ref="A307" ca="1">INDIRECT(_xlfn.XLOOKUP(豚シート!$G$13,豚気温!$D$2:$AB$2,豚気温!$D$3:$AB$3)&amp;(_xlfn.XLOOKUP(豚モデル!$D315,豚気温!$C$6:$C$1100,豚気温!$B$6:$B$1100)))</f>
        <v>#N/A</v>
      </c>
      <c r="B307">
        <v>307</v>
      </c>
      <c r="C307" s="92">
        <v>45959</v>
      </c>
      <c r="D307" s="100">
        <v>10.6</v>
      </c>
      <c r="E307" s="100">
        <v>10.4</v>
      </c>
      <c r="F307" s="100">
        <v>11.8</v>
      </c>
      <c r="G307" s="100">
        <v>11.9</v>
      </c>
      <c r="H307" s="100">
        <v>12.3</v>
      </c>
      <c r="I307" s="100">
        <v>12.7</v>
      </c>
      <c r="J307" s="100">
        <v>14.5</v>
      </c>
      <c r="K307" s="100">
        <v>12.4</v>
      </c>
      <c r="L307" s="100">
        <v>12.7</v>
      </c>
      <c r="M307" s="100">
        <v>14.2</v>
      </c>
      <c r="N307" s="100">
        <v>15.8</v>
      </c>
      <c r="O307" s="100">
        <v>15.9</v>
      </c>
      <c r="P307" s="100">
        <v>14.4</v>
      </c>
      <c r="Q307" s="100">
        <v>14.5</v>
      </c>
      <c r="R307" s="100">
        <v>8.9</v>
      </c>
      <c r="S307" s="100">
        <v>11.4</v>
      </c>
      <c r="T307" s="100">
        <v>11.1</v>
      </c>
      <c r="U307" s="100">
        <v>15.2</v>
      </c>
      <c r="V307" s="100">
        <v>6.8</v>
      </c>
      <c r="W307" s="100">
        <v>10.4</v>
      </c>
      <c r="X307" s="100">
        <v>10</v>
      </c>
      <c r="Y307" s="100">
        <v>7.8</v>
      </c>
      <c r="Z307" s="100">
        <v>11.3</v>
      </c>
      <c r="AA307" s="100">
        <f>独自温度!B304</f>
        <v>30</v>
      </c>
      <c r="AB307" s="100">
        <f>独自温度!C304</f>
        <v>30</v>
      </c>
    </row>
    <row r="308" spans="1:28">
      <c r="A308" s="64" t="e" cm="1">
        <f t="array" aca="1" ref="A308" ca="1">INDIRECT(_xlfn.XLOOKUP(豚シート!$G$13,豚気温!$D$2:$AB$2,豚気温!$D$3:$AB$3)&amp;(_xlfn.XLOOKUP(豚モデル!$D316,豚気温!$C$6:$C$1100,豚気温!$B$6:$B$1100)))</f>
        <v>#N/A</v>
      </c>
      <c r="B308">
        <v>308</v>
      </c>
      <c r="C308" s="92">
        <v>45960</v>
      </c>
      <c r="D308" s="100">
        <v>10.4</v>
      </c>
      <c r="E308" s="100">
        <v>10.199999999999999</v>
      </c>
      <c r="F308" s="100">
        <v>11.6</v>
      </c>
      <c r="G308" s="100">
        <v>11.7</v>
      </c>
      <c r="H308" s="100">
        <v>12.1</v>
      </c>
      <c r="I308" s="100">
        <v>12.5</v>
      </c>
      <c r="J308" s="100">
        <v>14.3</v>
      </c>
      <c r="K308" s="100">
        <v>12.2</v>
      </c>
      <c r="L308" s="100">
        <v>12.4</v>
      </c>
      <c r="M308" s="100">
        <v>14</v>
      </c>
      <c r="N308" s="100">
        <v>15.6</v>
      </c>
      <c r="O308" s="100">
        <v>15.7</v>
      </c>
      <c r="P308" s="100">
        <v>14.2</v>
      </c>
      <c r="Q308" s="100">
        <v>14.3</v>
      </c>
      <c r="R308" s="100">
        <v>8.6999999999999993</v>
      </c>
      <c r="S308" s="100">
        <v>11.2</v>
      </c>
      <c r="T308" s="100">
        <v>10.9</v>
      </c>
      <c r="U308" s="100">
        <v>15</v>
      </c>
      <c r="V308" s="100">
        <v>6.6</v>
      </c>
      <c r="W308" s="100">
        <v>10.199999999999999</v>
      </c>
      <c r="X308" s="100">
        <v>9.6999999999999993</v>
      </c>
      <c r="Y308" s="100">
        <v>7.5</v>
      </c>
      <c r="Z308" s="100">
        <v>11.1</v>
      </c>
      <c r="AA308" s="100">
        <f>独自温度!B305</f>
        <v>30</v>
      </c>
      <c r="AB308" s="100">
        <f>独自温度!C305</f>
        <v>30</v>
      </c>
    </row>
    <row r="309" spans="1:28">
      <c r="A309" s="64" t="e" cm="1">
        <f t="array" aca="1" ref="A309" ca="1">INDIRECT(_xlfn.XLOOKUP(豚シート!$G$13,豚気温!$D$2:$AB$2,豚気温!$D$3:$AB$3)&amp;(_xlfn.XLOOKUP(豚モデル!$D317,豚気温!$C$6:$C$1100,豚気温!$B$6:$B$1100)))</f>
        <v>#N/A</v>
      </c>
      <c r="B309">
        <v>309</v>
      </c>
      <c r="C309" s="92">
        <v>45961</v>
      </c>
      <c r="D309" s="100">
        <v>10.199999999999999</v>
      </c>
      <c r="E309" s="100">
        <v>10</v>
      </c>
      <c r="F309" s="100">
        <v>11.4</v>
      </c>
      <c r="G309" s="100">
        <v>11.4</v>
      </c>
      <c r="H309" s="100">
        <v>11.9</v>
      </c>
      <c r="I309" s="100">
        <v>12.2</v>
      </c>
      <c r="J309" s="100">
        <v>14.1</v>
      </c>
      <c r="K309" s="100">
        <v>12</v>
      </c>
      <c r="L309" s="100">
        <v>12.2</v>
      </c>
      <c r="M309" s="100">
        <v>13.8</v>
      </c>
      <c r="N309" s="100">
        <v>15.4</v>
      </c>
      <c r="O309" s="100">
        <v>15.5</v>
      </c>
      <c r="P309" s="100">
        <v>14</v>
      </c>
      <c r="Q309" s="100">
        <v>14.1</v>
      </c>
      <c r="R309" s="100">
        <v>8.5</v>
      </c>
      <c r="S309" s="100">
        <v>11</v>
      </c>
      <c r="T309" s="100">
        <v>10.7</v>
      </c>
      <c r="U309" s="100">
        <v>14.8</v>
      </c>
      <c r="V309" s="100">
        <v>6.4</v>
      </c>
      <c r="W309" s="100">
        <v>10</v>
      </c>
      <c r="X309" s="100">
        <v>9.5</v>
      </c>
      <c r="Y309" s="100">
        <v>7.3</v>
      </c>
      <c r="Z309" s="100">
        <v>10.9</v>
      </c>
      <c r="AA309" s="100">
        <f>独自温度!B306</f>
        <v>30</v>
      </c>
      <c r="AB309" s="100">
        <f>独自温度!C306</f>
        <v>30</v>
      </c>
    </row>
    <row r="310" spans="1:28">
      <c r="A310" s="64" t="e" cm="1">
        <f t="array" aca="1" ref="A310" ca="1">INDIRECT(_xlfn.XLOOKUP(豚シート!$G$13,豚気温!$D$2:$AB$2,豚気温!$D$3:$AB$3)&amp;(_xlfn.XLOOKUP(豚モデル!$D318,豚気温!$C$6:$C$1100,豚気温!$B$6:$B$1100)))</f>
        <v>#N/A</v>
      </c>
      <c r="B310">
        <v>310</v>
      </c>
      <c r="C310" s="92">
        <v>45962</v>
      </c>
      <c r="D310" s="100">
        <v>10</v>
      </c>
      <c r="E310" s="100">
        <v>9.8000000000000007</v>
      </c>
      <c r="F310" s="100">
        <v>11.2</v>
      </c>
      <c r="G310" s="100">
        <v>11.2</v>
      </c>
      <c r="H310" s="100">
        <v>11.7</v>
      </c>
      <c r="I310" s="100">
        <v>12.1</v>
      </c>
      <c r="J310" s="100">
        <v>13.9</v>
      </c>
      <c r="K310" s="100">
        <v>11.8</v>
      </c>
      <c r="L310" s="100">
        <v>12</v>
      </c>
      <c r="M310" s="100">
        <v>13.6</v>
      </c>
      <c r="N310" s="100">
        <v>15.2</v>
      </c>
      <c r="O310" s="100">
        <v>15.3</v>
      </c>
      <c r="P310" s="100">
        <v>13.8</v>
      </c>
      <c r="Q310" s="100">
        <v>13.9</v>
      </c>
      <c r="R310" s="100">
        <v>8.3000000000000007</v>
      </c>
      <c r="S310" s="100">
        <v>10.8</v>
      </c>
      <c r="T310" s="100">
        <v>10.5</v>
      </c>
      <c r="U310" s="100">
        <v>14.6</v>
      </c>
      <c r="V310" s="100">
        <v>6.2</v>
      </c>
      <c r="W310" s="100">
        <v>9.8000000000000007</v>
      </c>
      <c r="X310" s="100">
        <v>9.3000000000000007</v>
      </c>
      <c r="Y310" s="100">
        <v>7.1</v>
      </c>
      <c r="Z310" s="100">
        <v>10.7</v>
      </c>
      <c r="AA310" s="100">
        <f>独自温度!B307</f>
        <v>30</v>
      </c>
      <c r="AB310" s="100">
        <f>独自温度!C307</f>
        <v>30</v>
      </c>
    </row>
    <row r="311" spans="1:28">
      <c r="A311" s="64" t="e" cm="1">
        <f t="array" aca="1" ref="A311" ca="1">INDIRECT(_xlfn.XLOOKUP(豚シート!$G$13,豚気温!$D$2:$AB$2,豚気温!$D$3:$AB$3)&amp;(_xlfn.XLOOKUP(豚モデル!$D319,豚気温!$C$6:$C$1100,豚気温!$B$6:$B$1100)))</f>
        <v>#N/A</v>
      </c>
      <c r="B311">
        <v>311</v>
      </c>
      <c r="C311" s="92">
        <v>45963</v>
      </c>
      <c r="D311" s="100">
        <v>9.8000000000000007</v>
      </c>
      <c r="E311" s="100">
        <v>9.6</v>
      </c>
      <c r="F311" s="100">
        <v>11</v>
      </c>
      <c r="G311" s="100">
        <v>11.1</v>
      </c>
      <c r="H311" s="100">
        <v>11.5</v>
      </c>
      <c r="I311" s="100">
        <v>11.9</v>
      </c>
      <c r="J311" s="100">
        <v>13.7</v>
      </c>
      <c r="K311" s="100">
        <v>11.6</v>
      </c>
      <c r="L311" s="100">
        <v>11.8</v>
      </c>
      <c r="M311" s="100">
        <v>13.5</v>
      </c>
      <c r="N311" s="100">
        <v>15.1</v>
      </c>
      <c r="O311" s="100">
        <v>15.1</v>
      </c>
      <c r="P311" s="100">
        <v>13.6</v>
      </c>
      <c r="Q311" s="100">
        <v>13.8</v>
      </c>
      <c r="R311" s="100">
        <v>8.1999999999999993</v>
      </c>
      <c r="S311" s="100">
        <v>10.6</v>
      </c>
      <c r="T311" s="100">
        <v>10.3</v>
      </c>
      <c r="U311" s="100">
        <v>14.5</v>
      </c>
      <c r="V311" s="100">
        <v>6</v>
      </c>
      <c r="W311" s="100">
        <v>9.6</v>
      </c>
      <c r="X311" s="100">
        <v>9.1</v>
      </c>
      <c r="Y311" s="100">
        <v>7</v>
      </c>
      <c r="Z311" s="100">
        <v>10.5</v>
      </c>
      <c r="AA311" s="100">
        <f>独自温度!B308</f>
        <v>30</v>
      </c>
      <c r="AB311" s="100">
        <f>独自温度!C308</f>
        <v>30</v>
      </c>
    </row>
    <row r="312" spans="1:28">
      <c r="A312" s="64" t="e" cm="1">
        <f t="array" aca="1" ref="A312" ca="1">INDIRECT(_xlfn.XLOOKUP(豚シート!$G$13,豚気温!$D$2:$AB$2,豚気温!$D$3:$AB$3)&amp;(_xlfn.XLOOKUP(豚モデル!$D320,豚気温!$C$6:$C$1100,豚気温!$B$6:$B$1100)))</f>
        <v>#N/A</v>
      </c>
      <c r="B312">
        <v>312</v>
      </c>
      <c r="C312" s="92">
        <v>45964</v>
      </c>
      <c r="D312" s="100">
        <v>9.6999999999999993</v>
      </c>
      <c r="E312" s="100">
        <v>9.4</v>
      </c>
      <c r="F312" s="100">
        <v>10.8</v>
      </c>
      <c r="G312" s="100">
        <v>10.9</v>
      </c>
      <c r="H312" s="100">
        <v>11.3</v>
      </c>
      <c r="I312" s="100">
        <v>11.7</v>
      </c>
      <c r="J312" s="100">
        <v>13.5</v>
      </c>
      <c r="K312" s="100">
        <v>11.5</v>
      </c>
      <c r="L312" s="100">
        <v>11.6</v>
      </c>
      <c r="M312" s="100">
        <v>13.3</v>
      </c>
      <c r="N312" s="100">
        <v>14.9</v>
      </c>
      <c r="O312" s="100">
        <v>15</v>
      </c>
      <c r="P312" s="100">
        <v>13.5</v>
      </c>
      <c r="Q312" s="100">
        <v>13.6</v>
      </c>
      <c r="R312" s="100">
        <v>8</v>
      </c>
      <c r="S312" s="100">
        <v>10.4</v>
      </c>
      <c r="T312" s="100">
        <v>10.199999999999999</v>
      </c>
      <c r="U312" s="100">
        <v>14.3</v>
      </c>
      <c r="V312" s="100">
        <v>5.9</v>
      </c>
      <c r="W312" s="100">
        <v>9.5</v>
      </c>
      <c r="X312" s="100">
        <v>9</v>
      </c>
      <c r="Y312" s="100">
        <v>6.8</v>
      </c>
      <c r="Z312" s="100">
        <v>10.4</v>
      </c>
      <c r="AA312" s="100">
        <f>独自温度!B309</f>
        <v>30</v>
      </c>
      <c r="AB312" s="100">
        <f>独自温度!C309</f>
        <v>30</v>
      </c>
    </row>
    <row r="313" spans="1:28">
      <c r="A313" s="64" t="e" cm="1">
        <f t="array" aca="1" ref="A313" ca="1">INDIRECT(_xlfn.XLOOKUP(豚シート!$G$13,豚気温!$D$2:$AB$2,豚気温!$D$3:$AB$3)&amp;(_xlfn.XLOOKUP(豚モデル!$D321,豚気温!$C$6:$C$1100,豚気温!$B$6:$B$1100)))</f>
        <v>#N/A</v>
      </c>
      <c r="B313">
        <v>313</v>
      </c>
      <c r="C313" s="92">
        <v>45965</v>
      </c>
      <c r="D313" s="100">
        <v>9.5</v>
      </c>
      <c r="E313" s="100">
        <v>9.1999999999999993</v>
      </c>
      <c r="F313" s="100">
        <v>10.7</v>
      </c>
      <c r="G313" s="100">
        <v>10.7</v>
      </c>
      <c r="H313" s="100">
        <v>11.2</v>
      </c>
      <c r="I313" s="100">
        <v>11.5</v>
      </c>
      <c r="J313" s="100">
        <v>13.4</v>
      </c>
      <c r="K313" s="100">
        <v>11.3</v>
      </c>
      <c r="L313" s="100">
        <v>11.5</v>
      </c>
      <c r="M313" s="100">
        <v>13.1</v>
      </c>
      <c r="N313" s="100">
        <v>14.8</v>
      </c>
      <c r="O313" s="100">
        <v>14.8</v>
      </c>
      <c r="P313" s="100">
        <v>13.3</v>
      </c>
      <c r="Q313" s="100">
        <v>13.4</v>
      </c>
      <c r="R313" s="100">
        <v>7.9</v>
      </c>
      <c r="S313" s="100">
        <v>10.199999999999999</v>
      </c>
      <c r="T313" s="100">
        <v>10</v>
      </c>
      <c r="U313" s="100">
        <v>14.1</v>
      </c>
      <c r="V313" s="100">
        <v>5.7</v>
      </c>
      <c r="W313" s="100">
        <v>9.3000000000000007</v>
      </c>
      <c r="X313" s="100">
        <v>8.8000000000000007</v>
      </c>
      <c r="Y313" s="100">
        <v>6.6</v>
      </c>
      <c r="Z313" s="100">
        <v>10.199999999999999</v>
      </c>
      <c r="AA313" s="100">
        <f>独自温度!B310</f>
        <v>30</v>
      </c>
      <c r="AB313" s="100">
        <f>独自温度!C310</f>
        <v>30</v>
      </c>
    </row>
    <row r="314" spans="1:28">
      <c r="A314" s="64" t="e" cm="1">
        <f t="array" aca="1" ref="A314" ca="1">INDIRECT(_xlfn.XLOOKUP(豚シート!$G$13,豚気温!$D$2:$AB$2,豚気温!$D$3:$AB$3)&amp;(_xlfn.XLOOKUP(豚モデル!$D322,豚気温!$C$6:$C$1100,豚気温!$B$6:$B$1100)))</f>
        <v>#N/A</v>
      </c>
      <c r="B314">
        <v>314</v>
      </c>
      <c r="C314" s="92">
        <v>45966</v>
      </c>
      <c r="D314" s="100">
        <v>9.3000000000000007</v>
      </c>
      <c r="E314" s="100">
        <v>9.1</v>
      </c>
      <c r="F314" s="100">
        <v>10.5</v>
      </c>
      <c r="G314" s="100">
        <v>10.6</v>
      </c>
      <c r="H314" s="100">
        <v>11</v>
      </c>
      <c r="I314" s="100">
        <v>11.4</v>
      </c>
      <c r="J314" s="100">
        <v>13.2</v>
      </c>
      <c r="K314" s="100">
        <v>11.1</v>
      </c>
      <c r="L314" s="100">
        <v>11.3</v>
      </c>
      <c r="M314" s="100">
        <v>13</v>
      </c>
      <c r="N314" s="100">
        <v>14.6</v>
      </c>
      <c r="O314" s="100">
        <v>14.6</v>
      </c>
      <c r="P314" s="100">
        <v>13.2</v>
      </c>
      <c r="Q314" s="100">
        <v>13.2</v>
      </c>
      <c r="R314" s="100">
        <v>7.7</v>
      </c>
      <c r="S314" s="100">
        <v>10</v>
      </c>
      <c r="T314" s="100">
        <v>9.9</v>
      </c>
      <c r="U314" s="100">
        <v>14</v>
      </c>
      <c r="V314" s="100">
        <v>5.5</v>
      </c>
      <c r="W314" s="100">
        <v>9.1</v>
      </c>
      <c r="X314" s="100">
        <v>8.6</v>
      </c>
      <c r="Y314" s="100">
        <v>6.5</v>
      </c>
      <c r="Z314" s="100">
        <v>10</v>
      </c>
      <c r="AA314" s="100">
        <f>独自温度!B311</f>
        <v>30</v>
      </c>
      <c r="AB314" s="100">
        <f>独自温度!C311</f>
        <v>30</v>
      </c>
    </row>
    <row r="315" spans="1:28">
      <c r="A315" s="64" t="e" cm="1">
        <f t="array" aca="1" ref="A315" ca="1">INDIRECT(_xlfn.XLOOKUP(豚シート!$G$13,豚気温!$D$2:$AB$2,豚気温!$D$3:$AB$3)&amp;(_xlfn.XLOOKUP(豚モデル!$D323,豚気温!$C$6:$C$1100,豚気温!$B$6:$B$1100)))</f>
        <v>#N/A</v>
      </c>
      <c r="B315">
        <v>315</v>
      </c>
      <c r="C315" s="92">
        <v>45967</v>
      </c>
      <c r="D315" s="100">
        <v>9.1999999999999993</v>
      </c>
      <c r="E315" s="100">
        <v>8.9</v>
      </c>
      <c r="F315" s="100">
        <v>10.3</v>
      </c>
      <c r="G315" s="100">
        <v>10.4</v>
      </c>
      <c r="H315" s="100">
        <v>10.9</v>
      </c>
      <c r="I315" s="100">
        <v>11.2</v>
      </c>
      <c r="J315" s="100">
        <v>13</v>
      </c>
      <c r="K315" s="100">
        <v>11</v>
      </c>
      <c r="L315" s="100">
        <v>11.2</v>
      </c>
      <c r="M315" s="100">
        <v>12.8</v>
      </c>
      <c r="N315" s="100">
        <v>14.4</v>
      </c>
      <c r="O315" s="100">
        <v>14.5</v>
      </c>
      <c r="P315" s="100">
        <v>13</v>
      </c>
      <c r="Q315" s="100">
        <v>13.1</v>
      </c>
      <c r="R315" s="100">
        <v>7.6</v>
      </c>
      <c r="S315" s="100">
        <v>9.9</v>
      </c>
      <c r="T315" s="100">
        <v>9.6999999999999993</v>
      </c>
      <c r="U315" s="100">
        <v>13.8</v>
      </c>
      <c r="V315" s="100">
        <v>5.4</v>
      </c>
      <c r="W315" s="100">
        <v>9</v>
      </c>
      <c r="X315" s="100">
        <v>8.4</v>
      </c>
      <c r="Y315" s="100">
        <v>6.3</v>
      </c>
      <c r="Z315" s="100">
        <v>9.9</v>
      </c>
      <c r="AA315" s="100">
        <f>独自温度!B312</f>
        <v>30</v>
      </c>
      <c r="AB315" s="100">
        <f>独自温度!C312</f>
        <v>30</v>
      </c>
    </row>
    <row r="316" spans="1:28">
      <c r="A316" s="64" t="e" cm="1">
        <f t="array" aca="1" ref="A316" ca="1">INDIRECT(_xlfn.XLOOKUP(豚シート!$G$13,豚気温!$D$2:$AB$2,豚気温!$D$3:$AB$3)&amp;(_xlfn.XLOOKUP(豚モデル!$D324,豚気温!$C$6:$C$1100,豚気温!$B$6:$B$1100)))</f>
        <v>#N/A</v>
      </c>
      <c r="B316">
        <v>316</v>
      </c>
      <c r="C316" s="92">
        <v>45968</v>
      </c>
      <c r="D316" s="100">
        <v>9</v>
      </c>
      <c r="E316" s="100">
        <v>8.6999999999999993</v>
      </c>
      <c r="F316" s="100">
        <v>10.199999999999999</v>
      </c>
      <c r="G316" s="100">
        <v>10.199999999999999</v>
      </c>
      <c r="H316" s="100">
        <v>10.7</v>
      </c>
      <c r="I316" s="100">
        <v>11</v>
      </c>
      <c r="J316" s="100">
        <v>12.8</v>
      </c>
      <c r="K316" s="100">
        <v>10.8</v>
      </c>
      <c r="L316" s="100">
        <v>11</v>
      </c>
      <c r="M316" s="100">
        <v>12.7</v>
      </c>
      <c r="N316" s="100">
        <v>14.3</v>
      </c>
      <c r="O316" s="100">
        <v>14.3</v>
      </c>
      <c r="P316" s="100">
        <v>12.8</v>
      </c>
      <c r="Q316" s="100">
        <v>12.9</v>
      </c>
      <c r="R316" s="100">
        <v>7.4</v>
      </c>
      <c r="S316" s="100">
        <v>9.6999999999999993</v>
      </c>
      <c r="T316" s="100">
        <v>9.6</v>
      </c>
      <c r="U316" s="100">
        <v>13.6</v>
      </c>
      <c r="V316" s="100">
        <v>5.2</v>
      </c>
      <c r="W316" s="100">
        <v>8.8000000000000007</v>
      </c>
      <c r="X316" s="100">
        <v>8.3000000000000007</v>
      </c>
      <c r="Y316" s="100">
        <v>6.1</v>
      </c>
      <c r="Z316" s="100">
        <v>9.6999999999999993</v>
      </c>
      <c r="AA316" s="100">
        <f>独自温度!B313</f>
        <v>30</v>
      </c>
      <c r="AB316" s="100">
        <f>独自温度!C313</f>
        <v>30</v>
      </c>
    </row>
    <row r="317" spans="1:28">
      <c r="A317" s="64" t="e" cm="1">
        <f t="array" aca="1" ref="A317" ca="1">INDIRECT(_xlfn.XLOOKUP(豚シート!$G$13,豚気温!$D$2:$AB$2,豚気温!$D$3:$AB$3)&amp;(_xlfn.XLOOKUP(豚モデル!$D325,豚気温!$C$6:$C$1100,豚気温!$B$6:$B$1100)))</f>
        <v>#N/A</v>
      </c>
      <c r="B317">
        <v>317</v>
      </c>
      <c r="C317" s="92">
        <v>45969</v>
      </c>
      <c r="D317" s="100">
        <v>8.8000000000000007</v>
      </c>
      <c r="E317" s="100">
        <v>8.5</v>
      </c>
      <c r="F317" s="100">
        <v>10</v>
      </c>
      <c r="G317" s="100">
        <v>10</v>
      </c>
      <c r="H317" s="100">
        <v>10.6</v>
      </c>
      <c r="I317" s="100">
        <v>10.9</v>
      </c>
      <c r="J317" s="100">
        <v>12.7</v>
      </c>
      <c r="K317" s="100">
        <v>10.6</v>
      </c>
      <c r="L317" s="100">
        <v>10.8</v>
      </c>
      <c r="M317" s="100">
        <v>12.5</v>
      </c>
      <c r="N317" s="100">
        <v>14.1</v>
      </c>
      <c r="O317" s="100">
        <v>14.1</v>
      </c>
      <c r="P317" s="100">
        <v>12.6</v>
      </c>
      <c r="Q317" s="100">
        <v>12.7</v>
      </c>
      <c r="R317" s="100">
        <v>7.3</v>
      </c>
      <c r="S317" s="100">
        <v>9.5</v>
      </c>
      <c r="T317" s="100">
        <v>9.4</v>
      </c>
      <c r="U317" s="100">
        <v>13.5</v>
      </c>
      <c r="V317" s="100">
        <v>5</v>
      </c>
      <c r="W317" s="100">
        <v>8.6999999999999993</v>
      </c>
      <c r="X317" s="100">
        <v>8.1</v>
      </c>
      <c r="Y317" s="100">
        <v>6</v>
      </c>
      <c r="Z317" s="100">
        <v>9.5</v>
      </c>
      <c r="AA317" s="100">
        <f>独自温度!B314</f>
        <v>30</v>
      </c>
      <c r="AB317" s="100">
        <f>独自温度!C314</f>
        <v>30</v>
      </c>
    </row>
    <row r="318" spans="1:28">
      <c r="A318" s="64" t="e" cm="1">
        <f t="array" aca="1" ref="A318" ca="1">INDIRECT(_xlfn.XLOOKUP(豚シート!$G$13,豚気温!$D$2:$AB$2,豚気温!$D$3:$AB$3)&amp;(_xlfn.XLOOKUP(豚モデル!$D326,豚気温!$C$6:$C$1100,豚気温!$B$6:$B$1100)))</f>
        <v>#N/A</v>
      </c>
      <c r="B318">
        <v>318</v>
      </c>
      <c r="C318" s="92">
        <v>45970</v>
      </c>
      <c r="D318" s="100">
        <v>8.6999999999999993</v>
      </c>
      <c r="E318" s="100">
        <v>8.3000000000000007</v>
      </c>
      <c r="F318" s="100">
        <v>9.8000000000000007</v>
      </c>
      <c r="G318" s="100">
        <v>9.9</v>
      </c>
      <c r="H318" s="100">
        <v>10.4</v>
      </c>
      <c r="I318" s="100">
        <v>10.7</v>
      </c>
      <c r="J318" s="100">
        <v>12.5</v>
      </c>
      <c r="K318" s="100">
        <v>10.4</v>
      </c>
      <c r="L318" s="100">
        <v>10.6</v>
      </c>
      <c r="M318" s="100">
        <v>12.3</v>
      </c>
      <c r="N318" s="100">
        <v>13.9</v>
      </c>
      <c r="O318" s="100">
        <v>13.9</v>
      </c>
      <c r="P318" s="100">
        <v>12.4</v>
      </c>
      <c r="Q318" s="100">
        <v>12.5</v>
      </c>
      <c r="R318" s="100">
        <v>7.1</v>
      </c>
      <c r="S318" s="100">
        <v>9.3000000000000007</v>
      </c>
      <c r="T318" s="100">
        <v>9.1999999999999993</v>
      </c>
      <c r="U318" s="100">
        <v>13.3</v>
      </c>
      <c r="V318" s="100">
        <v>4.8</v>
      </c>
      <c r="W318" s="100">
        <v>8.5</v>
      </c>
      <c r="X318" s="100">
        <v>7.9</v>
      </c>
      <c r="Y318" s="100">
        <v>5.8</v>
      </c>
      <c r="Z318" s="100">
        <v>9.3000000000000007</v>
      </c>
      <c r="AA318" s="100">
        <f>独自温度!B315</f>
        <v>30</v>
      </c>
      <c r="AB318" s="100">
        <f>独自温度!C315</f>
        <v>30</v>
      </c>
    </row>
    <row r="319" spans="1:28">
      <c r="A319" s="64" t="e" cm="1">
        <f t="array" aca="1" ref="A319" ca="1">INDIRECT(_xlfn.XLOOKUP(豚シート!$G$13,豚気温!$D$2:$AB$2,豚気温!$D$3:$AB$3)&amp;(_xlfn.XLOOKUP(豚モデル!$D327,豚気温!$C$6:$C$1100,豚気温!$B$6:$B$1100)))</f>
        <v>#N/A</v>
      </c>
      <c r="B319">
        <v>319</v>
      </c>
      <c r="C319" s="92">
        <v>45971</v>
      </c>
      <c r="D319" s="100">
        <v>8.5</v>
      </c>
      <c r="E319" s="100">
        <v>8.1</v>
      </c>
      <c r="F319" s="100">
        <v>9.6</v>
      </c>
      <c r="G319" s="100">
        <v>9.6999999999999993</v>
      </c>
      <c r="H319" s="100">
        <v>10.199999999999999</v>
      </c>
      <c r="I319" s="100">
        <v>10.5</v>
      </c>
      <c r="J319" s="100">
        <v>12.3</v>
      </c>
      <c r="K319" s="100">
        <v>10.199999999999999</v>
      </c>
      <c r="L319" s="100">
        <v>10.4</v>
      </c>
      <c r="M319" s="100">
        <v>12.1</v>
      </c>
      <c r="N319" s="100">
        <v>13.7</v>
      </c>
      <c r="O319" s="100">
        <v>13.7</v>
      </c>
      <c r="P319" s="100">
        <v>12.2</v>
      </c>
      <c r="Q319" s="100">
        <v>12.3</v>
      </c>
      <c r="R319" s="100">
        <v>6.9</v>
      </c>
      <c r="S319" s="100">
        <v>9.1</v>
      </c>
      <c r="T319" s="100">
        <v>9</v>
      </c>
      <c r="U319" s="100">
        <v>13.1</v>
      </c>
      <c r="V319" s="100">
        <v>4.7</v>
      </c>
      <c r="W319" s="100">
        <v>8.3000000000000007</v>
      </c>
      <c r="X319" s="100">
        <v>7.7</v>
      </c>
      <c r="Y319" s="100">
        <v>5.6</v>
      </c>
      <c r="Z319" s="100">
        <v>9.1</v>
      </c>
      <c r="AA319" s="100">
        <f>独自温度!B316</f>
        <v>30</v>
      </c>
      <c r="AB319" s="100">
        <f>独自温度!C316</f>
        <v>30</v>
      </c>
    </row>
    <row r="320" spans="1:28">
      <c r="A320" s="64" t="e" cm="1">
        <f t="array" aca="1" ref="A320" ca="1">INDIRECT(_xlfn.XLOOKUP(豚シート!$G$13,豚気温!$D$2:$AB$2,豚気温!$D$3:$AB$3)&amp;(_xlfn.XLOOKUP(豚モデル!$D328,豚気温!$C$6:$C$1100,豚気温!$B$6:$B$1100)))</f>
        <v>#N/A</v>
      </c>
      <c r="B320">
        <v>320</v>
      </c>
      <c r="C320" s="92">
        <v>45972</v>
      </c>
      <c r="D320" s="100">
        <v>8.3000000000000007</v>
      </c>
      <c r="E320" s="100">
        <v>7.9</v>
      </c>
      <c r="F320" s="100">
        <v>9.4</v>
      </c>
      <c r="G320" s="100">
        <v>9.4</v>
      </c>
      <c r="H320" s="100">
        <v>10</v>
      </c>
      <c r="I320" s="100">
        <v>10.3</v>
      </c>
      <c r="J320" s="100">
        <v>12</v>
      </c>
      <c r="K320" s="100">
        <v>10</v>
      </c>
      <c r="L320" s="100">
        <v>10.199999999999999</v>
      </c>
      <c r="M320" s="100">
        <v>11.9</v>
      </c>
      <c r="N320" s="100">
        <v>13.5</v>
      </c>
      <c r="O320" s="100">
        <v>13.5</v>
      </c>
      <c r="P320" s="100">
        <v>12</v>
      </c>
      <c r="Q320" s="100">
        <v>12.1</v>
      </c>
      <c r="R320" s="100">
        <v>6.7</v>
      </c>
      <c r="S320" s="100">
        <v>8.9</v>
      </c>
      <c r="T320" s="100">
        <v>8.8000000000000007</v>
      </c>
      <c r="U320" s="100">
        <v>12.8</v>
      </c>
      <c r="V320" s="100">
        <v>4.4000000000000004</v>
      </c>
      <c r="W320" s="100">
        <v>8.1</v>
      </c>
      <c r="X320" s="100">
        <v>7.5</v>
      </c>
      <c r="Y320" s="100">
        <v>5.4</v>
      </c>
      <c r="Z320" s="100">
        <v>8.8000000000000007</v>
      </c>
      <c r="AA320" s="100">
        <f>独自温度!B317</f>
        <v>30</v>
      </c>
      <c r="AB320" s="100">
        <f>独自温度!C317</f>
        <v>30</v>
      </c>
    </row>
    <row r="321" spans="1:28">
      <c r="A321" s="64" t="e" cm="1">
        <f t="array" aca="1" ref="A321" ca="1">INDIRECT(_xlfn.XLOOKUP(豚シート!$G$13,豚気温!$D$2:$AB$2,豚気温!$D$3:$AB$3)&amp;(_xlfn.XLOOKUP(豚モデル!$D329,豚気温!$C$6:$C$1100,豚気温!$B$6:$B$1100)))</f>
        <v>#N/A</v>
      </c>
      <c r="B321">
        <v>321</v>
      </c>
      <c r="C321" s="92">
        <v>45973</v>
      </c>
      <c r="D321" s="100">
        <v>8.1</v>
      </c>
      <c r="E321" s="100">
        <v>7.7</v>
      </c>
      <c r="F321" s="100">
        <v>9.1999999999999993</v>
      </c>
      <c r="G321" s="100">
        <v>9.1999999999999993</v>
      </c>
      <c r="H321" s="100">
        <v>9.8000000000000007</v>
      </c>
      <c r="I321" s="100">
        <v>10</v>
      </c>
      <c r="J321" s="100">
        <v>11.8</v>
      </c>
      <c r="K321" s="100">
        <v>9.6999999999999993</v>
      </c>
      <c r="L321" s="100">
        <v>10</v>
      </c>
      <c r="M321" s="100">
        <v>11.7</v>
      </c>
      <c r="N321" s="100">
        <v>13.3</v>
      </c>
      <c r="O321" s="100">
        <v>13.3</v>
      </c>
      <c r="P321" s="100">
        <v>11.8</v>
      </c>
      <c r="Q321" s="100">
        <v>11.8</v>
      </c>
      <c r="R321" s="100">
        <v>6.5</v>
      </c>
      <c r="S321" s="100">
        <v>8.6999999999999993</v>
      </c>
      <c r="T321" s="100">
        <v>8.6</v>
      </c>
      <c r="U321" s="100">
        <v>12.6</v>
      </c>
      <c r="V321" s="100">
        <v>4.2</v>
      </c>
      <c r="W321" s="100">
        <v>7.9</v>
      </c>
      <c r="X321" s="100">
        <v>7.3</v>
      </c>
      <c r="Y321" s="100">
        <v>5.2</v>
      </c>
      <c r="Z321" s="100">
        <v>8.6</v>
      </c>
      <c r="AA321" s="100">
        <f>独自温度!B318</f>
        <v>30</v>
      </c>
      <c r="AB321" s="100">
        <f>独自温度!C318</f>
        <v>30</v>
      </c>
    </row>
    <row r="322" spans="1:28">
      <c r="A322" s="64" t="e" cm="1">
        <f t="array" aca="1" ref="A322" ca="1">INDIRECT(_xlfn.XLOOKUP(豚シート!$G$13,豚気温!$D$2:$AB$2,豚気温!$D$3:$AB$3)&amp;(_xlfn.XLOOKUP(豚モデル!$D330,豚気温!$C$6:$C$1100,豚気温!$B$6:$B$1100)))</f>
        <v>#N/A</v>
      </c>
      <c r="B322">
        <v>322</v>
      </c>
      <c r="C322" s="92">
        <v>45974</v>
      </c>
      <c r="D322" s="100">
        <v>7.9</v>
      </c>
      <c r="E322" s="100">
        <v>7.5</v>
      </c>
      <c r="F322" s="100">
        <v>9</v>
      </c>
      <c r="G322" s="100">
        <v>9</v>
      </c>
      <c r="H322" s="100">
        <v>9.6</v>
      </c>
      <c r="I322" s="100">
        <v>9.8000000000000007</v>
      </c>
      <c r="J322" s="100">
        <v>11.5</v>
      </c>
      <c r="K322" s="100">
        <v>9.5</v>
      </c>
      <c r="L322" s="100">
        <v>9.6999999999999993</v>
      </c>
      <c r="M322" s="100">
        <v>11.5</v>
      </c>
      <c r="N322" s="100">
        <v>13</v>
      </c>
      <c r="O322" s="100">
        <v>13</v>
      </c>
      <c r="P322" s="100">
        <v>11.5</v>
      </c>
      <c r="Q322" s="100">
        <v>11.6</v>
      </c>
      <c r="R322" s="100">
        <v>6.3</v>
      </c>
      <c r="S322" s="100">
        <v>8.4</v>
      </c>
      <c r="T322" s="100">
        <v>8.4</v>
      </c>
      <c r="U322" s="100">
        <v>12.4</v>
      </c>
      <c r="V322" s="100">
        <v>4</v>
      </c>
      <c r="W322" s="100">
        <v>7.6</v>
      </c>
      <c r="X322" s="100">
        <v>7.1</v>
      </c>
      <c r="Y322" s="100">
        <v>5</v>
      </c>
      <c r="Z322" s="100">
        <v>8.3000000000000007</v>
      </c>
      <c r="AA322" s="100">
        <f>独自温度!B319</f>
        <v>30</v>
      </c>
      <c r="AB322" s="100">
        <f>独自温度!C319</f>
        <v>30</v>
      </c>
    </row>
    <row r="323" spans="1:28">
      <c r="A323" s="64" t="e" cm="1">
        <f t="array" aca="1" ref="A323" ca="1">INDIRECT(_xlfn.XLOOKUP(豚シート!$G$13,豚気温!$D$2:$AB$2,豚気温!$D$3:$AB$3)&amp;(_xlfn.XLOOKUP(豚モデル!$D331,豚気温!$C$6:$C$1100,豚気温!$B$6:$B$1100)))</f>
        <v>#N/A</v>
      </c>
      <c r="B323">
        <v>323</v>
      </c>
      <c r="C323" s="92">
        <v>45975</v>
      </c>
      <c r="D323" s="100">
        <v>7.6</v>
      </c>
      <c r="E323" s="100">
        <v>7.3</v>
      </c>
      <c r="F323" s="100">
        <v>8.8000000000000007</v>
      </c>
      <c r="G323" s="100">
        <v>8.6999999999999993</v>
      </c>
      <c r="H323" s="100">
        <v>9.3000000000000007</v>
      </c>
      <c r="I323" s="100">
        <v>9.6</v>
      </c>
      <c r="J323" s="100">
        <v>11.3</v>
      </c>
      <c r="K323" s="100">
        <v>9.3000000000000007</v>
      </c>
      <c r="L323" s="100">
        <v>9.5</v>
      </c>
      <c r="M323" s="100">
        <v>11.3</v>
      </c>
      <c r="N323" s="100">
        <v>12.8</v>
      </c>
      <c r="O323" s="100">
        <v>12.8</v>
      </c>
      <c r="P323" s="100">
        <v>11.3</v>
      </c>
      <c r="Q323" s="100">
        <v>11.4</v>
      </c>
      <c r="R323" s="100">
        <v>6</v>
      </c>
      <c r="S323" s="100">
        <v>8.1999999999999993</v>
      </c>
      <c r="T323" s="100">
        <v>8.1</v>
      </c>
      <c r="U323" s="100">
        <v>12.1</v>
      </c>
      <c r="V323" s="100">
        <v>3.8</v>
      </c>
      <c r="W323" s="100">
        <v>7.4</v>
      </c>
      <c r="X323" s="100">
        <v>6.8</v>
      </c>
      <c r="Y323" s="100">
        <v>4.8</v>
      </c>
      <c r="Z323" s="100">
        <v>8</v>
      </c>
      <c r="AA323" s="100">
        <f>独自温度!B320</f>
        <v>30</v>
      </c>
      <c r="AB323" s="100">
        <f>独自温度!C320</f>
        <v>30</v>
      </c>
    </row>
    <row r="324" spans="1:28">
      <c r="A324" s="64" t="e" cm="1">
        <f t="array" aca="1" ref="A324" ca="1">INDIRECT(_xlfn.XLOOKUP(豚シート!$G$13,豚気温!$D$2:$AB$2,豚気温!$D$3:$AB$3)&amp;(_xlfn.XLOOKUP(豚モデル!$D332,豚気温!$C$6:$C$1100,豚気温!$B$6:$B$1100)))</f>
        <v>#N/A</v>
      </c>
      <c r="B324">
        <v>324</v>
      </c>
      <c r="C324" s="92">
        <v>45976</v>
      </c>
      <c r="D324" s="100">
        <v>7.4</v>
      </c>
      <c r="E324" s="100">
        <v>7.1</v>
      </c>
      <c r="F324" s="100">
        <v>8.5</v>
      </c>
      <c r="G324" s="100">
        <v>8.5</v>
      </c>
      <c r="H324" s="100">
        <v>9.1</v>
      </c>
      <c r="I324" s="100">
        <v>9.3000000000000007</v>
      </c>
      <c r="J324" s="100">
        <v>11.1</v>
      </c>
      <c r="K324" s="100">
        <v>9</v>
      </c>
      <c r="L324" s="100">
        <v>9.4</v>
      </c>
      <c r="M324" s="100">
        <v>11</v>
      </c>
      <c r="N324" s="100">
        <v>12.5</v>
      </c>
      <c r="O324" s="100">
        <v>12.5</v>
      </c>
      <c r="P324" s="100">
        <v>11.1</v>
      </c>
      <c r="Q324" s="100">
        <v>11.1</v>
      </c>
      <c r="R324" s="100">
        <v>5.8</v>
      </c>
      <c r="S324" s="100">
        <v>8</v>
      </c>
      <c r="T324" s="100">
        <v>7.9</v>
      </c>
      <c r="U324" s="100">
        <v>11.9</v>
      </c>
      <c r="V324" s="100">
        <v>3.6</v>
      </c>
      <c r="W324" s="100">
        <v>7.2</v>
      </c>
      <c r="X324" s="100">
        <v>6.6</v>
      </c>
      <c r="Y324" s="100">
        <v>4.5999999999999996</v>
      </c>
      <c r="Z324" s="100">
        <v>7.8</v>
      </c>
      <c r="AA324" s="100">
        <f>独自温度!B321</f>
        <v>30</v>
      </c>
      <c r="AB324" s="100">
        <f>独自温度!C321</f>
        <v>30</v>
      </c>
    </row>
    <row r="325" spans="1:28">
      <c r="A325" s="64" t="e" cm="1">
        <f t="array" aca="1" ref="A325" ca="1">INDIRECT(_xlfn.XLOOKUP(豚シート!$G$13,豚気温!$D$2:$AB$2,豚気温!$D$3:$AB$3)&amp;(_xlfn.XLOOKUP(豚モデル!$D333,豚気温!$C$6:$C$1100,豚気温!$B$6:$B$1100)))</f>
        <v>#N/A</v>
      </c>
      <c r="B325">
        <v>325</v>
      </c>
      <c r="C325" s="92">
        <v>45977</v>
      </c>
      <c r="D325" s="100">
        <v>7.2</v>
      </c>
      <c r="E325" s="100">
        <v>6.8</v>
      </c>
      <c r="F325" s="100">
        <v>8.3000000000000007</v>
      </c>
      <c r="G325" s="100">
        <v>8.3000000000000007</v>
      </c>
      <c r="H325" s="100">
        <v>8.9</v>
      </c>
      <c r="I325" s="100">
        <v>9.1</v>
      </c>
      <c r="J325" s="100">
        <v>10.8</v>
      </c>
      <c r="K325" s="100">
        <v>8.8000000000000007</v>
      </c>
      <c r="L325" s="100">
        <v>9.1999999999999993</v>
      </c>
      <c r="M325" s="100">
        <v>10.8</v>
      </c>
      <c r="N325" s="100">
        <v>12.3</v>
      </c>
      <c r="O325" s="100">
        <v>12.3</v>
      </c>
      <c r="P325" s="100">
        <v>10.9</v>
      </c>
      <c r="Q325" s="100">
        <v>10.9</v>
      </c>
      <c r="R325" s="100">
        <v>5.6</v>
      </c>
      <c r="S325" s="100">
        <v>7.8</v>
      </c>
      <c r="T325" s="100">
        <v>7.7</v>
      </c>
      <c r="U325" s="100">
        <v>11.6</v>
      </c>
      <c r="V325" s="100">
        <v>3.3</v>
      </c>
      <c r="W325" s="100">
        <v>7</v>
      </c>
      <c r="X325" s="100">
        <v>6.4</v>
      </c>
      <c r="Y325" s="100">
        <v>4.4000000000000004</v>
      </c>
      <c r="Z325" s="100">
        <v>7.6</v>
      </c>
      <c r="AA325" s="100">
        <f>独自温度!B322</f>
        <v>30</v>
      </c>
      <c r="AB325" s="100">
        <f>独自温度!C322</f>
        <v>30</v>
      </c>
    </row>
    <row r="326" spans="1:28">
      <c r="A326" s="64" t="e" cm="1">
        <f t="array" aca="1" ref="A326" ca="1">INDIRECT(_xlfn.XLOOKUP(豚シート!$G$13,豚気温!$D$2:$AB$2,豚気温!$D$3:$AB$3)&amp;(_xlfn.XLOOKUP(豚モデル!$D334,豚気温!$C$6:$C$1100,豚気温!$B$6:$B$1100)))</f>
        <v>#N/A</v>
      </c>
      <c r="B326">
        <v>326</v>
      </c>
      <c r="C326" s="92">
        <v>45978</v>
      </c>
      <c r="D326" s="100">
        <v>7</v>
      </c>
      <c r="E326" s="100">
        <v>6.6</v>
      </c>
      <c r="F326" s="100">
        <v>8.1</v>
      </c>
      <c r="G326" s="100">
        <v>8</v>
      </c>
      <c r="H326" s="100">
        <v>8.6</v>
      </c>
      <c r="I326" s="100">
        <v>8.9</v>
      </c>
      <c r="J326" s="100">
        <v>10.6</v>
      </c>
      <c r="K326" s="100">
        <v>8.6</v>
      </c>
      <c r="L326" s="100">
        <v>9</v>
      </c>
      <c r="M326" s="100">
        <v>10.6</v>
      </c>
      <c r="N326" s="100">
        <v>12.1</v>
      </c>
      <c r="O326" s="100">
        <v>12.1</v>
      </c>
      <c r="P326" s="100">
        <v>10.6</v>
      </c>
      <c r="Q326" s="100">
        <v>10.7</v>
      </c>
      <c r="R326" s="100">
        <v>5.4</v>
      </c>
      <c r="S326" s="100">
        <v>7.5</v>
      </c>
      <c r="T326" s="100">
        <v>7.4</v>
      </c>
      <c r="U326" s="100">
        <v>11.4</v>
      </c>
      <c r="V326" s="100">
        <v>3.1</v>
      </c>
      <c r="W326" s="100">
        <v>6.8</v>
      </c>
      <c r="X326" s="100">
        <v>6.2</v>
      </c>
      <c r="Y326" s="100">
        <v>4.2</v>
      </c>
      <c r="Z326" s="100">
        <v>7.4</v>
      </c>
      <c r="AA326" s="100">
        <f>独自温度!B323</f>
        <v>30</v>
      </c>
      <c r="AB326" s="100">
        <f>独自温度!C323</f>
        <v>30</v>
      </c>
    </row>
    <row r="327" spans="1:28">
      <c r="A327" s="64" t="e" cm="1">
        <f t="array" aca="1" ref="A327" ca="1">INDIRECT(_xlfn.XLOOKUP(豚シート!$G$13,豚気温!$D$2:$AB$2,豚気温!$D$3:$AB$3)&amp;(_xlfn.XLOOKUP(豚モデル!$D335,豚気温!$C$6:$C$1100,豚気温!$B$6:$B$1100)))</f>
        <v>#N/A</v>
      </c>
      <c r="B327">
        <v>327</v>
      </c>
      <c r="C327" s="92">
        <v>45979</v>
      </c>
      <c r="D327" s="100">
        <v>6.8</v>
      </c>
      <c r="E327" s="100">
        <v>6.4</v>
      </c>
      <c r="F327" s="100">
        <v>7.9</v>
      </c>
      <c r="G327" s="100">
        <v>7.8</v>
      </c>
      <c r="H327" s="100">
        <v>8.4</v>
      </c>
      <c r="I327" s="100">
        <v>8.6999999999999993</v>
      </c>
      <c r="J327" s="100">
        <v>10.4</v>
      </c>
      <c r="K327" s="100">
        <v>8.4</v>
      </c>
      <c r="L327" s="100">
        <v>8.9</v>
      </c>
      <c r="M327" s="100">
        <v>10.4</v>
      </c>
      <c r="N327" s="100">
        <v>11.9</v>
      </c>
      <c r="O327" s="100">
        <v>11.9</v>
      </c>
      <c r="P327" s="100">
        <v>10.4</v>
      </c>
      <c r="Q327" s="100">
        <v>10.5</v>
      </c>
      <c r="R327" s="100">
        <v>5.2</v>
      </c>
      <c r="S327" s="100">
        <v>7.3</v>
      </c>
      <c r="T327" s="100">
        <v>7.2</v>
      </c>
      <c r="U327" s="100">
        <v>11.2</v>
      </c>
      <c r="V327" s="100">
        <v>2.9</v>
      </c>
      <c r="W327" s="100">
        <v>6.5</v>
      </c>
      <c r="X327" s="100">
        <v>6</v>
      </c>
      <c r="Y327" s="100">
        <v>4</v>
      </c>
      <c r="Z327" s="100">
        <v>7.2</v>
      </c>
      <c r="AA327" s="100">
        <f>独自温度!B324</f>
        <v>30</v>
      </c>
      <c r="AB327" s="100">
        <f>独自温度!C324</f>
        <v>30</v>
      </c>
    </row>
    <row r="328" spans="1:28">
      <c r="A328" s="64" t="e" cm="1">
        <f t="array" aca="1" ref="A328" ca="1">INDIRECT(_xlfn.XLOOKUP(豚シート!$G$13,豚気温!$D$2:$AB$2,豚気温!$D$3:$AB$3)&amp;(_xlfn.XLOOKUP(豚モデル!$D336,豚気温!$C$6:$C$1100,豚気温!$B$6:$B$1100)))</f>
        <v>#N/A</v>
      </c>
      <c r="B328">
        <v>328</v>
      </c>
      <c r="C328" s="92">
        <v>45980</v>
      </c>
      <c r="D328" s="100">
        <v>6.6</v>
      </c>
      <c r="E328" s="100">
        <v>6.2</v>
      </c>
      <c r="F328" s="100">
        <v>7.7</v>
      </c>
      <c r="G328" s="100">
        <v>7.6</v>
      </c>
      <c r="H328" s="100">
        <v>8.1999999999999993</v>
      </c>
      <c r="I328" s="100">
        <v>8.5</v>
      </c>
      <c r="J328" s="100">
        <v>10.199999999999999</v>
      </c>
      <c r="K328" s="100">
        <v>8.1999999999999993</v>
      </c>
      <c r="L328" s="100">
        <v>8.6999999999999993</v>
      </c>
      <c r="M328" s="100">
        <v>10.1</v>
      </c>
      <c r="N328" s="100">
        <v>11.7</v>
      </c>
      <c r="O328" s="100">
        <v>11.7</v>
      </c>
      <c r="P328" s="100">
        <v>10.199999999999999</v>
      </c>
      <c r="Q328" s="100">
        <v>10.3</v>
      </c>
      <c r="R328" s="100">
        <v>5</v>
      </c>
      <c r="S328" s="100">
        <v>7.1</v>
      </c>
      <c r="T328" s="100">
        <v>7</v>
      </c>
      <c r="U328" s="100">
        <v>11</v>
      </c>
      <c r="V328" s="100">
        <v>2.7</v>
      </c>
      <c r="W328" s="100">
        <v>6.3</v>
      </c>
      <c r="X328" s="100">
        <v>5.8</v>
      </c>
      <c r="Y328" s="100">
        <v>3.8</v>
      </c>
      <c r="Z328" s="100">
        <v>7</v>
      </c>
      <c r="AA328" s="100">
        <f>独自温度!B325</f>
        <v>30</v>
      </c>
      <c r="AB328" s="100">
        <f>独自温度!C325</f>
        <v>30</v>
      </c>
    </row>
    <row r="329" spans="1:28">
      <c r="A329" s="64" t="e" cm="1">
        <f t="array" aca="1" ref="A329" ca="1">INDIRECT(_xlfn.XLOOKUP(豚シート!$G$13,豚気温!$D$2:$AB$2,豚気温!$D$3:$AB$3)&amp;(_xlfn.XLOOKUP(豚モデル!$D337,豚気温!$C$6:$C$1100,豚気温!$B$6:$B$1100)))</f>
        <v>#N/A</v>
      </c>
      <c r="B329">
        <v>329</v>
      </c>
      <c r="C329" s="92">
        <v>45981</v>
      </c>
      <c r="D329" s="100">
        <v>6.4</v>
      </c>
      <c r="E329" s="100">
        <v>6</v>
      </c>
      <c r="F329" s="100">
        <v>7.5</v>
      </c>
      <c r="G329" s="100">
        <v>7.5</v>
      </c>
      <c r="H329" s="100">
        <v>8</v>
      </c>
      <c r="I329" s="100">
        <v>8.3000000000000007</v>
      </c>
      <c r="J329" s="100">
        <v>10</v>
      </c>
      <c r="K329" s="100">
        <v>8</v>
      </c>
      <c r="L329" s="100">
        <v>8.6</v>
      </c>
      <c r="M329" s="100">
        <v>10</v>
      </c>
      <c r="N329" s="100">
        <v>11.5</v>
      </c>
      <c r="O329" s="100">
        <v>11.5</v>
      </c>
      <c r="P329" s="100">
        <v>10.1</v>
      </c>
      <c r="Q329" s="100">
        <v>10.1</v>
      </c>
      <c r="R329" s="100">
        <v>4.8</v>
      </c>
      <c r="S329" s="100">
        <v>6.9</v>
      </c>
      <c r="T329" s="100">
        <v>6.9</v>
      </c>
      <c r="U329" s="100">
        <v>10.8</v>
      </c>
      <c r="V329" s="100">
        <v>2.5</v>
      </c>
      <c r="W329" s="100">
        <v>6.1</v>
      </c>
      <c r="X329" s="100">
        <v>5.6</v>
      </c>
      <c r="Y329" s="100">
        <v>3.6</v>
      </c>
      <c r="Z329" s="100">
        <v>6.8</v>
      </c>
      <c r="AA329" s="100">
        <f>独自温度!B326</f>
        <v>30</v>
      </c>
      <c r="AB329" s="100">
        <f>独自温度!C326</f>
        <v>30</v>
      </c>
    </row>
    <row r="330" spans="1:28">
      <c r="A330" s="64" t="e" cm="1">
        <f t="array" aca="1" ref="A330" ca="1">INDIRECT(_xlfn.XLOOKUP(豚シート!$G$13,豚気温!$D$2:$AB$2,豚気温!$D$3:$AB$3)&amp;(_xlfn.XLOOKUP(豚モデル!$D338,豚気温!$C$6:$C$1100,豚気温!$B$6:$B$1100)))</f>
        <v>#N/A</v>
      </c>
      <c r="B330">
        <v>330</v>
      </c>
      <c r="C330" s="92">
        <v>45982</v>
      </c>
      <c r="D330" s="100">
        <v>6.3</v>
      </c>
      <c r="E330" s="100">
        <v>5.9</v>
      </c>
      <c r="F330" s="100">
        <v>7.4</v>
      </c>
      <c r="G330" s="100">
        <v>7.3</v>
      </c>
      <c r="H330" s="100">
        <v>7.8</v>
      </c>
      <c r="I330" s="100">
        <v>8.1</v>
      </c>
      <c r="J330" s="100">
        <v>9.8000000000000007</v>
      </c>
      <c r="K330" s="100">
        <v>7.9</v>
      </c>
      <c r="L330" s="100">
        <v>8.4</v>
      </c>
      <c r="M330" s="100">
        <v>9.8000000000000007</v>
      </c>
      <c r="N330" s="100">
        <v>11.3</v>
      </c>
      <c r="O330" s="100">
        <v>11.3</v>
      </c>
      <c r="P330" s="100">
        <v>9.9</v>
      </c>
      <c r="Q330" s="100">
        <v>9.9</v>
      </c>
      <c r="R330" s="100">
        <v>4.7</v>
      </c>
      <c r="S330" s="100">
        <v>6.8</v>
      </c>
      <c r="T330" s="100">
        <v>6.7</v>
      </c>
      <c r="U330" s="100">
        <v>10.6</v>
      </c>
      <c r="V330" s="100">
        <v>2.4</v>
      </c>
      <c r="W330" s="100">
        <v>5.9</v>
      </c>
      <c r="X330" s="100">
        <v>5.4</v>
      </c>
      <c r="Y330" s="100">
        <v>3.4</v>
      </c>
      <c r="Z330" s="100">
        <v>6.7</v>
      </c>
      <c r="AA330" s="100">
        <f>独自温度!B327</f>
        <v>30</v>
      </c>
      <c r="AB330" s="100">
        <f>独自温度!C327</f>
        <v>30</v>
      </c>
    </row>
    <row r="331" spans="1:28">
      <c r="A331" s="64" t="e" cm="1">
        <f t="array" aca="1" ref="A331" ca="1">INDIRECT(_xlfn.XLOOKUP(豚シート!$G$13,豚気温!$D$2:$AB$2,豚気温!$D$3:$AB$3)&amp;(_xlfn.XLOOKUP(豚モデル!$D339,豚気温!$C$6:$C$1100,豚気温!$B$6:$B$1100)))</f>
        <v>#N/A</v>
      </c>
      <c r="B331">
        <v>331</v>
      </c>
      <c r="C331" s="92">
        <v>45983</v>
      </c>
      <c r="D331" s="100">
        <v>6.1</v>
      </c>
      <c r="E331" s="100">
        <v>5.7</v>
      </c>
      <c r="F331" s="100">
        <v>7.2</v>
      </c>
      <c r="G331" s="100">
        <v>7.1</v>
      </c>
      <c r="H331" s="100">
        <v>7.7</v>
      </c>
      <c r="I331" s="100">
        <v>8</v>
      </c>
      <c r="J331" s="100">
        <v>9.6999999999999993</v>
      </c>
      <c r="K331" s="100">
        <v>7.7</v>
      </c>
      <c r="L331" s="100">
        <v>8.3000000000000007</v>
      </c>
      <c r="M331" s="100">
        <v>9.6</v>
      </c>
      <c r="N331" s="100">
        <v>11.1</v>
      </c>
      <c r="O331" s="100">
        <v>11.1</v>
      </c>
      <c r="P331" s="100">
        <v>9.6999999999999993</v>
      </c>
      <c r="Q331" s="100">
        <v>9.6999999999999993</v>
      </c>
      <c r="R331" s="100">
        <v>4.5</v>
      </c>
      <c r="S331" s="100">
        <v>6.6</v>
      </c>
      <c r="T331" s="100">
        <v>6.5</v>
      </c>
      <c r="U331" s="100">
        <v>10.4</v>
      </c>
      <c r="V331" s="100">
        <v>2.2000000000000002</v>
      </c>
      <c r="W331" s="100">
        <v>5.8</v>
      </c>
      <c r="X331" s="100">
        <v>5.2</v>
      </c>
      <c r="Y331" s="100">
        <v>3.3</v>
      </c>
      <c r="Z331" s="100">
        <v>6.6</v>
      </c>
      <c r="AA331" s="100">
        <f>独自温度!B328</f>
        <v>30</v>
      </c>
      <c r="AB331" s="100">
        <f>独自温度!C328</f>
        <v>30</v>
      </c>
    </row>
    <row r="332" spans="1:28">
      <c r="A332" s="64" t="e" cm="1">
        <f t="array" aca="1" ref="A332" ca="1">INDIRECT(_xlfn.XLOOKUP(豚シート!$G$13,豚気温!$D$2:$AB$2,豚気温!$D$3:$AB$3)&amp;(_xlfn.XLOOKUP(豚モデル!$D340,豚気温!$C$6:$C$1100,豚気温!$B$6:$B$1100)))</f>
        <v>#N/A</v>
      </c>
      <c r="B332">
        <v>332</v>
      </c>
      <c r="C332" s="92">
        <v>45984</v>
      </c>
      <c r="D332" s="100">
        <v>6</v>
      </c>
      <c r="E332" s="100">
        <v>5.6</v>
      </c>
      <c r="F332" s="100">
        <v>7.1</v>
      </c>
      <c r="G332" s="100">
        <v>7</v>
      </c>
      <c r="H332" s="100">
        <v>7.5</v>
      </c>
      <c r="I332" s="100">
        <v>7.8</v>
      </c>
      <c r="J332" s="100">
        <v>9.5</v>
      </c>
      <c r="K332" s="100">
        <v>7.6</v>
      </c>
      <c r="L332" s="100">
        <v>8.1</v>
      </c>
      <c r="M332" s="100">
        <v>9.5</v>
      </c>
      <c r="N332" s="100">
        <v>11</v>
      </c>
      <c r="O332" s="100">
        <v>11</v>
      </c>
      <c r="P332" s="100">
        <v>9.6</v>
      </c>
      <c r="Q332" s="100">
        <v>9.6</v>
      </c>
      <c r="R332" s="100">
        <v>4.4000000000000004</v>
      </c>
      <c r="S332" s="100">
        <v>6.5</v>
      </c>
      <c r="T332" s="100">
        <v>6.4</v>
      </c>
      <c r="U332" s="100">
        <v>10.3</v>
      </c>
      <c r="V332" s="100">
        <v>2.1</v>
      </c>
      <c r="W332" s="100">
        <v>5.6</v>
      </c>
      <c r="X332" s="100">
        <v>5.0999999999999996</v>
      </c>
      <c r="Y332" s="100">
        <v>3.2</v>
      </c>
      <c r="Z332" s="100">
        <v>6.5</v>
      </c>
      <c r="AA332" s="100">
        <f>独自温度!B329</f>
        <v>30</v>
      </c>
      <c r="AB332" s="100">
        <f>独自温度!C329</f>
        <v>30</v>
      </c>
    </row>
    <row r="333" spans="1:28">
      <c r="A333" s="64" t="e" cm="1">
        <f t="array" aca="1" ref="A333" ca="1">INDIRECT(_xlfn.XLOOKUP(豚シート!$G$13,豚気温!$D$2:$AB$2,豚気温!$D$3:$AB$3)&amp;(_xlfn.XLOOKUP(豚モデル!$D341,豚気温!$C$6:$C$1100,豚気温!$B$6:$B$1100)))</f>
        <v>#N/A</v>
      </c>
      <c r="B333">
        <v>333</v>
      </c>
      <c r="C333" s="92">
        <v>45985</v>
      </c>
      <c r="D333" s="100">
        <v>5.9</v>
      </c>
      <c r="E333" s="100">
        <v>5.5</v>
      </c>
      <c r="F333" s="100">
        <v>6.9</v>
      </c>
      <c r="G333" s="100">
        <v>6.9</v>
      </c>
      <c r="H333" s="100">
        <v>7.4</v>
      </c>
      <c r="I333" s="100">
        <v>7.7</v>
      </c>
      <c r="J333" s="100">
        <v>9.4</v>
      </c>
      <c r="K333" s="100">
        <v>7.4</v>
      </c>
      <c r="L333" s="100">
        <v>7.9</v>
      </c>
      <c r="M333" s="100">
        <v>9.3000000000000007</v>
      </c>
      <c r="N333" s="100">
        <v>10.8</v>
      </c>
      <c r="O333" s="100">
        <v>10.8</v>
      </c>
      <c r="P333" s="100">
        <v>9.5</v>
      </c>
      <c r="Q333" s="100">
        <v>9.4</v>
      </c>
      <c r="R333" s="100">
        <v>4.3</v>
      </c>
      <c r="S333" s="100">
        <v>6.3</v>
      </c>
      <c r="T333" s="100">
        <v>6.3</v>
      </c>
      <c r="U333" s="100">
        <v>10.1</v>
      </c>
      <c r="V333" s="100">
        <v>2</v>
      </c>
      <c r="W333" s="100">
        <v>5.5</v>
      </c>
      <c r="X333" s="100">
        <v>5</v>
      </c>
      <c r="Y333" s="100">
        <v>3</v>
      </c>
      <c r="Z333" s="100">
        <v>6.3</v>
      </c>
      <c r="AA333" s="100">
        <f>独自温度!B330</f>
        <v>30</v>
      </c>
      <c r="AB333" s="100">
        <f>独自温度!C330</f>
        <v>30</v>
      </c>
    </row>
    <row r="334" spans="1:28">
      <c r="A334" s="64" t="e" cm="1">
        <f t="array" aca="1" ref="A334" ca="1">INDIRECT(_xlfn.XLOOKUP(豚シート!$G$13,豚気温!$D$2:$AB$2,豚気温!$D$3:$AB$3)&amp;(_xlfn.XLOOKUP(豚モデル!$D342,豚気温!$C$6:$C$1100,豚気温!$B$6:$B$1100)))</f>
        <v>#N/A</v>
      </c>
      <c r="B334">
        <v>334</v>
      </c>
      <c r="C334" s="92">
        <v>45986</v>
      </c>
      <c r="D334" s="100">
        <v>5.7</v>
      </c>
      <c r="E334" s="100">
        <v>5.3</v>
      </c>
      <c r="F334" s="100">
        <v>6.8</v>
      </c>
      <c r="G334" s="100">
        <v>6.7</v>
      </c>
      <c r="H334" s="100">
        <v>7.3</v>
      </c>
      <c r="I334" s="100">
        <v>7.6</v>
      </c>
      <c r="J334" s="100">
        <v>9.1999999999999993</v>
      </c>
      <c r="K334" s="100">
        <v>7.3</v>
      </c>
      <c r="L334" s="100">
        <v>7.7</v>
      </c>
      <c r="M334" s="100">
        <v>9.1999999999999993</v>
      </c>
      <c r="N334" s="100">
        <v>10.7</v>
      </c>
      <c r="O334" s="100">
        <v>10.7</v>
      </c>
      <c r="P334" s="100">
        <v>9.3000000000000007</v>
      </c>
      <c r="Q334" s="100">
        <v>9.3000000000000007</v>
      </c>
      <c r="R334" s="100">
        <v>4.2</v>
      </c>
      <c r="S334" s="100">
        <v>6.2</v>
      </c>
      <c r="T334" s="100">
        <v>6.1</v>
      </c>
      <c r="U334" s="100">
        <v>10</v>
      </c>
      <c r="V334" s="100">
        <v>1.8</v>
      </c>
      <c r="W334" s="100">
        <v>5.3</v>
      </c>
      <c r="X334" s="100">
        <v>4.8</v>
      </c>
      <c r="Y334" s="100">
        <v>2.9</v>
      </c>
      <c r="Z334" s="100">
        <v>6.2</v>
      </c>
      <c r="AA334" s="100">
        <f>独自温度!B331</f>
        <v>30</v>
      </c>
      <c r="AB334" s="100">
        <f>独自温度!C331</f>
        <v>30</v>
      </c>
    </row>
    <row r="335" spans="1:28">
      <c r="A335" s="64" t="e" cm="1">
        <f t="array" aca="1" ref="A335" ca="1">INDIRECT(_xlfn.XLOOKUP(豚シート!$G$13,豚気温!$D$2:$AB$2,豚気温!$D$3:$AB$3)&amp;(_xlfn.XLOOKUP(豚モデル!$D343,豚気温!$C$6:$C$1100,豚気温!$B$6:$B$1100)))</f>
        <v>#N/A</v>
      </c>
      <c r="B335">
        <v>335</v>
      </c>
      <c r="C335" s="92">
        <v>45987</v>
      </c>
      <c r="D335" s="100">
        <v>5.6</v>
      </c>
      <c r="E335" s="100">
        <v>5.2</v>
      </c>
      <c r="F335" s="100">
        <v>6.6</v>
      </c>
      <c r="G335" s="100">
        <v>6.6</v>
      </c>
      <c r="H335" s="100">
        <v>7.2</v>
      </c>
      <c r="I335" s="100">
        <v>7.4</v>
      </c>
      <c r="J335" s="100">
        <v>9.1</v>
      </c>
      <c r="K335" s="100">
        <v>7.1</v>
      </c>
      <c r="L335" s="100">
        <v>7.6</v>
      </c>
      <c r="M335" s="100">
        <v>9</v>
      </c>
      <c r="N335" s="100">
        <v>10.6</v>
      </c>
      <c r="O335" s="100">
        <v>10.6</v>
      </c>
      <c r="P335" s="100">
        <v>9.1999999999999993</v>
      </c>
      <c r="Q335" s="100">
        <v>9.1</v>
      </c>
      <c r="R335" s="100">
        <v>4</v>
      </c>
      <c r="S335" s="100">
        <v>6</v>
      </c>
      <c r="T335" s="100">
        <v>6</v>
      </c>
      <c r="U335" s="100">
        <v>9.8000000000000007</v>
      </c>
      <c r="V335" s="100">
        <v>1.7</v>
      </c>
      <c r="W335" s="100">
        <v>5.2</v>
      </c>
      <c r="X335" s="100">
        <v>4.7</v>
      </c>
      <c r="Y335" s="100">
        <v>2.8</v>
      </c>
      <c r="Z335" s="100">
        <v>6.1</v>
      </c>
      <c r="AA335" s="100">
        <f>独自温度!B332</f>
        <v>30</v>
      </c>
      <c r="AB335" s="100">
        <f>独自温度!C332</f>
        <v>30</v>
      </c>
    </row>
    <row r="336" spans="1:28">
      <c r="A336" s="64" t="e" cm="1">
        <f t="array" aca="1" ref="A336" ca="1">INDIRECT(_xlfn.XLOOKUP(豚シート!$G$13,豚気温!$D$2:$AB$2,豚気温!$D$3:$AB$3)&amp;(_xlfn.XLOOKUP(豚モデル!$D344,豚気温!$C$6:$C$1100,豚気温!$B$6:$B$1100)))</f>
        <v>#N/A</v>
      </c>
      <c r="B336">
        <v>336</v>
      </c>
      <c r="C336" s="92">
        <v>45988</v>
      </c>
      <c r="D336" s="100">
        <v>5.5</v>
      </c>
      <c r="E336" s="100">
        <v>5.0999999999999996</v>
      </c>
      <c r="F336" s="100">
        <v>6.5</v>
      </c>
      <c r="G336" s="100">
        <v>6.4</v>
      </c>
      <c r="H336" s="100">
        <v>7</v>
      </c>
      <c r="I336" s="100">
        <v>7.3</v>
      </c>
      <c r="J336" s="100">
        <v>8.9</v>
      </c>
      <c r="K336" s="100">
        <v>7</v>
      </c>
      <c r="L336" s="100">
        <v>7.4</v>
      </c>
      <c r="M336" s="100">
        <v>8.9</v>
      </c>
      <c r="N336" s="100">
        <v>10.4</v>
      </c>
      <c r="O336" s="100">
        <v>10.4</v>
      </c>
      <c r="P336" s="100">
        <v>9</v>
      </c>
      <c r="Q336" s="100">
        <v>9</v>
      </c>
      <c r="R336" s="100">
        <v>3.9</v>
      </c>
      <c r="S336" s="100">
        <v>5.9</v>
      </c>
      <c r="T336" s="100">
        <v>5.8</v>
      </c>
      <c r="U336" s="100">
        <v>9.6999999999999993</v>
      </c>
      <c r="V336" s="100">
        <v>1.5</v>
      </c>
      <c r="W336" s="100">
        <v>5</v>
      </c>
      <c r="X336" s="100">
        <v>4.5999999999999996</v>
      </c>
      <c r="Y336" s="100">
        <v>2.6</v>
      </c>
      <c r="Z336" s="100">
        <v>5.9</v>
      </c>
      <c r="AA336" s="100">
        <f>独自温度!B333</f>
        <v>30</v>
      </c>
      <c r="AB336" s="100">
        <f>独自温度!C333</f>
        <v>30</v>
      </c>
    </row>
    <row r="337" spans="1:28">
      <c r="A337" s="64" t="e" cm="1">
        <f t="array" aca="1" ref="A337" ca="1">INDIRECT(_xlfn.XLOOKUP(豚シート!$G$13,豚気温!$D$2:$AB$2,豚気温!$D$3:$AB$3)&amp;(_xlfn.XLOOKUP(豚モデル!$D345,豚気温!$C$6:$C$1100,豚気温!$B$6:$B$1100)))</f>
        <v>#N/A</v>
      </c>
      <c r="B337">
        <v>337</v>
      </c>
      <c r="C337" s="92">
        <v>45989</v>
      </c>
      <c r="D337" s="100">
        <v>5.3</v>
      </c>
      <c r="E337" s="100">
        <v>4.9000000000000004</v>
      </c>
      <c r="F337" s="100">
        <v>6.4</v>
      </c>
      <c r="G337" s="100">
        <v>6.3</v>
      </c>
      <c r="H337" s="100">
        <v>6.9</v>
      </c>
      <c r="I337" s="100">
        <v>7.1</v>
      </c>
      <c r="J337" s="100">
        <v>8.6999999999999993</v>
      </c>
      <c r="K337" s="100">
        <v>6.8</v>
      </c>
      <c r="L337" s="100">
        <v>7.1</v>
      </c>
      <c r="M337" s="100">
        <v>8.8000000000000007</v>
      </c>
      <c r="N337" s="100">
        <v>10.3</v>
      </c>
      <c r="O337" s="100">
        <v>10.199999999999999</v>
      </c>
      <c r="P337" s="100">
        <v>8.8000000000000007</v>
      </c>
      <c r="Q337" s="100">
        <v>8.8000000000000007</v>
      </c>
      <c r="R337" s="100">
        <v>3.7</v>
      </c>
      <c r="S337" s="100">
        <v>5.7</v>
      </c>
      <c r="T337" s="100">
        <v>5.7</v>
      </c>
      <c r="U337" s="100">
        <v>9.5</v>
      </c>
      <c r="V337" s="100">
        <v>1.4</v>
      </c>
      <c r="W337" s="100">
        <v>4.9000000000000004</v>
      </c>
      <c r="X337" s="100">
        <v>4.4000000000000004</v>
      </c>
      <c r="Y337" s="100">
        <v>2.5</v>
      </c>
      <c r="Z337" s="100">
        <v>5.8</v>
      </c>
      <c r="AA337" s="100">
        <f>独自温度!B334</f>
        <v>30</v>
      </c>
      <c r="AB337" s="100">
        <f>独自温度!C334</f>
        <v>30</v>
      </c>
    </row>
    <row r="338" spans="1:28">
      <c r="A338" s="64" t="e" cm="1">
        <f t="array" aca="1" ref="A338" ca="1">INDIRECT(_xlfn.XLOOKUP(豚シート!$G$13,豚気温!$D$2:$AB$2,豚気温!$D$3:$AB$3)&amp;(_xlfn.XLOOKUP(豚モデル!$D346,豚気温!$C$6:$C$1100,豚気温!$B$6:$B$1100)))</f>
        <v>#N/A</v>
      </c>
      <c r="B338">
        <v>338</v>
      </c>
      <c r="C338" s="92">
        <v>45990</v>
      </c>
      <c r="D338" s="100">
        <v>5.2</v>
      </c>
      <c r="E338" s="100">
        <v>4.8</v>
      </c>
      <c r="F338" s="100">
        <v>6.2</v>
      </c>
      <c r="G338" s="100">
        <v>6.1</v>
      </c>
      <c r="H338" s="100">
        <v>6.7</v>
      </c>
      <c r="I338" s="100">
        <v>6.9</v>
      </c>
      <c r="J338" s="100">
        <v>8.5</v>
      </c>
      <c r="K338" s="100">
        <v>6.6</v>
      </c>
      <c r="L338" s="100">
        <v>6.9</v>
      </c>
      <c r="M338" s="100">
        <v>8.6</v>
      </c>
      <c r="N338" s="100">
        <v>10.1</v>
      </c>
      <c r="O338" s="100">
        <v>10.1</v>
      </c>
      <c r="P338" s="100">
        <v>8.6</v>
      </c>
      <c r="Q338" s="100">
        <v>8.6</v>
      </c>
      <c r="R338" s="100">
        <v>3.6</v>
      </c>
      <c r="S338" s="100">
        <v>5.6</v>
      </c>
      <c r="T338" s="100">
        <v>5.5</v>
      </c>
      <c r="U338" s="100">
        <v>9.3000000000000007</v>
      </c>
      <c r="V338" s="100">
        <v>1.2</v>
      </c>
      <c r="W338" s="100">
        <v>4.7</v>
      </c>
      <c r="X338" s="100">
        <v>4.3</v>
      </c>
      <c r="Y338" s="100">
        <v>2.2999999999999998</v>
      </c>
      <c r="Z338" s="100">
        <v>5.6</v>
      </c>
      <c r="AA338" s="100">
        <f>独自温度!B335</f>
        <v>30</v>
      </c>
      <c r="AB338" s="100">
        <f>独自温度!C335</f>
        <v>30</v>
      </c>
    </row>
    <row r="339" spans="1:28">
      <c r="A339" s="64" t="e" cm="1">
        <f t="array" aca="1" ref="A339" ca="1">INDIRECT(_xlfn.XLOOKUP(豚シート!$G$13,豚気温!$D$2:$AB$2,豚気温!$D$3:$AB$3)&amp;(_xlfn.XLOOKUP(豚モデル!$D347,豚気温!$C$6:$C$1100,豚気温!$B$6:$B$1100)))</f>
        <v>#N/A</v>
      </c>
      <c r="B339">
        <v>339</v>
      </c>
      <c r="C339" s="92">
        <v>45991</v>
      </c>
      <c r="D339" s="100">
        <v>5</v>
      </c>
      <c r="E339" s="100">
        <v>4.5999999999999996</v>
      </c>
      <c r="F339" s="100">
        <v>6</v>
      </c>
      <c r="G339" s="100">
        <v>5.9</v>
      </c>
      <c r="H339" s="100">
        <v>6.6</v>
      </c>
      <c r="I339" s="100">
        <v>6.8</v>
      </c>
      <c r="J339" s="100">
        <v>8.4</v>
      </c>
      <c r="K339" s="100">
        <v>6.4</v>
      </c>
      <c r="L339" s="100">
        <v>6.7</v>
      </c>
      <c r="M339" s="100">
        <v>8.4</v>
      </c>
      <c r="N339" s="100">
        <v>9.9</v>
      </c>
      <c r="O339" s="100">
        <v>9.9</v>
      </c>
      <c r="P339" s="100">
        <v>8.4</v>
      </c>
      <c r="Q339" s="100">
        <v>8.4</v>
      </c>
      <c r="R339" s="100">
        <v>3.4</v>
      </c>
      <c r="S339" s="100">
        <v>5.4</v>
      </c>
      <c r="T339" s="100">
        <v>5.3</v>
      </c>
      <c r="U339" s="100">
        <v>9.1</v>
      </c>
      <c r="V339" s="100">
        <v>1</v>
      </c>
      <c r="W339" s="100">
        <v>4.5999999999999996</v>
      </c>
      <c r="X339" s="100">
        <v>4.0999999999999996</v>
      </c>
      <c r="Y339" s="100">
        <v>2.2000000000000002</v>
      </c>
      <c r="Z339" s="100">
        <v>5.4</v>
      </c>
      <c r="AA339" s="100">
        <f>独自温度!B336</f>
        <v>30</v>
      </c>
      <c r="AB339" s="100">
        <f>独自温度!C336</f>
        <v>30</v>
      </c>
    </row>
    <row r="340" spans="1:28">
      <c r="A340" s="64" t="e" cm="1">
        <f t="array" aca="1" ref="A340" ca="1">INDIRECT(_xlfn.XLOOKUP(豚シート!$G$13,豚気温!$D$2:$AB$2,豚気温!$D$3:$AB$3)&amp;(_xlfn.XLOOKUP(豚モデル!$D348,豚気温!$C$6:$C$1100,豚気温!$B$6:$B$1100)))</f>
        <v>#N/A</v>
      </c>
      <c r="B340">
        <v>340</v>
      </c>
      <c r="C340" s="92">
        <v>45992</v>
      </c>
      <c r="D340" s="100">
        <v>4.8</v>
      </c>
      <c r="E340" s="100">
        <v>4.4000000000000004</v>
      </c>
      <c r="F340" s="100">
        <v>5.8</v>
      </c>
      <c r="G340" s="100">
        <v>5.7</v>
      </c>
      <c r="H340" s="100">
        <v>6.4</v>
      </c>
      <c r="I340" s="100">
        <v>6.6</v>
      </c>
      <c r="J340" s="100">
        <v>8.1</v>
      </c>
      <c r="K340" s="100">
        <v>6.2</v>
      </c>
      <c r="L340" s="100">
        <v>6.5</v>
      </c>
      <c r="M340" s="100">
        <v>8.1999999999999993</v>
      </c>
      <c r="N340" s="100">
        <v>9.6999999999999993</v>
      </c>
      <c r="O340" s="100">
        <v>9.6999999999999993</v>
      </c>
      <c r="P340" s="100">
        <v>8.1999999999999993</v>
      </c>
      <c r="Q340" s="100">
        <v>8.1999999999999993</v>
      </c>
      <c r="R340" s="100">
        <v>3.2</v>
      </c>
      <c r="S340" s="100">
        <v>5.2</v>
      </c>
      <c r="T340" s="100">
        <v>5.0999999999999996</v>
      </c>
      <c r="U340" s="100">
        <v>8.9</v>
      </c>
      <c r="V340" s="100">
        <v>0.8</v>
      </c>
      <c r="W340" s="100">
        <v>4.4000000000000004</v>
      </c>
      <c r="X340" s="100">
        <v>3.9</v>
      </c>
      <c r="Y340" s="100">
        <v>2</v>
      </c>
      <c r="Z340" s="100">
        <v>5.2</v>
      </c>
      <c r="AA340" s="100">
        <f>独自温度!B337</f>
        <v>30</v>
      </c>
      <c r="AB340" s="100">
        <f>独自温度!C337</f>
        <v>30</v>
      </c>
    </row>
    <row r="341" spans="1:28">
      <c r="A341" s="64" t="e" cm="1">
        <f t="array" aca="1" ref="A341" ca="1">INDIRECT(_xlfn.XLOOKUP(豚シート!$G$13,豚気温!$D$2:$AB$2,豚気温!$D$3:$AB$3)&amp;(_xlfn.XLOOKUP(豚モデル!$D349,豚気温!$C$6:$C$1100,豚気温!$B$6:$B$1100)))</f>
        <v>#N/A</v>
      </c>
      <c r="B341">
        <v>341</v>
      </c>
      <c r="C341" s="92">
        <v>45993</v>
      </c>
      <c r="D341" s="100">
        <v>4.5999999999999996</v>
      </c>
      <c r="E341" s="100">
        <v>4.2</v>
      </c>
      <c r="F341" s="100">
        <v>5.6</v>
      </c>
      <c r="G341" s="100">
        <v>5.5</v>
      </c>
      <c r="H341" s="100">
        <v>6.2</v>
      </c>
      <c r="I341" s="100">
        <v>6.4</v>
      </c>
      <c r="J341" s="100">
        <v>7.9</v>
      </c>
      <c r="K341" s="100">
        <v>6</v>
      </c>
      <c r="L341" s="100">
        <v>6.2</v>
      </c>
      <c r="M341" s="100">
        <v>8</v>
      </c>
      <c r="N341" s="100">
        <v>9.5</v>
      </c>
      <c r="O341" s="100">
        <v>9.5</v>
      </c>
      <c r="P341" s="100">
        <v>8</v>
      </c>
      <c r="Q341" s="100">
        <v>8</v>
      </c>
      <c r="R341" s="100">
        <v>3</v>
      </c>
      <c r="S341" s="100">
        <v>5</v>
      </c>
      <c r="T341" s="100">
        <v>4.9000000000000004</v>
      </c>
      <c r="U341" s="100">
        <v>8.6999999999999993</v>
      </c>
      <c r="V341" s="100">
        <v>0.6</v>
      </c>
      <c r="W341" s="100">
        <v>4.2</v>
      </c>
      <c r="X341" s="100">
        <v>3.7</v>
      </c>
      <c r="Y341" s="100">
        <v>1.8</v>
      </c>
      <c r="Z341" s="100">
        <v>4.9000000000000004</v>
      </c>
      <c r="AA341" s="100">
        <f>独自温度!B338</f>
        <v>30</v>
      </c>
      <c r="AB341" s="100">
        <f>独自温度!C338</f>
        <v>30</v>
      </c>
    </row>
    <row r="342" spans="1:28">
      <c r="A342" s="64" t="e" cm="1">
        <f t="array" aca="1" ref="A342" ca="1">INDIRECT(_xlfn.XLOOKUP(豚シート!$G$13,豚気温!$D$2:$AB$2,豚気温!$D$3:$AB$3)&amp;(_xlfn.XLOOKUP(豚モデル!$D350,豚気温!$C$6:$C$1100,豚気温!$B$6:$B$1100)))</f>
        <v>#N/A</v>
      </c>
      <c r="B342">
        <v>342</v>
      </c>
      <c r="C342" s="92">
        <v>45994</v>
      </c>
      <c r="D342" s="100">
        <v>4.4000000000000004</v>
      </c>
      <c r="E342" s="100">
        <v>4</v>
      </c>
      <c r="F342" s="100">
        <v>5.4</v>
      </c>
      <c r="G342" s="100">
        <v>5.3</v>
      </c>
      <c r="H342" s="100">
        <v>6</v>
      </c>
      <c r="I342" s="100">
        <v>6.1</v>
      </c>
      <c r="J342" s="100">
        <v>7.7</v>
      </c>
      <c r="K342" s="100">
        <v>5.8</v>
      </c>
      <c r="L342" s="100">
        <v>6</v>
      </c>
      <c r="M342" s="100">
        <v>7.8</v>
      </c>
      <c r="N342" s="100">
        <v>9.3000000000000007</v>
      </c>
      <c r="O342" s="100">
        <v>9.1999999999999993</v>
      </c>
      <c r="P342" s="100">
        <v>7.8</v>
      </c>
      <c r="Q342" s="100">
        <v>7.8</v>
      </c>
      <c r="R342" s="100">
        <v>2.8</v>
      </c>
      <c r="S342" s="100">
        <v>4.8</v>
      </c>
      <c r="T342" s="100">
        <v>4.7</v>
      </c>
      <c r="U342" s="100">
        <v>8.5</v>
      </c>
      <c r="V342" s="100">
        <v>0.4</v>
      </c>
      <c r="W342" s="100">
        <v>4</v>
      </c>
      <c r="X342" s="100">
        <v>3.5</v>
      </c>
      <c r="Y342" s="100">
        <v>1.5</v>
      </c>
      <c r="Z342" s="100">
        <v>4.7</v>
      </c>
      <c r="AA342" s="100">
        <f>独自温度!B339</f>
        <v>30</v>
      </c>
      <c r="AB342" s="100">
        <f>独自温度!C339</f>
        <v>30</v>
      </c>
    </row>
    <row r="343" spans="1:28">
      <c r="A343" s="64" t="e" cm="1">
        <f t="array" aca="1" ref="A343" ca="1">INDIRECT(_xlfn.XLOOKUP(豚シート!$G$13,豚気温!$D$2:$AB$2,豚気温!$D$3:$AB$3)&amp;(_xlfn.XLOOKUP(豚モデル!$D351,豚気温!$C$6:$C$1100,豚気温!$B$6:$B$1100)))</f>
        <v>#N/A</v>
      </c>
      <c r="B343">
        <v>343</v>
      </c>
      <c r="C343" s="92">
        <v>45995</v>
      </c>
      <c r="D343" s="100">
        <v>4.2</v>
      </c>
      <c r="E343" s="100">
        <v>3.8</v>
      </c>
      <c r="F343" s="100">
        <v>5.2</v>
      </c>
      <c r="G343" s="100">
        <v>5.0999999999999996</v>
      </c>
      <c r="H343" s="100">
        <v>5.7</v>
      </c>
      <c r="I343" s="100">
        <v>5.9</v>
      </c>
      <c r="J343" s="100">
        <v>7.5</v>
      </c>
      <c r="K343" s="100">
        <v>5.6</v>
      </c>
      <c r="L343" s="100">
        <v>5.7</v>
      </c>
      <c r="M343" s="100">
        <v>7.6</v>
      </c>
      <c r="N343" s="100">
        <v>9.1</v>
      </c>
      <c r="O343" s="100">
        <v>9</v>
      </c>
      <c r="P343" s="100">
        <v>7.6</v>
      </c>
      <c r="Q343" s="100">
        <v>7.6</v>
      </c>
      <c r="R343" s="100">
        <v>2.6</v>
      </c>
      <c r="S343" s="100">
        <v>4.5999999999999996</v>
      </c>
      <c r="T343" s="100">
        <v>4.5</v>
      </c>
      <c r="U343" s="100">
        <v>8.3000000000000007</v>
      </c>
      <c r="V343" s="100">
        <v>0.2</v>
      </c>
      <c r="W343" s="100">
        <v>3.8</v>
      </c>
      <c r="X343" s="100">
        <v>3.3</v>
      </c>
      <c r="Y343" s="100">
        <v>1.3</v>
      </c>
      <c r="Z343" s="100">
        <v>4.5</v>
      </c>
      <c r="AA343" s="100">
        <f>独自温度!B340</f>
        <v>30</v>
      </c>
      <c r="AB343" s="100">
        <f>独自温度!C340</f>
        <v>30</v>
      </c>
    </row>
    <row r="344" spans="1:28">
      <c r="A344" s="64" t="e" cm="1">
        <f t="array" aca="1" ref="A344" ca="1">INDIRECT(_xlfn.XLOOKUP(豚シート!$G$13,豚気温!$D$2:$AB$2,豚気温!$D$3:$AB$3)&amp;(_xlfn.XLOOKUP(豚モデル!$D352,豚気温!$C$6:$C$1100,豚気温!$B$6:$B$1100)))</f>
        <v>#N/A</v>
      </c>
      <c r="B344">
        <v>344</v>
      </c>
      <c r="C344" s="92">
        <v>45996</v>
      </c>
      <c r="D344" s="100">
        <v>3.9</v>
      </c>
      <c r="E344" s="100">
        <v>3.5</v>
      </c>
      <c r="F344" s="100">
        <v>4.9000000000000004</v>
      </c>
      <c r="G344" s="100">
        <v>4.9000000000000004</v>
      </c>
      <c r="H344" s="100">
        <v>5.5</v>
      </c>
      <c r="I344" s="100">
        <v>5.7</v>
      </c>
      <c r="J344" s="100">
        <v>7.2</v>
      </c>
      <c r="K344" s="100">
        <v>5.4</v>
      </c>
      <c r="L344" s="100">
        <v>5.4</v>
      </c>
      <c r="M344" s="100">
        <v>7.4</v>
      </c>
      <c r="N344" s="100">
        <v>8.9</v>
      </c>
      <c r="O344" s="100">
        <v>8.8000000000000007</v>
      </c>
      <c r="P344" s="100">
        <v>7.3</v>
      </c>
      <c r="Q344" s="100">
        <v>7.3</v>
      </c>
      <c r="R344" s="100">
        <v>2.2999999999999998</v>
      </c>
      <c r="S344" s="100">
        <v>4.4000000000000004</v>
      </c>
      <c r="T344" s="100">
        <v>4.2</v>
      </c>
      <c r="U344" s="100">
        <v>8</v>
      </c>
      <c r="V344" s="100">
        <v>-0.1</v>
      </c>
      <c r="W344" s="100">
        <v>3.6</v>
      </c>
      <c r="X344" s="100">
        <v>3.1</v>
      </c>
      <c r="Y344" s="100">
        <v>1.1000000000000001</v>
      </c>
      <c r="Z344" s="100">
        <v>4.2</v>
      </c>
      <c r="AA344" s="100">
        <f>独自温度!B341</f>
        <v>30</v>
      </c>
      <c r="AB344" s="100">
        <f>独自温度!C341</f>
        <v>30</v>
      </c>
    </row>
    <row r="345" spans="1:28">
      <c r="A345" s="64" t="e" cm="1">
        <f t="array" aca="1" ref="A345" ca="1">INDIRECT(_xlfn.XLOOKUP(豚シート!$G$13,豚気温!$D$2:$AB$2,豚気温!$D$3:$AB$3)&amp;(_xlfn.XLOOKUP(豚モデル!$D353,豚気温!$C$6:$C$1100,豚気温!$B$6:$B$1100)))</f>
        <v>#N/A</v>
      </c>
      <c r="B345">
        <v>345</v>
      </c>
      <c r="C345" s="92">
        <v>45997</v>
      </c>
      <c r="D345" s="100">
        <v>3.7</v>
      </c>
      <c r="E345" s="100">
        <v>3.3</v>
      </c>
      <c r="F345" s="100">
        <v>4.7</v>
      </c>
      <c r="G345" s="100">
        <v>4.5999999999999996</v>
      </c>
      <c r="H345" s="100">
        <v>5.3</v>
      </c>
      <c r="I345" s="100">
        <v>5.5</v>
      </c>
      <c r="J345" s="100">
        <v>7</v>
      </c>
      <c r="K345" s="100">
        <v>5.0999999999999996</v>
      </c>
      <c r="L345" s="100">
        <v>5.2</v>
      </c>
      <c r="M345" s="100">
        <v>7.2</v>
      </c>
      <c r="N345" s="100">
        <v>8.6999999999999993</v>
      </c>
      <c r="O345" s="100">
        <v>8.6</v>
      </c>
      <c r="P345" s="100">
        <v>7.1</v>
      </c>
      <c r="Q345" s="100">
        <v>7.1</v>
      </c>
      <c r="R345" s="100">
        <v>2.1</v>
      </c>
      <c r="S345" s="100">
        <v>4.0999999999999996</v>
      </c>
      <c r="T345" s="100">
        <v>4</v>
      </c>
      <c r="U345" s="100">
        <v>7.8</v>
      </c>
      <c r="V345" s="100">
        <v>-0.3</v>
      </c>
      <c r="W345" s="100">
        <v>3.3</v>
      </c>
      <c r="X345" s="100">
        <v>2.8</v>
      </c>
      <c r="Y345" s="100">
        <v>0.9</v>
      </c>
      <c r="Z345" s="100">
        <v>4</v>
      </c>
      <c r="AA345" s="100">
        <f>独自温度!B342</f>
        <v>30</v>
      </c>
      <c r="AB345" s="100">
        <f>独自温度!C342</f>
        <v>30</v>
      </c>
    </row>
    <row r="346" spans="1:28">
      <c r="A346" s="64" t="e" cm="1">
        <f t="array" aca="1" ref="A346" ca="1">INDIRECT(_xlfn.XLOOKUP(豚シート!$G$13,豚気温!$D$2:$AB$2,豚気温!$D$3:$AB$3)&amp;(_xlfn.XLOOKUP(豚モデル!$D354,豚気温!$C$6:$C$1100,豚気温!$B$6:$B$1100)))</f>
        <v>#N/A</v>
      </c>
      <c r="B346">
        <v>346</v>
      </c>
      <c r="C346" s="92">
        <v>45998</v>
      </c>
      <c r="D346" s="100">
        <v>3.5</v>
      </c>
      <c r="E346" s="100">
        <v>3.1</v>
      </c>
      <c r="F346" s="100">
        <v>4.5</v>
      </c>
      <c r="G346" s="100">
        <v>4.4000000000000004</v>
      </c>
      <c r="H346" s="100">
        <v>5.0999999999999996</v>
      </c>
      <c r="I346" s="100">
        <v>5.3</v>
      </c>
      <c r="J346" s="100">
        <v>6.8</v>
      </c>
      <c r="K346" s="100">
        <v>4.9000000000000004</v>
      </c>
      <c r="L346" s="100">
        <v>5</v>
      </c>
      <c r="M346" s="100">
        <v>7</v>
      </c>
      <c r="N346" s="100">
        <v>8.4</v>
      </c>
      <c r="O346" s="100">
        <v>8.4</v>
      </c>
      <c r="P346" s="100">
        <v>6.9</v>
      </c>
      <c r="Q346" s="100">
        <v>6.9</v>
      </c>
      <c r="R346" s="100">
        <v>1.9</v>
      </c>
      <c r="S346" s="100">
        <v>3.9</v>
      </c>
      <c r="T346" s="100">
        <v>3.8</v>
      </c>
      <c r="U346" s="100">
        <v>7.6</v>
      </c>
      <c r="V346" s="100">
        <v>-0.5</v>
      </c>
      <c r="W346" s="100">
        <v>3.1</v>
      </c>
      <c r="X346" s="100">
        <v>2.6</v>
      </c>
      <c r="Y346" s="100">
        <v>0.6</v>
      </c>
      <c r="Z346" s="100">
        <v>3.8</v>
      </c>
      <c r="AA346" s="100">
        <f>独自温度!B343</f>
        <v>30</v>
      </c>
      <c r="AB346" s="100">
        <f>独自温度!C343</f>
        <v>30</v>
      </c>
    </row>
    <row r="347" spans="1:28">
      <c r="A347" s="64" t="e" cm="1">
        <f t="array" aca="1" ref="A347" ca="1">INDIRECT(_xlfn.XLOOKUP(豚シート!$G$13,豚気温!$D$2:$AB$2,豚気温!$D$3:$AB$3)&amp;(_xlfn.XLOOKUP(豚モデル!$D355,豚気温!$C$6:$C$1100,豚気温!$B$6:$B$1100)))</f>
        <v>#N/A</v>
      </c>
      <c r="B347">
        <v>347</v>
      </c>
      <c r="C347" s="92">
        <v>45999</v>
      </c>
      <c r="D347" s="100">
        <v>3.3</v>
      </c>
      <c r="E347" s="100">
        <v>2.9</v>
      </c>
      <c r="F347" s="100">
        <v>4.3</v>
      </c>
      <c r="G347" s="100">
        <v>4.2</v>
      </c>
      <c r="H347" s="100">
        <v>4.9000000000000004</v>
      </c>
      <c r="I347" s="100">
        <v>5.0999999999999996</v>
      </c>
      <c r="J347" s="100">
        <v>6.6</v>
      </c>
      <c r="K347" s="100">
        <v>4.7</v>
      </c>
      <c r="L347" s="100">
        <v>4.7</v>
      </c>
      <c r="M347" s="100">
        <v>6.8</v>
      </c>
      <c r="N347" s="100">
        <v>8.1999999999999993</v>
      </c>
      <c r="O347" s="100">
        <v>8.1</v>
      </c>
      <c r="P347" s="100">
        <v>6.7</v>
      </c>
      <c r="Q347" s="100">
        <v>6.7</v>
      </c>
      <c r="R347" s="100">
        <v>1.7</v>
      </c>
      <c r="S347" s="100">
        <v>3.7</v>
      </c>
      <c r="T347" s="100">
        <v>3.5</v>
      </c>
      <c r="U347" s="100">
        <v>7.4</v>
      </c>
      <c r="V347" s="100">
        <v>-0.8</v>
      </c>
      <c r="W347" s="100">
        <v>2.9</v>
      </c>
      <c r="X347" s="100">
        <v>2.4</v>
      </c>
      <c r="Y347" s="100">
        <v>0.4</v>
      </c>
      <c r="Z347" s="100">
        <v>3.5</v>
      </c>
      <c r="AA347" s="100">
        <f>独自温度!B344</f>
        <v>30</v>
      </c>
      <c r="AB347" s="100">
        <f>独自温度!C344</f>
        <v>30</v>
      </c>
    </row>
    <row r="348" spans="1:28">
      <c r="A348" s="64" t="e" cm="1">
        <f t="array" aca="1" ref="A348" ca="1">INDIRECT(_xlfn.XLOOKUP(豚シート!$G$13,豚気温!$D$2:$AB$2,豚気温!$D$3:$AB$3)&amp;(_xlfn.XLOOKUP(豚モデル!$D356,豚気温!$C$6:$C$1100,豚気温!$B$6:$B$1100)))</f>
        <v>#N/A</v>
      </c>
      <c r="B348">
        <v>348</v>
      </c>
      <c r="C348" s="92">
        <v>46000</v>
      </c>
      <c r="D348" s="100">
        <v>3.1</v>
      </c>
      <c r="E348" s="100">
        <v>2.7</v>
      </c>
      <c r="F348" s="100">
        <v>4.0999999999999996</v>
      </c>
      <c r="G348" s="100">
        <v>4</v>
      </c>
      <c r="H348" s="100">
        <v>4.7</v>
      </c>
      <c r="I348" s="100">
        <v>4.9000000000000004</v>
      </c>
      <c r="J348" s="100">
        <v>6.4</v>
      </c>
      <c r="K348" s="100">
        <v>4.5</v>
      </c>
      <c r="L348" s="100">
        <v>4.5</v>
      </c>
      <c r="M348" s="100">
        <v>6.6</v>
      </c>
      <c r="N348" s="100">
        <v>8</v>
      </c>
      <c r="O348" s="100">
        <v>7.9</v>
      </c>
      <c r="P348" s="100">
        <v>6.5</v>
      </c>
      <c r="Q348" s="100">
        <v>6.5</v>
      </c>
      <c r="R348" s="100">
        <v>1.5</v>
      </c>
      <c r="S348" s="100">
        <v>3.5</v>
      </c>
      <c r="T348" s="100">
        <v>3.3</v>
      </c>
      <c r="U348" s="100">
        <v>7.2</v>
      </c>
      <c r="V348" s="100">
        <v>-1</v>
      </c>
      <c r="W348" s="100">
        <v>2.7</v>
      </c>
      <c r="X348" s="100">
        <v>2.2000000000000002</v>
      </c>
      <c r="Y348" s="100">
        <v>0.2</v>
      </c>
      <c r="Z348" s="100">
        <v>3.3</v>
      </c>
      <c r="AA348" s="100">
        <f>独自温度!B345</f>
        <v>30</v>
      </c>
      <c r="AB348" s="100">
        <f>独自温度!C345</f>
        <v>30</v>
      </c>
    </row>
    <row r="349" spans="1:28">
      <c r="A349" s="64" t="e" cm="1">
        <f t="array" aca="1" ref="A349" ca="1">INDIRECT(_xlfn.XLOOKUP(豚シート!$G$13,豚気温!$D$2:$AB$2,豚気温!$D$3:$AB$3)&amp;(_xlfn.XLOOKUP(豚モデル!$D357,豚気温!$C$6:$C$1100,豚気温!$B$6:$B$1100)))</f>
        <v>#N/A</v>
      </c>
      <c r="B349">
        <v>349</v>
      </c>
      <c r="C349" s="92">
        <v>46001</v>
      </c>
      <c r="D349" s="100">
        <v>2.9</v>
      </c>
      <c r="E349" s="100">
        <v>2.5</v>
      </c>
      <c r="F349" s="100">
        <v>3.9</v>
      </c>
      <c r="G349" s="100">
        <v>3.8</v>
      </c>
      <c r="H349" s="100">
        <v>4.5</v>
      </c>
      <c r="I349" s="100">
        <v>4.7</v>
      </c>
      <c r="J349" s="100">
        <v>6.2</v>
      </c>
      <c r="K349" s="100">
        <v>4.3</v>
      </c>
      <c r="L349" s="100">
        <v>4.3</v>
      </c>
      <c r="M349" s="100">
        <v>6.4</v>
      </c>
      <c r="N349" s="100">
        <v>7.8</v>
      </c>
      <c r="O349" s="100">
        <v>7.7</v>
      </c>
      <c r="P349" s="100">
        <v>6.3</v>
      </c>
      <c r="Q349" s="100">
        <v>6.3</v>
      </c>
      <c r="R349" s="100">
        <v>1.3</v>
      </c>
      <c r="S349" s="100">
        <v>3.3</v>
      </c>
      <c r="T349" s="100">
        <v>3.1</v>
      </c>
      <c r="U349" s="100">
        <v>7</v>
      </c>
      <c r="V349" s="100">
        <v>-1.2</v>
      </c>
      <c r="W349" s="100">
        <v>2.5</v>
      </c>
      <c r="X349" s="100">
        <v>2</v>
      </c>
      <c r="Y349" s="100">
        <v>0</v>
      </c>
      <c r="Z349" s="100">
        <v>3.1</v>
      </c>
      <c r="AA349" s="100">
        <f>独自温度!B346</f>
        <v>30</v>
      </c>
      <c r="AB349" s="100">
        <f>独自温度!C346</f>
        <v>30</v>
      </c>
    </row>
    <row r="350" spans="1:28">
      <c r="A350" s="64" t="e" cm="1">
        <f t="array" aca="1" ref="A350" ca="1">INDIRECT(_xlfn.XLOOKUP(豚シート!$G$13,豚気温!$D$2:$AB$2,豚気温!$D$3:$AB$3)&amp;(_xlfn.XLOOKUP(豚モデル!$D358,豚気温!$C$6:$C$1100,豚気温!$B$6:$B$1100)))</f>
        <v>#N/A</v>
      </c>
      <c r="B350">
        <v>350</v>
      </c>
      <c r="C350" s="92">
        <v>46002</v>
      </c>
      <c r="D350" s="100">
        <v>2.7</v>
      </c>
      <c r="E350" s="100">
        <v>2.2999999999999998</v>
      </c>
      <c r="F350" s="100">
        <v>3.7</v>
      </c>
      <c r="G350" s="100">
        <v>3.7</v>
      </c>
      <c r="H350" s="100">
        <v>4.3</v>
      </c>
      <c r="I350" s="100">
        <v>4.5</v>
      </c>
      <c r="J350" s="100">
        <v>6</v>
      </c>
      <c r="K350" s="100">
        <v>4.0999999999999996</v>
      </c>
      <c r="L350" s="100">
        <v>4.0999999999999996</v>
      </c>
      <c r="M350" s="100">
        <v>6.2</v>
      </c>
      <c r="N350" s="100">
        <v>7.6</v>
      </c>
      <c r="O350" s="100">
        <v>7.5</v>
      </c>
      <c r="P350" s="100">
        <v>6.1</v>
      </c>
      <c r="Q350" s="100">
        <v>6.1</v>
      </c>
      <c r="R350" s="100">
        <v>1.1000000000000001</v>
      </c>
      <c r="S350" s="100">
        <v>3.2</v>
      </c>
      <c r="T350" s="100">
        <v>2.9</v>
      </c>
      <c r="U350" s="100">
        <v>6.8</v>
      </c>
      <c r="V350" s="100">
        <v>-1.4</v>
      </c>
      <c r="W350" s="100">
        <v>2.2999999999999998</v>
      </c>
      <c r="X350" s="100">
        <v>1.8</v>
      </c>
      <c r="Y350" s="100">
        <v>-0.2</v>
      </c>
      <c r="Z350" s="100">
        <v>2.9</v>
      </c>
      <c r="AA350" s="100">
        <f>独自温度!B347</f>
        <v>30</v>
      </c>
      <c r="AB350" s="100">
        <f>独自温度!C347</f>
        <v>30</v>
      </c>
    </row>
    <row r="351" spans="1:28">
      <c r="A351" s="64" t="e" cm="1">
        <f t="array" aca="1" ref="A351" ca="1">INDIRECT(_xlfn.XLOOKUP(豚シート!$G$13,豚気温!$D$2:$AB$2,豚気温!$D$3:$AB$3)&amp;(_xlfn.XLOOKUP(豚モデル!$D359,豚気温!$C$6:$C$1100,豚気温!$B$6:$B$1100)))</f>
        <v>#N/A</v>
      </c>
      <c r="B351">
        <v>351</v>
      </c>
      <c r="C351" s="92">
        <v>46003</v>
      </c>
      <c r="D351" s="100">
        <v>2.5</v>
      </c>
      <c r="E351" s="100">
        <v>2.1</v>
      </c>
      <c r="F351" s="100">
        <v>3.5</v>
      </c>
      <c r="G351" s="100">
        <v>3.5</v>
      </c>
      <c r="H351" s="100">
        <v>4.0999999999999996</v>
      </c>
      <c r="I351" s="100">
        <v>4.4000000000000004</v>
      </c>
      <c r="J351" s="100">
        <v>5.8</v>
      </c>
      <c r="K351" s="100">
        <v>3.9</v>
      </c>
      <c r="L351" s="100">
        <v>3.9</v>
      </c>
      <c r="M351" s="100">
        <v>6</v>
      </c>
      <c r="N351" s="100">
        <v>7.5</v>
      </c>
      <c r="O351" s="100">
        <v>7.4</v>
      </c>
      <c r="P351" s="100">
        <v>5.9</v>
      </c>
      <c r="Q351" s="100">
        <v>6</v>
      </c>
      <c r="R351" s="100">
        <v>0.9</v>
      </c>
      <c r="S351" s="100">
        <v>3</v>
      </c>
      <c r="T351" s="100">
        <v>2.8</v>
      </c>
      <c r="U351" s="100">
        <v>6.6</v>
      </c>
      <c r="V351" s="100">
        <v>-1.6</v>
      </c>
      <c r="W351" s="100">
        <v>2.1</v>
      </c>
      <c r="X351" s="100">
        <v>1.6</v>
      </c>
      <c r="Y351" s="100">
        <v>-0.4</v>
      </c>
      <c r="Z351" s="100">
        <v>2.8</v>
      </c>
      <c r="AA351" s="100">
        <f>独自温度!B348</f>
        <v>30</v>
      </c>
      <c r="AB351" s="100">
        <f>独自温度!C348</f>
        <v>30</v>
      </c>
    </row>
    <row r="352" spans="1:28">
      <c r="A352" s="64" t="e" cm="1">
        <f t="array" aca="1" ref="A352" ca="1">INDIRECT(_xlfn.XLOOKUP(豚シート!$G$13,豚気温!$D$2:$AB$2,豚気温!$D$3:$AB$3)&amp;(_xlfn.XLOOKUP(豚モデル!$D360,豚気温!$C$6:$C$1100,豚気温!$B$6:$B$1100)))</f>
        <v>#N/A</v>
      </c>
      <c r="B352">
        <v>352</v>
      </c>
      <c r="C352" s="92">
        <v>46004</v>
      </c>
      <c r="D352" s="100">
        <v>2.2999999999999998</v>
      </c>
      <c r="E352" s="100">
        <v>1.9</v>
      </c>
      <c r="F352" s="100">
        <v>3.3</v>
      </c>
      <c r="G352" s="100">
        <v>3.3</v>
      </c>
      <c r="H352" s="100">
        <v>3.9</v>
      </c>
      <c r="I352" s="100">
        <v>4.2</v>
      </c>
      <c r="J352" s="100">
        <v>5.7</v>
      </c>
      <c r="K352" s="100">
        <v>3.8</v>
      </c>
      <c r="L352" s="100">
        <v>3.8</v>
      </c>
      <c r="M352" s="100">
        <v>5.8</v>
      </c>
      <c r="N352" s="100">
        <v>7.3</v>
      </c>
      <c r="O352" s="100">
        <v>7.2</v>
      </c>
      <c r="P352" s="100">
        <v>5.7</v>
      </c>
      <c r="Q352" s="100">
        <v>5.8</v>
      </c>
      <c r="R352" s="100">
        <v>0.7</v>
      </c>
      <c r="S352" s="100">
        <v>2.8</v>
      </c>
      <c r="T352" s="100">
        <v>2.6</v>
      </c>
      <c r="U352" s="100">
        <v>6.4</v>
      </c>
      <c r="V352" s="100">
        <v>-1.8</v>
      </c>
      <c r="W352" s="100">
        <v>1.9</v>
      </c>
      <c r="X352" s="100">
        <v>1.4</v>
      </c>
      <c r="Y352" s="100">
        <v>-0.6</v>
      </c>
      <c r="Z352" s="100">
        <v>2.6</v>
      </c>
      <c r="AA352" s="100">
        <f>独自温度!B349</f>
        <v>30</v>
      </c>
      <c r="AB352" s="100">
        <f>独自温度!C349</f>
        <v>30</v>
      </c>
    </row>
    <row r="353" spans="1:28">
      <c r="A353" s="64" t="e" cm="1">
        <f t="array" aca="1" ref="A353" ca="1">INDIRECT(_xlfn.XLOOKUP(豚シート!$G$13,豚気温!$D$2:$AB$2,豚気温!$D$3:$AB$3)&amp;(_xlfn.XLOOKUP(豚モデル!$D361,豚気温!$C$6:$C$1100,豚気温!$B$6:$B$1100)))</f>
        <v>#N/A</v>
      </c>
      <c r="B353">
        <v>353</v>
      </c>
      <c r="C353" s="92">
        <v>46005</v>
      </c>
      <c r="D353" s="100">
        <v>2.1</v>
      </c>
      <c r="E353" s="100">
        <v>1.8</v>
      </c>
      <c r="F353" s="100">
        <v>3.2</v>
      </c>
      <c r="G353" s="100">
        <v>3.2</v>
      </c>
      <c r="H353" s="100">
        <v>3.8</v>
      </c>
      <c r="I353" s="100">
        <v>4.0999999999999996</v>
      </c>
      <c r="J353" s="100">
        <v>5.5</v>
      </c>
      <c r="K353" s="100">
        <v>3.6</v>
      </c>
      <c r="L353" s="100">
        <v>3.6</v>
      </c>
      <c r="M353" s="100">
        <v>5.7</v>
      </c>
      <c r="N353" s="100">
        <v>7.2</v>
      </c>
      <c r="O353" s="100">
        <v>7.1</v>
      </c>
      <c r="P353" s="100">
        <v>5.6</v>
      </c>
      <c r="Q353" s="100">
        <v>5.7</v>
      </c>
      <c r="R353" s="100">
        <v>0.6</v>
      </c>
      <c r="S353" s="100">
        <v>2.7</v>
      </c>
      <c r="T353" s="100">
        <v>2.4</v>
      </c>
      <c r="U353" s="100">
        <v>6.3</v>
      </c>
      <c r="V353" s="100">
        <v>-1.9</v>
      </c>
      <c r="W353" s="100">
        <v>1.7</v>
      </c>
      <c r="X353" s="100">
        <v>1.2</v>
      </c>
      <c r="Y353" s="100">
        <v>-0.7</v>
      </c>
      <c r="Z353" s="100">
        <v>2.5</v>
      </c>
      <c r="AA353" s="100">
        <f>独自温度!B350</f>
        <v>30</v>
      </c>
      <c r="AB353" s="100">
        <f>独自温度!C350</f>
        <v>30</v>
      </c>
    </row>
    <row r="354" spans="1:28">
      <c r="A354" s="64" t="e" cm="1">
        <f t="array" aca="1" ref="A354" ca="1">INDIRECT(_xlfn.XLOOKUP(豚シート!$G$13,豚気温!$D$2:$AB$2,豚気温!$D$3:$AB$3)&amp;(_xlfn.XLOOKUP(豚モデル!$D362,豚気温!$C$6:$C$1100,豚気温!$B$6:$B$1100)))</f>
        <v>#N/A</v>
      </c>
      <c r="B354">
        <v>354</v>
      </c>
      <c r="C354" s="92">
        <v>46006</v>
      </c>
      <c r="D354" s="100">
        <v>2</v>
      </c>
      <c r="E354" s="100">
        <v>1.6</v>
      </c>
      <c r="F354" s="100">
        <v>3</v>
      </c>
      <c r="G354" s="100">
        <v>3</v>
      </c>
      <c r="H354" s="100">
        <v>3.6</v>
      </c>
      <c r="I354" s="100">
        <v>3.9</v>
      </c>
      <c r="J354" s="100">
        <v>5.4</v>
      </c>
      <c r="K354" s="100">
        <v>3.5</v>
      </c>
      <c r="L354" s="100">
        <v>3.5</v>
      </c>
      <c r="M354" s="100">
        <v>5.5</v>
      </c>
      <c r="N354" s="100">
        <v>7</v>
      </c>
      <c r="O354" s="100">
        <v>6.9</v>
      </c>
      <c r="P354" s="100">
        <v>5.5</v>
      </c>
      <c r="Q354" s="100">
        <v>5.5</v>
      </c>
      <c r="R354" s="100">
        <v>0.4</v>
      </c>
      <c r="S354" s="100">
        <v>2.6</v>
      </c>
      <c r="T354" s="100">
        <v>2.2999999999999998</v>
      </c>
      <c r="U354" s="100">
        <v>6.1</v>
      </c>
      <c r="V354" s="100">
        <v>-2.1</v>
      </c>
      <c r="W354" s="100">
        <v>1.6</v>
      </c>
      <c r="X354" s="100">
        <v>1.1000000000000001</v>
      </c>
      <c r="Y354" s="100">
        <v>-0.9</v>
      </c>
      <c r="Z354" s="100">
        <v>2.2999999999999998</v>
      </c>
      <c r="AA354" s="100">
        <f>独自温度!B351</f>
        <v>30</v>
      </c>
      <c r="AB354" s="100">
        <f>独自温度!C351</f>
        <v>30</v>
      </c>
    </row>
    <row r="355" spans="1:28">
      <c r="A355" s="64" t="e" cm="1">
        <f t="array" aca="1" ref="A355" ca="1">INDIRECT(_xlfn.XLOOKUP(豚シート!$G$13,豚気温!$D$2:$AB$2,豚気温!$D$3:$AB$3)&amp;(_xlfn.XLOOKUP(豚モデル!$D363,豚気温!$C$6:$C$1100,豚気温!$B$6:$B$1100)))</f>
        <v>#N/A</v>
      </c>
      <c r="B355">
        <v>355</v>
      </c>
      <c r="C355" s="92">
        <v>46007</v>
      </c>
      <c r="D355" s="100">
        <v>1.8</v>
      </c>
      <c r="E355" s="100">
        <v>1.5</v>
      </c>
      <c r="F355" s="100">
        <v>2.9</v>
      </c>
      <c r="G355" s="100">
        <v>2.9</v>
      </c>
      <c r="H355" s="100">
        <v>3.5</v>
      </c>
      <c r="I355" s="100">
        <v>3.8</v>
      </c>
      <c r="J355" s="100">
        <v>5.3</v>
      </c>
      <c r="K355" s="100">
        <v>3.3</v>
      </c>
      <c r="L355" s="100">
        <v>3.4</v>
      </c>
      <c r="M355" s="100">
        <v>5.4</v>
      </c>
      <c r="N355" s="100">
        <v>6.9</v>
      </c>
      <c r="O355" s="100">
        <v>6.8</v>
      </c>
      <c r="P355" s="100">
        <v>5.3</v>
      </c>
      <c r="Q355" s="100">
        <v>5.4</v>
      </c>
      <c r="R355" s="100">
        <v>0.3</v>
      </c>
      <c r="S355" s="100">
        <v>2.4</v>
      </c>
      <c r="T355" s="100">
        <v>2.1</v>
      </c>
      <c r="U355" s="100">
        <v>6</v>
      </c>
      <c r="V355" s="100">
        <v>-2.2999999999999998</v>
      </c>
      <c r="W355" s="100">
        <v>1.5</v>
      </c>
      <c r="X355" s="100">
        <v>0.9</v>
      </c>
      <c r="Y355" s="100">
        <v>-1</v>
      </c>
      <c r="Z355" s="100">
        <v>2.2000000000000002</v>
      </c>
      <c r="AA355" s="100">
        <f>独自温度!B352</f>
        <v>30</v>
      </c>
      <c r="AB355" s="100">
        <f>独自温度!C352</f>
        <v>30</v>
      </c>
    </row>
    <row r="356" spans="1:28">
      <c r="A356" s="64" t="e" cm="1">
        <f t="array" aca="1" ref="A356" ca="1">INDIRECT(_xlfn.XLOOKUP(豚シート!$G$13,豚気温!$D$2:$AB$2,豚気温!$D$3:$AB$3)&amp;(_xlfn.XLOOKUP(豚モデル!$D364,豚気温!$C$6:$C$1100,豚気温!$B$6:$B$1100)))</f>
        <v>#N/A</v>
      </c>
      <c r="B356">
        <v>356</v>
      </c>
      <c r="C356" s="92">
        <v>46008</v>
      </c>
      <c r="D356" s="100">
        <v>1.7</v>
      </c>
      <c r="E356" s="100">
        <v>1.4</v>
      </c>
      <c r="F356" s="100">
        <v>2.8</v>
      </c>
      <c r="G356" s="100">
        <v>2.8</v>
      </c>
      <c r="H356" s="100">
        <v>3.4</v>
      </c>
      <c r="I356" s="100">
        <v>3.7</v>
      </c>
      <c r="J356" s="100">
        <v>5.0999999999999996</v>
      </c>
      <c r="K356" s="100">
        <v>3.2</v>
      </c>
      <c r="L356" s="100">
        <v>3.3</v>
      </c>
      <c r="M356" s="100">
        <v>5.3</v>
      </c>
      <c r="N356" s="100">
        <v>6.8</v>
      </c>
      <c r="O356" s="100">
        <v>6.7</v>
      </c>
      <c r="P356" s="100">
        <v>5.2</v>
      </c>
      <c r="Q356" s="100">
        <v>5.3</v>
      </c>
      <c r="R356" s="100">
        <v>0.1</v>
      </c>
      <c r="S356" s="100">
        <v>2.2999999999999998</v>
      </c>
      <c r="T356" s="100">
        <v>2</v>
      </c>
      <c r="U356" s="100">
        <v>5.9</v>
      </c>
      <c r="V356" s="100">
        <v>-2.4</v>
      </c>
      <c r="W356" s="100">
        <v>1.3</v>
      </c>
      <c r="X356" s="100">
        <v>0.8</v>
      </c>
      <c r="Y356" s="100">
        <v>-1.1000000000000001</v>
      </c>
      <c r="Z356" s="100">
        <v>2.1</v>
      </c>
      <c r="AA356" s="100">
        <f>独自温度!B353</f>
        <v>30</v>
      </c>
      <c r="AB356" s="100">
        <f>独自温度!C353</f>
        <v>30</v>
      </c>
    </row>
    <row r="357" spans="1:28">
      <c r="A357" s="64" t="e" cm="1">
        <f t="array" aca="1" ref="A357" ca="1">INDIRECT(_xlfn.XLOOKUP(豚シート!$G$13,豚気温!$D$2:$AB$2,豚気温!$D$3:$AB$3)&amp;(_xlfn.XLOOKUP(豚モデル!$D365,豚気温!$C$6:$C$1100,豚気温!$B$6:$B$1100)))</f>
        <v>#N/A</v>
      </c>
      <c r="B357">
        <v>357</v>
      </c>
      <c r="C357" s="92">
        <v>46009</v>
      </c>
      <c r="D357" s="100">
        <v>1.6</v>
      </c>
      <c r="E357" s="100">
        <v>1.2</v>
      </c>
      <c r="F357" s="100">
        <v>2.7</v>
      </c>
      <c r="G357" s="100">
        <v>2.7</v>
      </c>
      <c r="H357" s="100">
        <v>3.3</v>
      </c>
      <c r="I357" s="100">
        <v>3.6</v>
      </c>
      <c r="J357" s="100">
        <v>5</v>
      </c>
      <c r="K357" s="100">
        <v>3.1</v>
      </c>
      <c r="L357" s="100">
        <v>3.2</v>
      </c>
      <c r="M357" s="100">
        <v>5.2</v>
      </c>
      <c r="N357" s="100">
        <v>6.6</v>
      </c>
      <c r="O357" s="100">
        <v>6.6</v>
      </c>
      <c r="P357" s="100">
        <v>5.0999999999999996</v>
      </c>
      <c r="Q357" s="100">
        <v>5.2</v>
      </c>
      <c r="R357" s="100">
        <v>0</v>
      </c>
      <c r="S357" s="100">
        <v>2.2000000000000002</v>
      </c>
      <c r="T357" s="100">
        <v>1.9</v>
      </c>
      <c r="U357" s="100">
        <v>5.8</v>
      </c>
      <c r="V357" s="100">
        <v>-2.5</v>
      </c>
      <c r="W357" s="100">
        <v>1.2</v>
      </c>
      <c r="X357" s="100">
        <v>0.7</v>
      </c>
      <c r="Y357" s="100">
        <v>-1.3</v>
      </c>
      <c r="Z357" s="100">
        <v>1.9</v>
      </c>
      <c r="AA357" s="100">
        <f>独自温度!B354</f>
        <v>30</v>
      </c>
      <c r="AB357" s="100">
        <f>独自温度!C354</f>
        <v>30</v>
      </c>
    </row>
    <row r="358" spans="1:28">
      <c r="A358" s="64" t="e" cm="1">
        <f t="array" aca="1" ref="A358" ca="1">INDIRECT(_xlfn.XLOOKUP(豚シート!$G$13,豚気温!$D$2:$AB$2,豚気温!$D$3:$AB$3)&amp;(_xlfn.XLOOKUP(豚モデル!$D366,豚気温!$C$6:$C$1100,豚気温!$B$6:$B$1100)))</f>
        <v>#N/A</v>
      </c>
      <c r="B358">
        <v>358</v>
      </c>
      <c r="C358" s="92">
        <v>46010</v>
      </c>
      <c r="D358" s="100">
        <v>1.4</v>
      </c>
      <c r="E358" s="100">
        <v>1.1000000000000001</v>
      </c>
      <c r="F358" s="100">
        <v>2.6</v>
      </c>
      <c r="G358" s="100">
        <v>2.6</v>
      </c>
      <c r="H358" s="100">
        <v>3.2</v>
      </c>
      <c r="I358" s="100">
        <v>3.4</v>
      </c>
      <c r="J358" s="100">
        <v>4.9000000000000004</v>
      </c>
      <c r="K358" s="100">
        <v>3</v>
      </c>
      <c r="L358" s="100">
        <v>3.1</v>
      </c>
      <c r="M358" s="100">
        <v>5.0999999999999996</v>
      </c>
      <c r="N358" s="100">
        <v>6.5</v>
      </c>
      <c r="O358" s="100">
        <v>6.5</v>
      </c>
      <c r="P358" s="100">
        <v>5</v>
      </c>
      <c r="Q358" s="100">
        <v>5</v>
      </c>
      <c r="R358" s="100">
        <v>-0.1</v>
      </c>
      <c r="S358" s="100">
        <v>2.1</v>
      </c>
      <c r="T358" s="100">
        <v>1.8</v>
      </c>
      <c r="U358" s="100">
        <v>5.7</v>
      </c>
      <c r="V358" s="100">
        <v>-2.6</v>
      </c>
      <c r="W358" s="100">
        <v>1.1000000000000001</v>
      </c>
      <c r="X358" s="100">
        <v>0.5</v>
      </c>
      <c r="Y358" s="100">
        <v>-1.4</v>
      </c>
      <c r="Z358" s="100">
        <v>1.8</v>
      </c>
      <c r="AA358" s="100">
        <f>独自温度!B355</f>
        <v>30</v>
      </c>
      <c r="AB358" s="100">
        <f>独自温度!C355</f>
        <v>30</v>
      </c>
    </row>
    <row r="359" spans="1:28">
      <c r="A359" s="64" t="e" cm="1">
        <f t="array" aca="1" ref="A359" ca="1">INDIRECT(_xlfn.XLOOKUP(豚シート!$G$13,豚気温!$D$2:$AB$2,豚気温!$D$3:$AB$3)&amp;(_xlfn.XLOOKUP(豚モデル!$D367,豚気温!$C$6:$C$1100,豚気温!$B$6:$B$1100)))</f>
        <v>#N/A</v>
      </c>
      <c r="B359">
        <v>359</v>
      </c>
      <c r="C359" s="92">
        <v>46011</v>
      </c>
      <c r="D359" s="100">
        <v>1.3</v>
      </c>
      <c r="E359" s="100">
        <v>1</v>
      </c>
      <c r="F359" s="100">
        <v>2.5</v>
      </c>
      <c r="G359" s="100">
        <v>2.5</v>
      </c>
      <c r="H359" s="100">
        <v>3.1</v>
      </c>
      <c r="I359" s="100">
        <v>3.3</v>
      </c>
      <c r="J359" s="100">
        <v>4.8</v>
      </c>
      <c r="K359" s="100">
        <v>2.9</v>
      </c>
      <c r="L359" s="100">
        <v>3</v>
      </c>
      <c r="M359" s="100">
        <v>5</v>
      </c>
      <c r="N359" s="100">
        <v>6.4</v>
      </c>
      <c r="O359" s="100">
        <v>6.4</v>
      </c>
      <c r="P359" s="100">
        <v>4.9000000000000004</v>
      </c>
      <c r="Q359" s="100">
        <v>4.9000000000000004</v>
      </c>
      <c r="R359" s="100">
        <v>-0.2</v>
      </c>
      <c r="S359" s="100">
        <v>2</v>
      </c>
      <c r="T359" s="100">
        <v>1.7</v>
      </c>
      <c r="U359" s="100">
        <v>5.6</v>
      </c>
      <c r="V359" s="100">
        <v>-2.8</v>
      </c>
      <c r="W359" s="100">
        <v>1</v>
      </c>
      <c r="X359" s="100">
        <v>0.4</v>
      </c>
      <c r="Y359" s="100">
        <v>-1.5</v>
      </c>
      <c r="Z359" s="100">
        <v>1.7</v>
      </c>
      <c r="AA359" s="100">
        <f>独自温度!B356</f>
        <v>30</v>
      </c>
      <c r="AB359" s="100">
        <f>独自温度!C356</f>
        <v>30</v>
      </c>
    </row>
    <row r="360" spans="1:28">
      <c r="A360" s="64" t="e" cm="1">
        <f t="array" aca="1" ref="A360" ca="1">INDIRECT(_xlfn.XLOOKUP(豚シート!$G$13,豚気温!$D$2:$AB$2,豚気温!$D$3:$AB$3)&amp;(_xlfn.XLOOKUP(豚モデル!$D368,豚気温!$C$6:$C$1100,豚気温!$B$6:$B$1100)))</f>
        <v>#N/A</v>
      </c>
      <c r="B360">
        <v>360</v>
      </c>
      <c r="C360" s="92">
        <v>46012</v>
      </c>
      <c r="D360" s="100">
        <v>1.2</v>
      </c>
      <c r="E360" s="100">
        <v>0.9</v>
      </c>
      <c r="F360" s="100">
        <v>2.4</v>
      </c>
      <c r="G360" s="100">
        <v>2.4</v>
      </c>
      <c r="H360" s="100">
        <v>3</v>
      </c>
      <c r="I360" s="100">
        <v>3.2</v>
      </c>
      <c r="J360" s="100">
        <v>4.7</v>
      </c>
      <c r="K360" s="100">
        <v>2.8</v>
      </c>
      <c r="L360" s="100">
        <v>2.9</v>
      </c>
      <c r="M360" s="100">
        <v>4.9000000000000004</v>
      </c>
      <c r="N360" s="100">
        <v>6.3</v>
      </c>
      <c r="O360" s="100">
        <v>6.3</v>
      </c>
      <c r="P360" s="100">
        <v>4.8</v>
      </c>
      <c r="Q360" s="100">
        <v>4.8</v>
      </c>
      <c r="R360" s="100">
        <v>-0.4</v>
      </c>
      <c r="S360" s="100">
        <v>1.9</v>
      </c>
      <c r="T360" s="100">
        <v>1.6</v>
      </c>
      <c r="U360" s="100">
        <v>5.5</v>
      </c>
      <c r="V360" s="100">
        <v>-2.9</v>
      </c>
      <c r="W360" s="100">
        <v>0.9</v>
      </c>
      <c r="X360" s="100">
        <v>0.3</v>
      </c>
      <c r="Y360" s="100">
        <v>-1.7</v>
      </c>
      <c r="Z360" s="100">
        <v>1.6</v>
      </c>
      <c r="AA360" s="100">
        <f>独自温度!B357</f>
        <v>30</v>
      </c>
      <c r="AB360" s="100">
        <f>独自温度!C357</f>
        <v>30</v>
      </c>
    </row>
    <row r="361" spans="1:28">
      <c r="A361" s="64" t="e" cm="1">
        <f t="array" aca="1" ref="A361" ca="1">INDIRECT(_xlfn.XLOOKUP(豚シート!$G$13,豚気温!$D$2:$AB$2,豚気温!$D$3:$AB$3)&amp;(_xlfn.XLOOKUP(豚モデル!$D369,豚気温!$C$6:$C$1100,豚気温!$B$6:$B$1100)))</f>
        <v>#N/A</v>
      </c>
      <c r="B361">
        <v>361</v>
      </c>
      <c r="C361" s="92">
        <v>46013</v>
      </c>
      <c r="D361" s="100">
        <v>1</v>
      </c>
      <c r="E361" s="100">
        <v>0.7</v>
      </c>
      <c r="F361" s="100">
        <v>2.2999999999999998</v>
      </c>
      <c r="G361" s="100">
        <v>2.2999999999999998</v>
      </c>
      <c r="H361" s="100">
        <v>2.9</v>
      </c>
      <c r="I361" s="100">
        <v>3.1</v>
      </c>
      <c r="J361" s="100">
        <v>4.5999999999999996</v>
      </c>
      <c r="K361" s="100">
        <v>2.7</v>
      </c>
      <c r="L361" s="100">
        <v>2.8</v>
      </c>
      <c r="M361" s="100">
        <v>4.8</v>
      </c>
      <c r="N361" s="100">
        <v>6.2</v>
      </c>
      <c r="O361" s="100">
        <v>6.2</v>
      </c>
      <c r="P361" s="100">
        <v>4.7</v>
      </c>
      <c r="Q361" s="100">
        <v>4.7</v>
      </c>
      <c r="R361" s="100">
        <v>-0.5</v>
      </c>
      <c r="S361" s="100">
        <v>1.8</v>
      </c>
      <c r="T361" s="100">
        <v>1.5</v>
      </c>
      <c r="U361" s="100">
        <v>5.4</v>
      </c>
      <c r="V361" s="100">
        <v>-3</v>
      </c>
      <c r="W361" s="100">
        <v>0.8</v>
      </c>
      <c r="X361" s="100">
        <v>0.2</v>
      </c>
      <c r="Y361" s="100">
        <v>-1.8</v>
      </c>
      <c r="Z361" s="100">
        <v>1.5</v>
      </c>
      <c r="AA361" s="100">
        <f>独自温度!B358</f>
        <v>30</v>
      </c>
      <c r="AB361" s="100">
        <f>独自温度!C358</f>
        <v>30</v>
      </c>
    </row>
    <row r="362" spans="1:28">
      <c r="A362" s="64" t="e" cm="1">
        <f t="array" aca="1" ref="A362" ca="1">INDIRECT(_xlfn.XLOOKUP(豚シート!$G$13,豚気温!$D$2:$AB$2,豚気温!$D$3:$AB$3)&amp;(_xlfn.XLOOKUP(豚モデル!$D370,豚気温!$C$6:$C$1100,豚気温!$B$6:$B$1100)))</f>
        <v>#N/A</v>
      </c>
      <c r="B362">
        <v>362</v>
      </c>
      <c r="C362" s="92">
        <v>46014</v>
      </c>
      <c r="D362" s="100">
        <v>0.9</v>
      </c>
      <c r="E362" s="100">
        <v>0.6</v>
      </c>
      <c r="F362" s="100">
        <v>2.2000000000000002</v>
      </c>
      <c r="G362" s="100">
        <v>2.2000000000000002</v>
      </c>
      <c r="H362" s="100">
        <v>2.8</v>
      </c>
      <c r="I362" s="100">
        <v>3</v>
      </c>
      <c r="J362" s="100">
        <v>4.5</v>
      </c>
      <c r="K362" s="100">
        <v>2.6</v>
      </c>
      <c r="L362" s="100">
        <v>2.6</v>
      </c>
      <c r="M362" s="100">
        <v>4.7</v>
      </c>
      <c r="N362" s="100">
        <v>6.1</v>
      </c>
      <c r="O362" s="100">
        <v>6.1</v>
      </c>
      <c r="P362" s="100">
        <v>4.5999999999999996</v>
      </c>
      <c r="Q362" s="100">
        <v>4.5999999999999996</v>
      </c>
      <c r="R362" s="100">
        <v>-0.6</v>
      </c>
      <c r="S362" s="100">
        <v>1.7</v>
      </c>
      <c r="T362" s="100">
        <v>1.4</v>
      </c>
      <c r="U362" s="100">
        <v>5.3</v>
      </c>
      <c r="V362" s="100">
        <v>-3.1</v>
      </c>
      <c r="W362" s="100">
        <v>0.7</v>
      </c>
      <c r="X362" s="100">
        <v>0.1</v>
      </c>
      <c r="Y362" s="100">
        <v>-1.9</v>
      </c>
      <c r="Z362" s="100">
        <v>1.4</v>
      </c>
      <c r="AA362" s="100">
        <f>独自温度!B359</f>
        <v>30</v>
      </c>
      <c r="AB362" s="100">
        <f>独自温度!C359</f>
        <v>30</v>
      </c>
    </row>
    <row r="363" spans="1:28">
      <c r="A363" s="64" t="e" cm="1">
        <f t="array" aca="1" ref="A363" ca="1">INDIRECT(_xlfn.XLOOKUP(豚シート!$G$13,豚気温!$D$2:$AB$2,豚気温!$D$3:$AB$3)&amp;(_xlfn.XLOOKUP(豚モデル!$D371,豚気温!$C$6:$C$1100,豚気温!$B$6:$B$1100)))</f>
        <v>#N/A</v>
      </c>
      <c r="B363">
        <v>363</v>
      </c>
      <c r="C363" s="92">
        <v>46015</v>
      </c>
      <c r="D363" s="100">
        <v>0.7</v>
      </c>
      <c r="E363" s="100">
        <v>0.5</v>
      </c>
      <c r="F363" s="100">
        <v>2.1</v>
      </c>
      <c r="G363" s="100">
        <v>2.1</v>
      </c>
      <c r="H363" s="100">
        <v>2.7</v>
      </c>
      <c r="I363" s="100">
        <v>2.9</v>
      </c>
      <c r="J363" s="100">
        <v>4.4000000000000004</v>
      </c>
      <c r="K363" s="100">
        <v>2.4</v>
      </c>
      <c r="L363" s="100">
        <v>2.5</v>
      </c>
      <c r="M363" s="100">
        <v>4.5999999999999996</v>
      </c>
      <c r="N363" s="100">
        <v>6</v>
      </c>
      <c r="O363" s="100">
        <v>6</v>
      </c>
      <c r="P363" s="100">
        <v>4.5</v>
      </c>
      <c r="Q363" s="100">
        <v>4.5</v>
      </c>
      <c r="R363" s="100">
        <v>-0.8</v>
      </c>
      <c r="S363" s="100">
        <v>1.6</v>
      </c>
      <c r="T363" s="100">
        <v>1.3</v>
      </c>
      <c r="U363" s="100">
        <v>5.2</v>
      </c>
      <c r="V363" s="100">
        <v>-3.3</v>
      </c>
      <c r="W363" s="100">
        <v>0.5</v>
      </c>
      <c r="X363" s="100">
        <v>-0.1</v>
      </c>
      <c r="Y363" s="100">
        <v>-2.1</v>
      </c>
      <c r="Z363" s="100">
        <v>1.3</v>
      </c>
      <c r="AA363" s="100">
        <f>独自温度!B360</f>
        <v>30</v>
      </c>
      <c r="AB363" s="100">
        <f>独自温度!C360</f>
        <v>30</v>
      </c>
    </row>
    <row r="364" spans="1:28">
      <c r="A364" s="64" t="e" cm="1">
        <f t="array" aca="1" ref="A364" ca="1">INDIRECT(_xlfn.XLOOKUP(豚シート!$G$13,豚気温!$D$2:$AB$2,豚気温!$D$3:$AB$3)&amp;(_xlfn.XLOOKUP(豚モデル!$D372,豚気温!$C$6:$C$1100,豚気温!$B$6:$B$1100)))</f>
        <v>#N/A</v>
      </c>
      <c r="B364">
        <v>364</v>
      </c>
      <c r="C364" s="92">
        <v>46016</v>
      </c>
      <c r="D364" s="100">
        <v>0.6</v>
      </c>
      <c r="E364" s="100">
        <v>0.3</v>
      </c>
      <c r="F364" s="100">
        <v>2</v>
      </c>
      <c r="G364" s="100">
        <v>1.9</v>
      </c>
      <c r="H364" s="100">
        <v>2.5</v>
      </c>
      <c r="I364" s="100">
        <v>2.8</v>
      </c>
      <c r="J364" s="100">
        <v>4.3</v>
      </c>
      <c r="K364" s="100">
        <v>2.2999999999999998</v>
      </c>
      <c r="L364" s="100">
        <v>2.2999999999999998</v>
      </c>
      <c r="M364" s="100">
        <v>4.4000000000000004</v>
      </c>
      <c r="N364" s="100">
        <v>5.9</v>
      </c>
      <c r="O364" s="100">
        <v>5.8</v>
      </c>
      <c r="P364" s="100">
        <v>4.4000000000000004</v>
      </c>
      <c r="Q364" s="100">
        <v>4.4000000000000004</v>
      </c>
      <c r="R364" s="100">
        <v>-0.9</v>
      </c>
      <c r="S364" s="100">
        <v>1.5</v>
      </c>
      <c r="T364" s="100">
        <v>1.2</v>
      </c>
      <c r="U364" s="100">
        <v>5.0999999999999996</v>
      </c>
      <c r="V364" s="100">
        <v>-3.4</v>
      </c>
      <c r="W364" s="100">
        <v>0.4</v>
      </c>
      <c r="X364" s="100">
        <v>-0.2</v>
      </c>
      <c r="Y364" s="100">
        <v>-2.2000000000000002</v>
      </c>
      <c r="Z364" s="100">
        <v>1.2</v>
      </c>
      <c r="AA364" s="100">
        <f>独自温度!B361</f>
        <v>30</v>
      </c>
      <c r="AB364" s="100">
        <f>独自温度!C361</f>
        <v>30</v>
      </c>
    </row>
    <row r="365" spans="1:28">
      <c r="A365" s="64" t="e" cm="1">
        <f t="array" aca="1" ref="A365" ca="1">INDIRECT(_xlfn.XLOOKUP(豚シート!$G$13,豚気温!$D$2:$AB$2,豚気温!$D$3:$AB$3)&amp;(_xlfn.XLOOKUP(豚モデル!$D373,豚気温!$C$6:$C$1100,豚気温!$B$6:$B$1100)))</f>
        <v>#N/A</v>
      </c>
      <c r="B365">
        <v>365</v>
      </c>
      <c r="C365" s="92">
        <v>46017</v>
      </c>
      <c r="D365" s="100">
        <v>0.5</v>
      </c>
      <c r="E365" s="100">
        <v>0.2</v>
      </c>
      <c r="F365" s="100">
        <v>1.9</v>
      </c>
      <c r="G365" s="100">
        <v>1.8</v>
      </c>
      <c r="H365" s="100">
        <v>2.4</v>
      </c>
      <c r="I365" s="100">
        <v>2.7</v>
      </c>
      <c r="J365" s="100">
        <v>4.2</v>
      </c>
      <c r="K365" s="100">
        <v>2.2000000000000002</v>
      </c>
      <c r="L365" s="100">
        <v>2.2000000000000002</v>
      </c>
      <c r="M365" s="100">
        <v>4.3</v>
      </c>
      <c r="N365" s="100">
        <v>5.8</v>
      </c>
      <c r="O365" s="100">
        <v>5.7</v>
      </c>
      <c r="P365" s="100">
        <v>4.3</v>
      </c>
      <c r="Q365" s="100">
        <v>4.3</v>
      </c>
      <c r="R365" s="100">
        <v>-1</v>
      </c>
      <c r="S365" s="100">
        <v>1.4</v>
      </c>
      <c r="T365" s="100">
        <v>1.1000000000000001</v>
      </c>
      <c r="U365" s="100">
        <v>5</v>
      </c>
      <c r="V365" s="100">
        <v>-3.5</v>
      </c>
      <c r="W365" s="100">
        <v>0.3</v>
      </c>
      <c r="X365" s="100">
        <v>-0.3</v>
      </c>
      <c r="Y365" s="100">
        <v>-2.4</v>
      </c>
      <c r="Z365" s="100">
        <v>1</v>
      </c>
      <c r="AA365" s="100">
        <f>独自温度!B362</f>
        <v>30</v>
      </c>
      <c r="AB365" s="100">
        <f>独自温度!C362</f>
        <v>30</v>
      </c>
    </row>
    <row r="366" spans="1:28">
      <c r="A366" s="64" t="e" cm="1">
        <f t="array" aca="1" ref="A366" ca="1">INDIRECT(_xlfn.XLOOKUP(豚シート!$G$13,豚気温!$D$2:$AB$2,豚気温!$D$3:$AB$3)&amp;(_xlfn.XLOOKUP(豚モデル!$D374,豚気温!$C$6:$C$1100,豚気温!$B$6:$B$1100)))</f>
        <v>#N/A</v>
      </c>
      <c r="B366">
        <v>366</v>
      </c>
      <c r="C366" s="92">
        <v>46018</v>
      </c>
      <c r="D366" s="100">
        <v>0.3</v>
      </c>
      <c r="E366" s="100">
        <v>0</v>
      </c>
      <c r="F366" s="100">
        <v>1.7</v>
      </c>
      <c r="G366" s="100">
        <v>1.7</v>
      </c>
      <c r="H366" s="100">
        <v>2.2999999999999998</v>
      </c>
      <c r="I366" s="100">
        <v>2.6</v>
      </c>
      <c r="J366" s="100">
        <v>4.0999999999999996</v>
      </c>
      <c r="K366" s="100">
        <v>2.1</v>
      </c>
      <c r="L366" s="100">
        <v>2</v>
      </c>
      <c r="M366" s="100">
        <v>4.2</v>
      </c>
      <c r="N366" s="100">
        <v>5.7</v>
      </c>
      <c r="O366" s="100">
        <v>5.6</v>
      </c>
      <c r="P366" s="100">
        <v>4.2</v>
      </c>
      <c r="Q366" s="100">
        <v>4.0999999999999996</v>
      </c>
      <c r="R366" s="100">
        <v>-1.2</v>
      </c>
      <c r="S366" s="100">
        <v>1.3</v>
      </c>
      <c r="T366" s="100">
        <v>1</v>
      </c>
      <c r="U366" s="100">
        <v>4.8</v>
      </c>
      <c r="V366" s="100">
        <v>-3.6</v>
      </c>
      <c r="W366" s="100">
        <v>0.2</v>
      </c>
      <c r="X366" s="100">
        <v>-0.4</v>
      </c>
      <c r="Y366" s="100">
        <v>-2.5</v>
      </c>
      <c r="Z366" s="100">
        <v>0.9</v>
      </c>
      <c r="AA366" s="100">
        <f>独自温度!B363</f>
        <v>30</v>
      </c>
      <c r="AB366" s="100">
        <f>独自温度!C363</f>
        <v>30</v>
      </c>
    </row>
    <row r="367" spans="1:28">
      <c r="A367" s="64" t="e" cm="1">
        <f t="array" aca="1" ref="A367" ca="1">INDIRECT(_xlfn.XLOOKUP(豚シート!$G$13,豚気温!$D$2:$AB$2,豚気温!$D$3:$AB$3)&amp;(_xlfn.XLOOKUP(豚モデル!$D375,豚気温!$C$6:$C$1100,豚気温!$B$6:$B$1100)))</f>
        <v>#N/A</v>
      </c>
      <c r="B367">
        <v>367</v>
      </c>
      <c r="C367" s="92">
        <v>46019</v>
      </c>
      <c r="D367" s="100">
        <v>0.2</v>
      </c>
      <c r="E367" s="100">
        <v>-0.1</v>
      </c>
      <c r="F367" s="100">
        <v>1.6</v>
      </c>
      <c r="G367" s="100">
        <v>1.6</v>
      </c>
      <c r="H367" s="100">
        <v>2.2000000000000002</v>
      </c>
      <c r="I367" s="100">
        <v>2.5</v>
      </c>
      <c r="J367" s="100">
        <v>3.9</v>
      </c>
      <c r="K367" s="100">
        <v>2</v>
      </c>
      <c r="L367" s="100">
        <v>1.8</v>
      </c>
      <c r="M367" s="100">
        <v>4.0999999999999996</v>
      </c>
      <c r="N367" s="100">
        <v>5.6</v>
      </c>
      <c r="O367" s="100">
        <v>5.5</v>
      </c>
      <c r="P367" s="100">
        <v>4.0999999999999996</v>
      </c>
      <c r="Q367" s="100">
        <v>4</v>
      </c>
      <c r="R367" s="100">
        <v>-1.3</v>
      </c>
      <c r="S367" s="100">
        <v>1.2</v>
      </c>
      <c r="T367" s="100">
        <v>0.9</v>
      </c>
      <c r="U367" s="100">
        <v>4.7</v>
      </c>
      <c r="V367" s="100">
        <v>-3.8</v>
      </c>
      <c r="W367" s="100">
        <v>0.1</v>
      </c>
      <c r="X367" s="100">
        <v>-0.6</v>
      </c>
      <c r="Y367" s="100">
        <v>-2.6</v>
      </c>
      <c r="Z367" s="100">
        <v>0.8</v>
      </c>
      <c r="AA367" s="100">
        <f>独自温度!B364</f>
        <v>30</v>
      </c>
      <c r="AB367" s="100">
        <f>独自温度!C364</f>
        <v>30</v>
      </c>
    </row>
    <row r="368" spans="1:28">
      <c r="A368" s="64" t="e" cm="1">
        <f t="array" aca="1" ref="A368" ca="1">INDIRECT(_xlfn.XLOOKUP(豚シート!$G$13,豚気温!$D$2:$AB$2,豚気温!$D$3:$AB$3)&amp;(_xlfn.XLOOKUP(豚モデル!$D376,豚気温!$C$6:$C$1100,豚気温!$B$6:$B$1100)))</f>
        <v>#N/A</v>
      </c>
      <c r="B368">
        <v>368</v>
      </c>
      <c r="C368" s="92">
        <v>46020</v>
      </c>
      <c r="D368" s="100">
        <v>0.1</v>
      </c>
      <c r="E368" s="100">
        <v>-0.2</v>
      </c>
      <c r="F368" s="100">
        <v>1.5</v>
      </c>
      <c r="G368" s="100">
        <v>1.5</v>
      </c>
      <c r="H368" s="100">
        <v>2.1</v>
      </c>
      <c r="I368" s="100">
        <v>2.4</v>
      </c>
      <c r="J368" s="100">
        <v>3.8</v>
      </c>
      <c r="K368" s="100">
        <v>1.9</v>
      </c>
      <c r="L368" s="100">
        <v>1.7</v>
      </c>
      <c r="M368" s="100">
        <v>4</v>
      </c>
      <c r="N368" s="100">
        <v>5.5</v>
      </c>
      <c r="O368" s="100">
        <v>5.4</v>
      </c>
      <c r="P368" s="100">
        <v>4</v>
      </c>
      <c r="Q368" s="100">
        <v>3.9</v>
      </c>
      <c r="R368" s="100">
        <v>-1.4</v>
      </c>
      <c r="S368" s="100">
        <v>1.1000000000000001</v>
      </c>
      <c r="T368" s="100">
        <v>0.8</v>
      </c>
      <c r="U368" s="100">
        <v>4.5999999999999996</v>
      </c>
      <c r="V368" s="100">
        <v>-3.9</v>
      </c>
      <c r="W368" s="100">
        <v>0</v>
      </c>
      <c r="X368" s="100">
        <v>-0.7</v>
      </c>
      <c r="Y368" s="100">
        <v>-2.7</v>
      </c>
      <c r="Z368" s="100">
        <v>0.6</v>
      </c>
      <c r="AA368" s="100">
        <f>独自温度!B365</f>
        <v>30</v>
      </c>
      <c r="AB368" s="100">
        <f>独自温度!C365</f>
        <v>30</v>
      </c>
    </row>
    <row r="369" spans="1:28">
      <c r="A369" s="64" t="e" cm="1">
        <f t="array" aca="1" ref="A369" ca="1">INDIRECT(_xlfn.XLOOKUP(豚シート!$G$13,豚気温!$D$2:$AB$2,豚気温!$D$3:$AB$3)&amp;(_xlfn.XLOOKUP(豚モデル!$D377,豚気温!$C$6:$C$1100,豚気温!$B$6:$B$1100)))</f>
        <v>#N/A</v>
      </c>
      <c r="B369">
        <v>369</v>
      </c>
      <c r="C369" s="92">
        <v>46021</v>
      </c>
      <c r="D369" s="100">
        <v>0</v>
      </c>
      <c r="E369" s="100">
        <v>-0.3</v>
      </c>
      <c r="F369" s="100">
        <v>1.4</v>
      </c>
      <c r="G369" s="100">
        <v>1.4</v>
      </c>
      <c r="H369" s="100">
        <v>2.1</v>
      </c>
      <c r="I369" s="100">
        <v>2.2999999999999998</v>
      </c>
      <c r="J369" s="100">
        <v>3.7</v>
      </c>
      <c r="K369" s="100">
        <v>1.7</v>
      </c>
      <c r="L369" s="100">
        <v>1.6</v>
      </c>
      <c r="M369" s="100">
        <v>3.9</v>
      </c>
      <c r="N369" s="100">
        <v>5.4</v>
      </c>
      <c r="O369" s="100">
        <v>5.3</v>
      </c>
      <c r="P369" s="100">
        <v>3.9</v>
      </c>
      <c r="Q369" s="100">
        <v>3.8</v>
      </c>
      <c r="R369" s="100">
        <v>-1.5</v>
      </c>
      <c r="S369" s="100">
        <v>1</v>
      </c>
      <c r="T369" s="100">
        <v>0.7</v>
      </c>
      <c r="U369" s="100">
        <v>4.5</v>
      </c>
      <c r="V369" s="100">
        <v>-4</v>
      </c>
      <c r="W369" s="100">
        <v>-0.1</v>
      </c>
      <c r="X369" s="100">
        <v>-0.8</v>
      </c>
      <c r="Y369" s="100">
        <v>-2.8</v>
      </c>
      <c r="Z369" s="100">
        <v>0.5</v>
      </c>
      <c r="AA369" s="100">
        <f>独自温度!B366</f>
        <v>30</v>
      </c>
      <c r="AB369" s="100">
        <f>独自温度!C366</f>
        <v>30</v>
      </c>
    </row>
    <row r="370" spans="1:28">
      <c r="A370" s="64" t="e" cm="1">
        <f t="array" aca="1" ref="A370" ca="1">INDIRECT(_xlfn.XLOOKUP(豚シート!$G$13,豚気温!$D$2:$AB$2,豚気温!$D$3:$AB$3)&amp;(_xlfn.XLOOKUP(豚モデル!$D378,豚気温!$C$6:$C$1100,豚気温!$B$6:$B$1100)))</f>
        <v>#N/A</v>
      </c>
      <c r="B370">
        <v>370</v>
      </c>
      <c r="C370" s="92">
        <v>46022</v>
      </c>
      <c r="D370" s="100">
        <v>-0.1</v>
      </c>
      <c r="E370" s="100">
        <v>-0.4</v>
      </c>
      <c r="F370" s="100">
        <v>1.3</v>
      </c>
      <c r="G370" s="100">
        <v>1.3</v>
      </c>
      <c r="H370" s="100">
        <v>2</v>
      </c>
      <c r="I370" s="100">
        <v>2.2000000000000002</v>
      </c>
      <c r="J370" s="100">
        <v>3.6</v>
      </c>
      <c r="K370" s="100">
        <v>1.6</v>
      </c>
      <c r="L370" s="100">
        <v>1.4</v>
      </c>
      <c r="M370" s="100">
        <v>3.8</v>
      </c>
      <c r="N370" s="100">
        <v>5.3</v>
      </c>
      <c r="O370" s="100">
        <v>5.2</v>
      </c>
      <c r="P370" s="100">
        <v>3.8</v>
      </c>
      <c r="Q370" s="100">
        <v>3.7</v>
      </c>
      <c r="R370" s="100">
        <v>-1.6</v>
      </c>
      <c r="S370" s="100">
        <v>0.9</v>
      </c>
      <c r="T370" s="100">
        <v>0.6</v>
      </c>
      <c r="U370" s="100">
        <v>4.5</v>
      </c>
      <c r="V370" s="100">
        <v>-4.0999999999999996</v>
      </c>
      <c r="W370" s="100">
        <v>-0.2</v>
      </c>
      <c r="X370" s="100">
        <v>-0.9</v>
      </c>
      <c r="Y370" s="100">
        <v>-2.9</v>
      </c>
      <c r="Z370" s="100">
        <v>0.4</v>
      </c>
      <c r="AA370" s="100">
        <f>独自温度!B367</f>
        <v>30</v>
      </c>
      <c r="AB370" s="100">
        <f>独自温度!C367</f>
        <v>30</v>
      </c>
    </row>
    <row r="371" spans="1:28">
      <c r="A371" s="64" t="e" cm="1">
        <f t="array" aca="1" ref="A371" ca="1">INDIRECT(_xlfn.XLOOKUP(豚シート!$G$13,豚気温!$D$2:$AB$2,豚気温!$D$3:$AB$3)&amp;(_xlfn.XLOOKUP(豚モデル!$D379,豚気温!$C$6:$C$1100,豚気温!$B$6:$B$1100)))</f>
        <v>#N/A</v>
      </c>
      <c r="B371">
        <v>371</v>
      </c>
      <c r="C371" s="92">
        <v>46023</v>
      </c>
      <c r="D371" s="100">
        <v>-0.2</v>
      </c>
      <c r="E371" s="100">
        <v>-0.5</v>
      </c>
      <c r="F371" s="100">
        <v>1.2</v>
      </c>
      <c r="G371" s="100">
        <v>1.3</v>
      </c>
      <c r="H371" s="100">
        <v>1.9</v>
      </c>
      <c r="I371" s="100">
        <v>2.1</v>
      </c>
      <c r="J371" s="100">
        <v>3.6</v>
      </c>
      <c r="K371" s="100">
        <v>1.6</v>
      </c>
      <c r="L371" s="100">
        <v>1.3</v>
      </c>
      <c r="M371" s="100">
        <v>3.7</v>
      </c>
      <c r="N371" s="100">
        <v>5.2</v>
      </c>
      <c r="O371" s="100">
        <v>5.0999999999999996</v>
      </c>
      <c r="P371" s="100">
        <v>3.7</v>
      </c>
      <c r="Q371" s="100">
        <v>3.6</v>
      </c>
      <c r="R371" s="100">
        <v>-1.7</v>
      </c>
      <c r="S371" s="100">
        <v>0.8</v>
      </c>
      <c r="T371" s="100">
        <v>0.5</v>
      </c>
      <c r="U371" s="100">
        <v>4.4000000000000004</v>
      </c>
      <c r="V371" s="100">
        <v>-4.2</v>
      </c>
      <c r="W371" s="100">
        <v>-0.3</v>
      </c>
      <c r="X371" s="100">
        <v>-0.9</v>
      </c>
      <c r="Y371" s="100">
        <v>-3</v>
      </c>
      <c r="Z371" s="100">
        <v>0.3</v>
      </c>
      <c r="AA371" s="100">
        <f>独自温度!B3</f>
        <v>30</v>
      </c>
      <c r="AB371" s="100">
        <f>独自温度!C3</f>
        <v>30</v>
      </c>
    </row>
    <row r="372" spans="1:28">
      <c r="A372" s="64" t="e" cm="1">
        <f t="array" aca="1" ref="A372" ca="1">INDIRECT(_xlfn.XLOOKUP(豚シート!$G$13,豚気温!$D$2:$AB$2,豚気温!$D$3:$AB$3)&amp;(_xlfn.XLOOKUP(豚モデル!$D380,豚気温!$C$6:$C$1100,豚気温!$B$6:$B$1100)))</f>
        <v>#N/A</v>
      </c>
      <c r="B372">
        <v>372</v>
      </c>
      <c r="C372" s="92">
        <v>46024</v>
      </c>
      <c r="D372" s="100">
        <v>-0.3</v>
      </c>
      <c r="E372" s="100">
        <v>-0.6</v>
      </c>
      <c r="F372" s="100">
        <v>1.2</v>
      </c>
      <c r="G372" s="100">
        <v>1.2</v>
      </c>
      <c r="H372" s="100">
        <v>1.9</v>
      </c>
      <c r="I372" s="100">
        <v>2.1</v>
      </c>
      <c r="J372" s="100">
        <v>3.5</v>
      </c>
      <c r="K372" s="100">
        <v>1.5</v>
      </c>
      <c r="L372" s="100">
        <v>1.3</v>
      </c>
      <c r="M372" s="100">
        <v>3.6</v>
      </c>
      <c r="N372" s="100">
        <v>5.0999999999999996</v>
      </c>
      <c r="O372" s="100">
        <v>5.0999999999999996</v>
      </c>
      <c r="P372" s="100">
        <v>3.6</v>
      </c>
      <c r="Q372" s="100">
        <v>3.5</v>
      </c>
      <c r="R372" s="100">
        <v>-1.7</v>
      </c>
      <c r="S372" s="100">
        <v>0.7</v>
      </c>
      <c r="T372" s="100">
        <v>0.4</v>
      </c>
      <c r="U372" s="100">
        <v>4.3</v>
      </c>
      <c r="V372" s="100">
        <v>-4.3</v>
      </c>
      <c r="W372" s="100">
        <v>-0.4</v>
      </c>
      <c r="X372" s="100">
        <v>-1</v>
      </c>
      <c r="Y372" s="100">
        <v>-3.1</v>
      </c>
      <c r="Z372" s="100">
        <v>0.2</v>
      </c>
      <c r="AA372" s="100">
        <f>独自温度!B4</f>
        <v>30</v>
      </c>
      <c r="AB372" s="100">
        <f>独自温度!C4</f>
        <v>30</v>
      </c>
    </row>
    <row r="373" spans="1:28">
      <c r="A373" s="64" t="e" cm="1">
        <f t="array" aca="1" ref="A373" ca="1">INDIRECT(_xlfn.XLOOKUP(豚シート!$G$13,豚気温!$D$2:$AB$2,豚気温!$D$3:$AB$3)&amp;(_xlfn.XLOOKUP(豚モデル!$D381,豚気温!$C$6:$C$1100,豚気温!$B$6:$B$1100)))</f>
        <v>#N/A</v>
      </c>
      <c r="B373">
        <v>373</v>
      </c>
      <c r="C373" s="92">
        <v>46025</v>
      </c>
      <c r="D373" s="100">
        <v>-0.4</v>
      </c>
      <c r="E373" s="100">
        <v>-0.7</v>
      </c>
      <c r="F373" s="100">
        <v>1.1000000000000001</v>
      </c>
      <c r="G373" s="100">
        <v>1.1000000000000001</v>
      </c>
      <c r="H373" s="100">
        <v>1.8</v>
      </c>
      <c r="I373" s="100">
        <v>2</v>
      </c>
      <c r="J373" s="100">
        <v>3.4</v>
      </c>
      <c r="K373" s="100">
        <v>1.4</v>
      </c>
      <c r="L373" s="100">
        <v>1.2</v>
      </c>
      <c r="M373" s="100">
        <v>3.6</v>
      </c>
      <c r="N373" s="100">
        <v>5.0999999999999996</v>
      </c>
      <c r="O373" s="100">
        <v>5</v>
      </c>
      <c r="P373" s="100">
        <v>3.5</v>
      </c>
      <c r="Q373" s="100">
        <v>3.5</v>
      </c>
      <c r="R373" s="100">
        <v>-1.8</v>
      </c>
      <c r="S373" s="100">
        <v>0.7</v>
      </c>
      <c r="T373" s="100">
        <v>0.4</v>
      </c>
      <c r="U373" s="100">
        <v>4.3</v>
      </c>
      <c r="V373" s="100">
        <v>-4.4000000000000004</v>
      </c>
      <c r="W373" s="100">
        <v>-0.4</v>
      </c>
      <c r="X373" s="100">
        <v>-1.1000000000000001</v>
      </c>
      <c r="Y373" s="100">
        <v>-3.2</v>
      </c>
      <c r="Z373" s="100">
        <v>0.2</v>
      </c>
      <c r="AA373" s="100">
        <f>独自温度!B5</f>
        <v>30</v>
      </c>
      <c r="AB373" s="100">
        <f>独自温度!C5</f>
        <v>30</v>
      </c>
    </row>
    <row r="374" spans="1:28">
      <c r="A374" s="64" t="e" cm="1">
        <f t="array" aca="1" ref="A374" ca="1">INDIRECT(_xlfn.XLOOKUP(豚シート!$G$13,豚気温!$D$2:$AB$2,豚気温!$D$3:$AB$3)&amp;(_xlfn.XLOOKUP(豚モデル!$D382,豚気温!$C$6:$C$1100,豚気温!$B$6:$B$1100)))</f>
        <v>#N/A</v>
      </c>
      <c r="B374">
        <v>374</v>
      </c>
      <c r="C374" s="92">
        <v>46026</v>
      </c>
      <c r="D374" s="100">
        <v>-0.4</v>
      </c>
      <c r="E374" s="100">
        <v>-0.8</v>
      </c>
      <c r="F374" s="100">
        <v>1</v>
      </c>
      <c r="G374" s="100">
        <v>1.1000000000000001</v>
      </c>
      <c r="H374" s="100">
        <v>1.8</v>
      </c>
      <c r="I374" s="100">
        <v>1.9</v>
      </c>
      <c r="J374" s="100">
        <v>3.4</v>
      </c>
      <c r="K374" s="100">
        <v>1.4</v>
      </c>
      <c r="L374" s="100">
        <v>1.2</v>
      </c>
      <c r="M374" s="100">
        <v>3.5</v>
      </c>
      <c r="N374" s="100">
        <v>5</v>
      </c>
      <c r="O374" s="100">
        <v>4.9000000000000004</v>
      </c>
      <c r="P374" s="100">
        <v>3.5</v>
      </c>
      <c r="Q374" s="100">
        <v>3.4</v>
      </c>
      <c r="R374" s="100">
        <v>-1.9</v>
      </c>
      <c r="S374" s="100">
        <v>0.6</v>
      </c>
      <c r="T374" s="100">
        <v>0.3</v>
      </c>
      <c r="U374" s="100">
        <v>4.2</v>
      </c>
      <c r="V374" s="100">
        <v>-4.5</v>
      </c>
      <c r="W374" s="100">
        <v>-0.5</v>
      </c>
      <c r="X374" s="100">
        <v>-1.1000000000000001</v>
      </c>
      <c r="Y374" s="100">
        <v>-3.3</v>
      </c>
      <c r="Z374" s="100">
        <v>0.1</v>
      </c>
      <c r="AA374" s="100">
        <f>独自温度!B6</f>
        <v>30</v>
      </c>
      <c r="AB374" s="100">
        <f>独自温度!C6</f>
        <v>30</v>
      </c>
    </row>
    <row r="375" spans="1:28">
      <c r="A375" s="64" t="e" cm="1">
        <f t="array" aca="1" ref="A375" ca="1">INDIRECT(_xlfn.XLOOKUP(豚シート!$G$13,豚気温!$D$2:$AB$2,豚気温!$D$3:$AB$3)&amp;(_xlfn.XLOOKUP(豚モデル!$D383,豚気温!$C$6:$C$1100,豚気温!$B$6:$B$1100)))</f>
        <v>#N/A</v>
      </c>
      <c r="B375">
        <v>375</v>
      </c>
      <c r="C375" s="92">
        <v>46027</v>
      </c>
      <c r="D375" s="100">
        <v>-0.5</v>
      </c>
      <c r="E375" s="100">
        <v>-0.8</v>
      </c>
      <c r="F375" s="100">
        <v>1</v>
      </c>
      <c r="G375" s="100">
        <v>1</v>
      </c>
      <c r="H375" s="100">
        <v>1.8</v>
      </c>
      <c r="I375" s="100">
        <v>1.9</v>
      </c>
      <c r="J375" s="100">
        <v>3.3</v>
      </c>
      <c r="K375" s="100">
        <v>1.3</v>
      </c>
      <c r="L375" s="100">
        <v>1.1000000000000001</v>
      </c>
      <c r="M375" s="100">
        <v>3.5</v>
      </c>
      <c r="N375" s="100">
        <v>5</v>
      </c>
      <c r="O375" s="100">
        <v>4.9000000000000004</v>
      </c>
      <c r="P375" s="100">
        <v>3.4</v>
      </c>
      <c r="Q375" s="100">
        <v>3.4</v>
      </c>
      <c r="R375" s="100">
        <v>-1.9</v>
      </c>
      <c r="S375" s="100">
        <v>0.6</v>
      </c>
      <c r="T375" s="100">
        <v>0.3</v>
      </c>
      <c r="U375" s="100">
        <v>4.2</v>
      </c>
      <c r="V375" s="100">
        <v>-4.5999999999999996</v>
      </c>
      <c r="W375" s="100">
        <v>-0.5</v>
      </c>
      <c r="X375" s="100">
        <v>-1.2</v>
      </c>
      <c r="Y375" s="100">
        <v>-3.4</v>
      </c>
      <c r="Z375" s="100">
        <v>0.1</v>
      </c>
      <c r="AA375" s="100">
        <f>独自温度!B7</f>
        <v>30</v>
      </c>
      <c r="AB375" s="100">
        <f>独自温度!C7</f>
        <v>30</v>
      </c>
    </row>
    <row r="376" spans="1:28">
      <c r="A376" s="64" t="e" cm="1">
        <f t="array" aca="1" ref="A376" ca="1">INDIRECT(_xlfn.XLOOKUP(豚シート!$G$13,豚気温!$D$2:$AB$2,豚気温!$D$3:$AB$3)&amp;(_xlfn.XLOOKUP(豚モデル!$D384,豚気温!$C$6:$C$1100,豚気温!$B$6:$B$1100)))</f>
        <v>#N/A</v>
      </c>
      <c r="B376">
        <v>376</v>
      </c>
      <c r="C376" s="92">
        <v>46028</v>
      </c>
      <c r="D376" s="100">
        <v>-0.5</v>
      </c>
      <c r="E376" s="100">
        <v>-0.9</v>
      </c>
      <c r="F376" s="100">
        <v>0.9</v>
      </c>
      <c r="G376" s="100">
        <v>1</v>
      </c>
      <c r="H376" s="100">
        <v>1.7</v>
      </c>
      <c r="I376" s="100">
        <v>1.8</v>
      </c>
      <c r="J376" s="100">
        <v>3.3</v>
      </c>
      <c r="K376" s="100">
        <v>1.3</v>
      </c>
      <c r="L376" s="100">
        <v>1.1000000000000001</v>
      </c>
      <c r="M376" s="100">
        <v>3.5</v>
      </c>
      <c r="N376" s="100">
        <v>4.9000000000000004</v>
      </c>
      <c r="O376" s="100">
        <v>4.8</v>
      </c>
      <c r="P376" s="100">
        <v>3.4</v>
      </c>
      <c r="Q376" s="100">
        <v>3.3</v>
      </c>
      <c r="R376" s="100">
        <v>-2</v>
      </c>
      <c r="S376" s="100">
        <v>0.5</v>
      </c>
      <c r="T376" s="100">
        <v>0.2</v>
      </c>
      <c r="U376" s="100">
        <v>4.0999999999999996</v>
      </c>
      <c r="V376" s="100">
        <v>-4.7</v>
      </c>
      <c r="W376" s="100">
        <v>-0.5</v>
      </c>
      <c r="X376" s="100">
        <v>-1.2</v>
      </c>
      <c r="Y376" s="100">
        <v>-3.4</v>
      </c>
      <c r="Z376" s="100">
        <v>0</v>
      </c>
      <c r="AA376" s="100">
        <f>独自温度!B8</f>
        <v>30</v>
      </c>
      <c r="AB376" s="100">
        <f>独自温度!C8</f>
        <v>30</v>
      </c>
    </row>
    <row r="377" spans="1:28">
      <c r="A377" s="64" t="e" cm="1">
        <f t="array" aca="1" ref="A377" ca="1">INDIRECT(_xlfn.XLOOKUP(豚シート!$G$13,豚気温!$D$2:$AB$2,豚気温!$D$3:$AB$3)&amp;(_xlfn.XLOOKUP(豚モデル!$D385,豚気温!$C$6:$C$1100,豚気温!$B$6:$B$1100)))</f>
        <v>#N/A</v>
      </c>
      <c r="B377">
        <v>377</v>
      </c>
      <c r="C377" s="92">
        <v>46029</v>
      </c>
      <c r="D377" s="100">
        <v>-0.6</v>
      </c>
      <c r="E377" s="100">
        <v>-0.9</v>
      </c>
      <c r="F377" s="100">
        <v>0.9</v>
      </c>
      <c r="G377" s="100">
        <v>0.9</v>
      </c>
      <c r="H377" s="100">
        <v>1.7</v>
      </c>
      <c r="I377" s="100">
        <v>1.8</v>
      </c>
      <c r="J377" s="100">
        <v>3.2</v>
      </c>
      <c r="K377" s="100">
        <v>1.3</v>
      </c>
      <c r="L377" s="100">
        <v>1.1000000000000001</v>
      </c>
      <c r="M377" s="100">
        <v>3.4</v>
      </c>
      <c r="N377" s="100">
        <v>4.9000000000000004</v>
      </c>
      <c r="O377" s="100">
        <v>4.8</v>
      </c>
      <c r="P377" s="100">
        <v>3.3</v>
      </c>
      <c r="Q377" s="100">
        <v>3.3</v>
      </c>
      <c r="R377" s="100">
        <v>-2</v>
      </c>
      <c r="S377" s="100">
        <v>0.5</v>
      </c>
      <c r="T377" s="100">
        <v>0.2</v>
      </c>
      <c r="U377" s="100">
        <v>4.0999999999999996</v>
      </c>
      <c r="V377" s="100">
        <v>-4.8</v>
      </c>
      <c r="W377" s="100">
        <v>-0.6</v>
      </c>
      <c r="X377" s="100">
        <v>-1.3</v>
      </c>
      <c r="Y377" s="100">
        <v>-3.5</v>
      </c>
      <c r="Z377" s="100">
        <v>0</v>
      </c>
      <c r="AA377" s="100">
        <f>独自温度!B9</f>
        <v>30</v>
      </c>
      <c r="AB377" s="100">
        <f>独自温度!C9</f>
        <v>30</v>
      </c>
    </row>
    <row r="378" spans="1:28">
      <c r="A378" s="64" t="e" cm="1">
        <f t="array" aca="1" ref="A378" ca="1">INDIRECT(_xlfn.XLOOKUP(豚シート!$G$13,豚気温!$D$2:$AB$2,豚気温!$D$3:$AB$3)&amp;(_xlfn.XLOOKUP(豚モデル!$D386,豚気温!$C$6:$C$1100,豚気温!$B$6:$B$1100)))</f>
        <v>#N/A</v>
      </c>
      <c r="B378">
        <v>378</v>
      </c>
      <c r="C378" s="92">
        <v>46030</v>
      </c>
      <c r="D378" s="100">
        <v>-0.6</v>
      </c>
      <c r="E378" s="100">
        <v>-1</v>
      </c>
      <c r="F378" s="100">
        <v>0.8</v>
      </c>
      <c r="G378" s="100">
        <v>0.9</v>
      </c>
      <c r="H378" s="100">
        <v>1.6</v>
      </c>
      <c r="I378" s="100">
        <v>1.8</v>
      </c>
      <c r="J378" s="100">
        <v>3.2</v>
      </c>
      <c r="K378" s="100">
        <v>1.2</v>
      </c>
      <c r="L378" s="100">
        <v>1.1000000000000001</v>
      </c>
      <c r="M378" s="100">
        <v>3.4</v>
      </c>
      <c r="N378" s="100">
        <v>4.9000000000000004</v>
      </c>
      <c r="O378" s="100">
        <v>4.8</v>
      </c>
      <c r="P378" s="100">
        <v>3.3</v>
      </c>
      <c r="Q378" s="100">
        <v>3.3</v>
      </c>
      <c r="R378" s="100">
        <v>-2.1</v>
      </c>
      <c r="S378" s="100">
        <v>0.4</v>
      </c>
      <c r="T378" s="100">
        <v>0.1</v>
      </c>
      <c r="U378" s="100">
        <v>4.0999999999999996</v>
      </c>
      <c r="V378" s="100">
        <v>-4.8</v>
      </c>
      <c r="W378" s="100">
        <v>-0.6</v>
      </c>
      <c r="X378" s="100">
        <v>-1.3</v>
      </c>
      <c r="Y378" s="100">
        <v>-3.6</v>
      </c>
      <c r="Z378" s="100">
        <v>0</v>
      </c>
      <c r="AA378" s="100">
        <f>独自温度!B10</f>
        <v>30</v>
      </c>
      <c r="AB378" s="100">
        <f>独自温度!C10</f>
        <v>30</v>
      </c>
    </row>
    <row r="379" spans="1:28">
      <c r="A379" s="64" t="e" cm="1">
        <f t="array" aca="1" ref="A379" ca="1">INDIRECT(_xlfn.XLOOKUP(豚シート!$G$13,豚気温!$D$2:$AB$2,豚気温!$D$3:$AB$3)&amp;(_xlfn.XLOOKUP(豚モデル!$D387,豚気温!$C$6:$C$1100,豚気温!$B$6:$B$1100)))</f>
        <v>#N/A</v>
      </c>
      <c r="B379">
        <v>379</v>
      </c>
      <c r="C379" s="92">
        <v>46031</v>
      </c>
      <c r="D379" s="100">
        <v>-0.7</v>
      </c>
      <c r="E379" s="100">
        <v>-1</v>
      </c>
      <c r="F379" s="100">
        <v>0.8</v>
      </c>
      <c r="G379" s="100">
        <v>0.8</v>
      </c>
      <c r="H379" s="100">
        <v>1.6</v>
      </c>
      <c r="I379" s="100">
        <v>1.8</v>
      </c>
      <c r="J379" s="100">
        <v>3.2</v>
      </c>
      <c r="K379" s="100">
        <v>1.2</v>
      </c>
      <c r="L379" s="100">
        <v>1.1000000000000001</v>
      </c>
      <c r="M379" s="100">
        <v>3.4</v>
      </c>
      <c r="N379" s="100">
        <v>4.9000000000000004</v>
      </c>
      <c r="O379" s="100">
        <v>4.8</v>
      </c>
      <c r="P379" s="100">
        <v>3.3</v>
      </c>
      <c r="Q379" s="100">
        <v>3.2</v>
      </c>
      <c r="R379" s="100">
        <v>-2.1</v>
      </c>
      <c r="S379" s="100">
        <v>0.4</v>
      </c>
      <c r="T379" s="100">
        <v>0.1</v>
      </c>
      <c r="U379" s="100">
        <v>4</v>
      </c>
      <c r="V379" s="100">
        <v>-4.9000000000000004</v>
      </c>
      <c r="W379" s="100">
        <v>-0.7</v>
      </c>
      <c r="X379" s="100">
        <v>-1.3</v>
      </c>
      <c r="Y379" s="100">
        <v>-3.6</v>
      </c>
      <c r="Z379" s="100">
        <v>0</v>
      </c>
      <c r="AA379" s="100">
        <f>独自温度!B11</f>
        <v>30</v>
      </c>
      <c r="AB379" s="100">
        <f>独自温度!C11</f>
        <v>30</v>
      </c>
    </row>
    <row r="380" spans="1:28">
      <c r="A380" s="64" t="e" cm="1">
        <f t="array" aca="1" ref="A380" ca="1">INDIRECT(_xlfn.XLOOKUP(豚シート!$G$13,豚気温!$D$2:$AB$2,豚気温!$D$3:$AB$3)&amp;(_xlfn.XLOOKUP(豚モデル!$D388,豚気温!$C$6:$C$1100,豚気温!$B$6:$B$1100)))</f>
        <v>#N/A</v>
      </c>
      <c r="B380">
        <v>380</v>
      </c>
      <c r="C380" s="92">
        <v>46032</v>
      </c>
      <c r="D380" s="100">
        <v>-0.7</v>
      </c>
      <c r="E380" s="100">
        <v>-1.1000000000000001</v>
      </c>
      <c r="F380" s="100">
        <v>0.8</v>
      </c>
      <c r="G380" s="100">
        <v>0.8</v>
      </c>
      <c r="H380" s="100">
        <v>1.6</v>
      </c>
      <c r="I380" s="100">
        <v>1.7</v>
      </c>
      <c r="J380" s="100">
        <v>3.2</v>
      </c>
      <c r="K380" s="100">
        <v>1.2</v>
      </c>
      <c r="L380" s="100">
        <v>1.1000000000000001</v>
      </c>
      <c r="M380" s="100">
        <v>3.3</v>
      </c>
      <c r="N380" s="100">
        <v>4.8</v>
      </c>
      <c r="O380" s="100">
        <v>4.7</v>
      </c>
      <c r="P380" s="100">
        <v>3.3</v>
      </c>
      <c r="Q380" s="100">
        <v>3.2</v>
      </c>
      <c r="R380" s="100">
        <v>-2.1</v>
      </c>
      <c r="S380" s="100">
        <v>0.4</v>
      </c>
      <c r="T380" s="100">
        <v>0</v>
      </c>
      <c r="U380" s="100">
        <v>4</v>
      </c>
      <c r="V380" s="100">
        <v>-5</v>
      </c>
      <c r="W380" s="100">
        <v>-0.7</v>
      </c>
      <c r="X380" s="100">
        <v>-1.4</v>
      </c>
      <c r="Y380" s="100">
        <v>-3.7</v>
      </c>
      <c r="Z380" s="100">
        <v>-0.1</v>
      </c>
      <c r="AA380" s="100">
        <f>独自温度!B12</f>
        <v>30</v>
      </c>
      <c r="AB380" s="100">
        <f>独自温度!C12</f>
        <v>30</v>
      </c>
    </row>
    <row r="381" spans="1:28">
      <c r="A381" s="64" t="e" cm="1">
        <f t="array" aca="1" ref="A381" ca="1">INDIRECT(_xlfn.XLOOKUP(豚シート!$G$13,豚気温!$D$2:$AB$2,豚気温!$D$3:$AB$3)&amp;(_xlfn.XLOOKUP(豚モデル!$D389,豚気温!$C$6:$C$1100,豚気温!$B$6:$B$1100)))</f>
        <v>#N/A</v>
      </c>
      <c r="B381">
        <v>381</v>
      </c>
      <c r="C381" s="92">
        <v>46033</v>
      </c>
      <c r="D381" s="100">
        <v>-0.7</v>
      </c>
      <c r="E381" s="100">
        <v>-1.1000000000000001</v>
      </c>
      <c r="F381" s="100">
        <v>0.7</v>
      </c>
      <c r="G381" s="100">
        <v>0.8</v>
      </c>
      <c r="H381" s="100">
        <v>1.5</v>
      </c>
      <c r="I381" s="100">
        <v>1.7</v>
      </c>
      <c r="J381" s="100">
        <v>3.2</v>
      </c>
      <c r="K381" s="100">
        <v>1.2</v>
      </c>
      <c r="L381" s="100">
        <v>1.1000000000000001</v>
      </c>
      <c r="M381" s="100">
        <v>3.3</v>
      </c>
      <c r="N381" s="100">
        <v>4.8</v>
      </c>
      <c r="O381" s="100">
        <v>4.7</v>
      </c>
      <c r="P381" s="100">
        <v>3.2</v>
      </c>
      <c r="Q381" s="100">
        <v>3.2</v>
      </c>
      <c r="R381" s="100">
        <v>-2.2000000000000002</v>
      </c>
      <c r="S381" s="100">
        <v>0.3</v>
      </c>
      <c r="T381" s="100">
        <v>0</v>
      </c>
      <c r="U381" s="100">
        <v>4</v>
      </c>
      <c r="V381" s="100">
        <v>-5</v>
      </c>
      <c r="W381" s="100">
        <v>-0.8</v>
      </c>
      <c r="X381" s="100">
        <v>-1.4</v>
      </c>
      <c r="Y381" s="100">
        <v>-3.7</v>
      </c>
      <c r="Z381" s="100">
        <v>-0.1</v>
      </c>
      <c r="AA381" s="100">
        <f>独自温度!B13</f>
        <v>30</v>
      </c>
      <c r="AB381" s="100">
        <f>独自温度!C13</f>
        <v>30</v>
      </c>
    </row>
    <row r="382" spans="1:28">
      <c r="A382" s="64" t="e" cm="1">
        <f t="array" aca="1" ref="A382" ca="1">INDIRECT(_xlfn.XLOOKUP(豚シート!$G$13,豚気温!$D$2:$AB$2,豚気温!$D$3:$AB$3)&amp;(_xlfn.XLOOKUP(豚モデル!$D390,豚気温!$C$6:$C$1100,豚気温!$B$6:$B$1100)))</f>
        <v>#N/A</v>
      </c>
      <c r="B382">
        <v>382</v>
      </c>
      <c r="C382" s="92">
        <v>46034</v>
      </c>
      <c r="D382" s="100">
        <v>-0.8</v>
      </c>
      <c r="E382" s="100">
        <v>-1.2</v>
      </c>
      <c r="F382" s="100">
        <v>0.7</v>
      </c>
      <c r="G382" s="100">
        <v>0.8</v>
      </c>
      <c r="H382" s="100">
        <v>1.5</v>
      </c>
      <c r="I382" s="100">
        <v>1.7</v>
      </c>
      <c r="J382" s="100">
        <v>3.2</v>
      </c>
      <c r="K382" s="100">
        <v>1.2</v>
      </c>
      <c r="L382" s="100">
        <v>1.1000000000000001</v>
      </c>
      <c r="M382" s="100">
        <v>3.3</v>
      </c>
      <c r="N382" s="100">
        <v>4.8</v>
      </c>
      <c r="O382" s="100">
        <v>4.7</v>
      </c>
      <c r="P382" s="100">
        <v>3.2</v>
      </c>
      <c r="Q382" s="100">
        <v>3.2</v>
      </c>
      <c r="R382" s="100">
        <v>-2.2000000000000002</v>
      </c>
      <c r="S382" s="100">
        <v>0.3</v>
      </c>
      <c r="T382" s="100">
        <v>0</v>
      </c>
      <c r="U382" s="100">
        <v>3.9</v>
      </c>
      <c r="V382" s="100">
        <v>-5</v>
      </c>
      <c r="W382" s="100">
        <v>-0.9</v>
      </c>
      <c r="X382" s="100">
        <v>-1.4</v>
      </c>
      <c r="Y382" s="100">
        <v>-3.8</v>
      </c>
      <c r="Z382" s="100">
        <v>-0.1</v>
      </c>
      <c r="AA382" s="100">
        <f>独自温度!B14</f>
        <v>30</v>
      </c>
      <c r="AB382" s="100">
        <f>独自温度!C14</f>
        <v>30</v>
      </c>
    </row>
    <row r="383" spans="1:28">
      <c r="A383" s="64" t="e" cm="1">
        <f t="array" aca="1" ref="A383" ca="1">INDIRECT(_xlfn.XLOOKUP(豚シート!$G$13,豚気温!$D$2:$AB$2,豚気温!$D$3:$AB$3)&amp;(_xlfn.XLOOKUP(豚モデル!$D391,豚気温!$C$6:$C$1100,豚気温!$B$6:$B$1100)))</f>
        <v>#N/A</v>
      </c>
      <c r="B383">
        <v>383</v>
      </c>
      <c r="C383" s="92">
        <v>46035</v>
      </c>
      <c r="D383" s="100">
        <v>-0.8</v>
      </c>
      <c r="E383" s="100">
        <v>-1.2</v>
      </c>
      <c r="F383" s="100">
        <v>0.7</v>
      </c>
      <c r="G383" s="100">
        <v>0.7</v>
      </c>
      <c r="H383" s="100">
        <v>1.5</v>
      </c>
      <c r="I383" s="100">
        <v>1.7</v>
      </c>
      <c r="J383" s="100">
        <v>3.2</v>
      </c>
      <c r="K383" s="100">
        <v>1.2</v>
      </c>
      <c r="L383" s="100">
        <v>1.1000000000000001</v>
      </c>
      <c r="M383" s="100">
        <v>3.2</v>
      </c>
      <c r="N383" s="100">
        <v>4.8</v>
      </c>
      <c r="O383" s="100">
        <v>4.7</v>
      </c>
      <c r="P383" s="100">
        <v>3.2</v>
      </c>
      <c r="Q383" s="100">
        <v>3.2</v>
      </c>
      <c r="R383" s="100">
        <v>-2.2000000000000002</v>
      </c>
      <c r="S383" s="100">
        <v>0.3</v>
      </c>
      <c r="T383" s="100">
        <v>-0.1</v>
      </c>
      <c r="U383" s="100">
        <v>3.9</v>
      </c>
      <c r="V383" s="100">
        <v>-5.0999999999999996</v>
      </c>
      <c r="W383" s="100">
        <v>-0.9</v>
      </c>
      <c r="X383" s="100">
        <v>-1.5</v>
      </c>
      <c r="Y383" s="100">
        <v>-3.8</v>
      </c>
      <c r="Z383" s="100">
        <v>-0.1</v>
      </c>
      <c r="AA383" s="100">
        <f>独自温度!B15</f>
        <v>30</v>
      </c>
      <c r="AB383" s="100">
        <f>独自温度!C15</f>
        <v>30</v>
      </c>
    </row>
    <row r="384" spans="1:28">
      <c r="A384" s="64" t="e" cm="1">
        <f t="array" aca="1" ref="A384" ca="1">INDIRECT(_xlfn.XLOOKUP(豚シート!$G$13,豚気温!$D$2:$AB$2,豚気温!$D$3:$AB$3)&amp;(_xlfn.XLOOKUP(豚モデル!$D392,豚気温!$C$6:$C$1100,豚気温!$B$6:$B$1100)))</f>
        <v>#N/A</v>
      </c>
      <c r="B384">
        <v>384</v>
      </c>
      <c r="C384" s="92">
        <v>46036</v>
      </c>
      <c r="D384" s="100">
        <v>-0.8</v>
      </c>
      <c r="E384" s="100">
        <v>-1.2</v>
      </c>
      <c r="F384" s="100">
        <v>0.7</v>
      </c>
      <c r="G384" s="100">
        <v>0.7</v>
      </c>
      <c r="H384" s="100">
        <v>1.4</v>
      </c>
      <c r="I384" s="100">
        <v>1.7</v>
      </c>
      <c r="J384" s="100">
        <v>3.1</v>
      </c>
      <c r="K384" s="100">
        <v>1.3</v>
      </c>
      <c r="L384" s="100">
        <v>1.1000000000000001</v>
      </c>
      <c r="M384" s="100">
        <v>3.2</v>
      </c>
      <c r="N384" s="100">
        <v>4.7</v>
      </c>
      <c r="O384" s="100">
        <v>4.5999999999999996</v>
      </c>
      <c r="P384" s="100">
        <v>3.2</v>
      </c>
      <c r="Q384" s="100">
        <v>3.2</v>
      </c>
      <c r="R384" s="100">
        <v>-2.2000000000000002</v>
      </c>
      <c r="S384" s="100">
        <v>0.3</v>
      </c>
      <c r="T384" s="100">
        <v>-0.1</v>
      </c>
      <c r="U384" s="100">
        <v>3.9</v>
      </c>
      <c r="V384" s="100">
        <v>-5.0999999999999996</v>
      </c>
      <c r="W384" s="100">
        <v>-1</v>
      </c>
      <c r="X384" s="100">
        <v>-1.5</v>
      </c>
      <c r="Y384" s="100">
        <v>-3.8</v>
      </c>
      <c r="Z384" s="100">
        <v>0</v>
      </c>
      <c r="AA384" s="100">
        <f>独自温度!B16</f>
        <v>30</v>
      </c>
      <c r="AB384" s="100">
        <f>独自温度!C16</f>
        <v>30</v>
      </c>
    </row>
    <row r="385" spans="1:28">
      <c r="A385" s="64" t="e" cm="1">
        <f t="array" aca="1" ref="A385" ca="1">INDIRECT(_xlfn.XLOOKUP(豚シート!$G$13,豚気温!$D$2:$AB$2,豚気温!$D$3:$AB$3)&amp;(_xlfn.XLOOKUP(豚モデル!$D393,豚気温!$C$6:$C$1100,豚気温!$B$6:$B$1100)))</f>
        <v>#N/A</v>
      </c>
      <c r="B385">
        <v>385</v>
      </c>
      <c r="C385" s="92">
        <v>46037</v>
      </c>
      <c r="D385" s="100">
        <v>-0.8</v>
      </c>
      <c r="E385" s="100">
        <v>-1.2</v>
      </c>
      <c r="F385" s="100">
        <v>0.6</v>
      </c>
      <c r="G385" s="100">
        <v>0.7</v>
      </c>
      <c r="H385" s="100">
        <v>1.4</v>
      </c>
      <c r="I385" s="100">
        <v>1.7</v>
      </c>
      <c r="J385" s="100">
        <v>3.1</v>
      </c>
      <c r="K385" s="100">
        <v>1.3</v>
      </c>
      <c r="L385" s="100">
        <v>1.1000000000000001</v>
      </c>
      <c r="M385" s="100">
        <v>3.2</v>
      </c>
      <c r="N385" s="100">
        <v>4.7</v>
      </c>
      <c r="O385" s="100">
        <v>4.5999999999999996</v>
      </c>
      <c r="P385" s="100">
        <v>3.2</v>
      </c>
      <c r="Q385" s="100">
        <v>3.2</v>
      </c>
      <c r="R385" s="100">
        <v>-2.2999999999999998</v>
      </c>
      <c r="S385" s="100">
        <v>0.3</v>
      </c>
      <c r="T385" s="100">
        <v>-0.1</v>
      </c>
      <c r="U385" s="100">
        <v>3.9</v>
      </c>
      <c r="V385" s="100">
        <v>-5.0999999999999996</v>
      </c>
      <c r="W385" s="100">
        <v>-1</v>
      </c>
      <c r="X385" s="100">
        <v>-1.5</v>
      </c>
      <c r="Y385" s="100">
        <v>-3.8</v>
      </c>
      <c r="Z385" s="100">
        <v>0</v>
      </c>
      <c r="AA385" s="100">
        <f>独自温度!B17</f>
        <v>30</v>
      </c>
      <c r="AB385" s="100">
        <f>独自温度!C17</f>
        <v>30</v>
      </c>
    </row>
    <row r="386" spans="1:28">
      <c r="A386" s="64" t="e" cm="1">
        <f t="array" aca="1" ref="A386" ca="1">INDIRECT(_xlfn.XLOOKUP(豚シート!$G$13,豚気温!$D$2:$AB$2,豚気温!$D$3:$AB$3)&amp;(_xlfn.XLOOKUP(豚モデル!$D394,豚気温!$C$6:$C$1100,豚気温!$B$6:$B$1100)))</f>
        <v>#N/A</v>
      </c>
      <c r="B386">
        <v>386</v>
      </c>
      <c r="C386" s="92">
        <v>46038</v>
      </c>
      <c r="D386" s="100">
        <v>-0.8</v>
      </c>
      <c r="E386" s="100">
        <v>-1.3</v>
      </c>
      <c r="F386" s="100">
        <v>0.6</v>
      </c>
      <c r="G386" s="100">
        <v>0.7</v>
      </c>
      <c r="H386" s="100">
        <v>1.3</v>
      </c>
      <c r="I386" s="100">
        <v>1.7</v>
      </c>
      <c r="J386" s="100">
        <v>3.1</v>
      </c>
      <c r="K386" s="100">
        <v>1.3</v>
      </c>
      <c r="L386" s="100">
        <v>1.1000000000000001</v>
      </c>
      <c r="M386" s="100">
        <v>3.1</v>
      </c>
      <c r="N386" s="100">
        <v>4.7</v>
      </c>
      <c r="O386" s="100">
        <v>4.5999999999999996</v>
      </c>
      <c r="P386" s="100">
        <v>3.2</v>
      </c>
      <c r="Q386" s="100">
        <v>3.2</v>
      </c>
      <c r="R386" s="100">
        <v>-2.2999999999999998</v>
      </c>
      <c r="S386" s="100">
        <v>0.3</v>
      </c>
      <c r="T386" s="100">
        <v>-0.2</v>
      </c>
      <c r="U386" s="100">
        <v>3.8</v>
      </c>
      <c r="V386" s="100">
        <v>-5.2</v>
      </c>
      <c r="W386" s="100">
        <v>-1.1000000000000001</v>
      </c>
      <c r="X386" s="100">
        <v>-1.6</v>
      </c>
      <c r="Y386" s="100">
        <v>-3.9</v>
      </c>
      <c r="Z386" s="100">
        <v>0</v>
      </c>
      <c r="AA386" s="100">
        <f>独自温度!B18</f>
        <v>30</v>
      </c>
      <c r="AB386" s="100">
        <f>独自温度!C18</f>
        <v>30</v>
      </c>
    </row>
    <row r="387" spans="1:28">
      <c r="A387" s="64" t="e" cm="1">
        <f t="array" aca="1" ref="A387" ca="1">INDIRECT(_xlfn.XLOOKUP(豚シート!$G$13,豚気温!$D$2:$AB$2,豚気温!$D$3:$AB$3)&amp;(_xlfn.XLOOKUP(豚モデル!$D395,豚気温!$C$6:$C$1100,豚気温!$B$6:$B$1100)))</f>
        <v>#N/A</v>
      </c>
      <c r="B387">
        <v>387</v>
      </c>
      <c r="C387" s="92">
        <v>46039</v>
      </c>
      <c r="D387" s="100">
        <v>-0.9</v>
      </c>
      <c r="E387" s="100">
        <v>-1.3</v>
      </c>
      <c r="F387" s="100">
        <v>0.6</v>
      </c>
      <c r="G387" s="100">
        <v>0.7</v>
      </c>
      <c r="H387" s="100">
        <v>1.3</v>
      </c>
      <c r="I387" s="100">
        <v>1.7</v>
      </c>
      <c r="J387" s="100">
        <v>3.1</v>
      </c>
      <c r="K387" s="100">
        <v>1.3</v>
      </c>
      <c r="L387" s="100">
        <v>1.1000000000000001</v>
      </c>
      <c r="M387" s="100">
        <v>3.1</v>
      </c>
      <c r="N387" s="100">
        <v>4.5999999999999996</v>
      </c>
      <c r="O387" s="100">
        <v>4.5999999999999996</v>
      </c>
      <c r="P387" s="100">
        <v>3.2</v>
      </c>
      <c r="Q387" s="100">
        <v>3.2</v>
      </c>
      <c r="R387" s="100">
        <v>-2.2999999999999998</v>
      </c>
      <c r="S387" s="100">
        <v>0.3</v>
      </c>
      <c r="T387" s="100">
        <v>-0.2</v>
      </c>
      <c r="U387" s="100">
        <v>3.8</v>
      </c>
      <c r="V387" s="100">
        <v>-5.2</v>
      </c>
      <c r="W387" s="100">
        <v>-1.1000000000000001</v>
      </c>
      <c r="X387" s="100">
        <v>-1.6</v>
      </c>
      <c r="Y387" s="100">
        <v>-3.9</v>
      </c>
      <c r="Z387" s="100">
        <v>0</v>
      </c>
      <c r="AA387" s="100">
        <f>独自温度!B19</f>
        <v>30</v>
      </c>
      <c r="AB387" s="100">
        <f>独自温度!C19</f>
        <v>30</v>
      </c>
    </row>
    <row r="388" spans="1:28">
      <c r="A388" s="64" t="e" cm="1">
        <f t="array" aca="1" ref="A388" ca="1">INDIRECT(_xlfn.XLOOKUP(豚シート!$G$13,豚気温!$D$2:$AB$2,豚気温!$D$3:$AB$3)&amp;(_xlfn.XLOOKUP(豚モデル!$D396,豚気温!$C$6:$C$1100,豚気温!$B$6:$B$1100)))</f>
        <v>#N/A</v>
      </c>
      <c r="B388">
        <v>388</v>
      </c>
      <c r="C388" s="92">
        <v>46040</v>
      </c>
      <c r="D388" s="100">
        <v>-0.9</v>
      </c>
      <c r="E388" s="100">
        <v>-1.3</v>
      </c>
      <c r="F388" s="100">
        <v>0.6</v>
      </c>
      <c r="G388" s="100">
        <v>0.6</v>
      </c>
      <c r="H388" s="100">
        <v>1.3</v>
      </c>
      <c r="I388" s="100">
        <v>1.7</v>
      </c>
      <c r="J388" s="100">
        <v>3.1</v>
      </c>
      <c r="K388" s="100">
        <v>1.3</v>
      </c>
      <c r="L388" s="100">
        <v>1.1000000000000001</v>
      </c>
      <c r="M388" s="100">
        <v>3.1</v>
      </c>
      <c r="N388" s="100">
        <v>4.5999999999999996</v>
      </c>
      <c r="O388" s="100">
        <v>4.5999999999999996</v>
      </c>
      <c r="P388" s="100">
        <v>3.2</v>
      </c>
      <c r="Q388" s="100">
        <v>3.2</v>
      </c>
      <c r="R388" s="100">
        <v>-2.2999999999999998</v>
      </c>
      <c r="S388" s="100">
        <v>0.2</v>
      </c>
      <c r="T388" s="100">
        <v>-0.3</v>
      </c>
      <c r="U388" s="100">
        <v>3.8</v>
      </c>
      <c r="V388" s="100">
        <v>-5.2</v>
      </c>
      <c r="W388" s="100">
        <v>-1.2</v>
      </c>
      <c r="X388" s="100">
        <v>-1.6</v>
      </c>
      <c r="Y388" s="100">
        <v>-3.9</v>
      </c>
      <c r="Z388" s="100">
        <v>0</v>
      </c>
      <c r="AA388" s="100">
        <f>独自温度!B20</f>
        <v>30</v>
      </c>
      <c r="AB388" s="100">
        <f>独自温度!C20</f>
        <v>30</v>
      </c>
    </row>
    <row r="389" spans="1:28">
      <c r="A389" s="64" t="e" cm="1">
        <f t="array" aca="1" ref="A389" ca="1">INDIRECT(_xlfn.XLOOKUP(豚シート!$G$13,豚気温!$D$2:$AB$2,豚気温!$D$3:$AB$3)&amp;(_xlfn.XLOOKUP(豚モデル!$D397,豚気温!$C$6:$C$1100,豚気温!$B$6:$B$1100)))</f>
        <v>#N/A</v>
      </c>
      <c r="B389">
        <v>389</v>
      </c>
      <c r="C389" s="92">
        <v>46041</v>
      </c>
      <c r="D389" s="100">
        <v>-0.9</v>
      </c>
      <c r="E389" s="100">
        <v>-1.3</v>
      </c>
      <c r="F389" s="100">
        <v>0.5</v>
      </c>
      <c r="G389" s="100">
        <v>0.6</v>
      </c>
      <c r="H389" s="100">
        <v>1.2</v>
      </c>
      <c r="I389" s="100">
        <v>1.6</v>
      </c>
      <c r="J389" s="100">
        <v>3.1</v>
      </c>
      <c r="K389" s="100">
        <v>1.3</v>
      </c>
      <c r="L389" s="100">
        <v>1.1000000000000001</v>
      </c>
      <c r="M389" s="100">
        <v>3</v>
      </c>
      <c r="N389" s="100">
        <v>4.5999999999999996</v>
      </c>
      <c r="O389" s="100">
        <v>4.5</v>
      </c>
      <c r="P389" s="100">
        <v>3.1</v>
      </c>
      <c r="Q389" s="100">
        <v>3.2</v>
      </c>
      <c r="R389" s="100">
        <v>-2.4</v>
      </c>
      <c r="S389" s="100">
        <v>0.2</v>
      </c>
      <c r="T389" s="100">
        <v>-0.3</v>
      </c>
      <c r="U389" s="100">
        <v>3.8</v>
      </c>
      <c r="V389" s="100">
        <v>-5.2</v>
      </c>
      <c r="W389" s="100">
        <v>-1.2</v>
      </c>
      <c r="X389" s="100">
        <v>-1.7</v>
      </c>
      <c r="Y389" s="100">
        <v>-3.9</v>
      </c>
      <c r="Z389" s="100">
        <v>0</v>
      </c>
      <c r="AA389" s="100">
        <f>独自温度!B21</f>
        <v>30</v>
      </c>
      <c r="AB389" s="100">
        <f>独自温度!C21</f>
        <v>30</v>
      </c>
    </row>
    <row r="390" spans="1:28">
      <c r="A390" s="64" t="e" cm="1">
        <f t="array" aca="1" ref="A390" ca="1">INDIRECT(_xlfn.XLOOKUP(豚シート!$G$13,豚気温!$D$2:$AB$2,豚気温!$D$3:$AB$3)&amp;(_xlfn.XLOOKUP(豚モデル!$D398,豚気温!$C$6:$C$1100,豚気温!$B$6:$B$1100)))</f>
        <v>#N/A</v>
      </c>
      <c r="B390">
        <v>390</v>
      </c>
      <c r="C390" s="92">
        <v>46042</v>
      </c>
      <c r="D390" s="100">
        <v>-0.9</v>
      </c>
      <c r="E390" s="100">
        <v>-1.4</v>
      </c>
      <c r="F390" s="100">
        <v>0.5</v>
      </c>
      <c r="G390" s="100">
        <v>0.6</v>
      </c>
      <c r="H390" s="100">
        <v>1.2</v>
      </c>
      <c r="I390" s="100">
        <v>1.6</v>
      </c>
      <c r="J390" s="100">
        <v>3</v>
      </c>
      <c r="K390" s="100">
        <v>1.2</v>
      </c>
      <c r="L390" s="100">
        <v>1.1000000000000001</v>
      </c>
      <c r="M390" s="100">
        <v>3</v>
      </c>
      <c r="N390" s="100">
        <v>4.5</v>
      </c>
      <c r="O390" s="100">
        <v>4.5</v>
      </c>
      <c r="P390" s="100">
        <v>3.1</v>
      </c>
      <c r="Q390" s="100">
        <v>3.2</v>
      </c>
      <c r="R390" s="100">
        <v>-2.4</v>
      </c>
      <c r="S390" s="100">
        <v>0.2</v>
      </c>
      <c r="T390" s="100">
        <v>-0.3</v>
      </c>
      <c r="U390" s="100">
        <v>3.7</v>
      </c>
      <c r="V390" s="100">
        <v>-5.3</v>
      </c>
      <c r="W390" s="100">
        <v>-1.3</v>
      </c>
      <c r="X390" s="100">
        <v>-1.7</v>
      </c>
      <c r="Y390" s="100">
        <v>-4</v>
      </c>
      <c r="Z390" s="100">
        <v>0</v>
      </c>
      <c r="AA390" s="100">
        <f>独自温度!B22</f>
        <v>30</v>
      </c>
      <c r="AB390" s="100">
        <f>独自温度!C22</f>
        <v>30</v>
      </c>
    </row>
    <row r="391" spans="1:28">
      <c r="A391" s="64" t="e" cm="1">
        <f t="array" aca="1" ref="A391" ca="1">INDIRECT(_xlfn.XLOOKUP(豚シート!$G$13,豚気温!$D$2:$AB$2,豚気温!$D$3:$AB$3)&amp;(_xlfn.XLOOKUP(豚モデル!$D399,豚気温!$C$6:$C$1100,豚気温!$B$6:$B$1100)))</f>
        <v>#N/A</v>
      </c>
      <c r="B391">
        <v>391</v>
      </c>
      <c r="C391" s="92">
        <v>46043</v>
      </c>
      <c r="D391" s="100">
        <v>-1</v>
      </c>
      <c r="E391" s="100">
        <v>-1.4</v>
      </c>
      <c r="F391" s="100">
        <v>0.5</v>
      </c>
      <c r="G391" s="100">
        <v>0.6</v>
      </c>
      <c r="H391" s="100">
        <v>1.2</v>
      </c>
      <c r="I391" s="100">
        <v>1.6</v>
      </c>
      <c r="J391" s="100">
        <v>3</v>
      </c>
      <c r="K391" s="100">
        <v>1.2</v>
      </c>
      <c r="L391" s="100">
        <v>1.1000000000000001</v>
      </c>
      <c r="M391" s="100">
        <v>2.9</v>
      </c>
      <c r="N391" s="100">
        <v>4.5</v>
      </c>
      <c r="O391" s="100">
        <v>4.5</v>
      </c>
      <c r="P391" s="100">
        <v>3.1</v>
      </c>
      <c r="Q391" s="100">
        <v>3.2</v>
      </c>
      <c r="R391" s="100">
        <v>-2.4</v>
      </c>
      <c r="S391" s="100">
        <v>0.1</v>
      </c>
      <c r="T391" s="100">
        <v>-0.4</v>
      </c>
      <c r="U391" s="100">
        <v>3.7</v>
      </c>
      <c r="V391" s="100">
        <v>-5.3</v>
      </c>
      <c r="W391" s="100">
        <v>-1.3</v>
      </c>
      <c r="X391" s="100">
        <v>-1.7</v>
      </c>
      <c r="Y391" s="100">
        <v>-4</v>
      </c>
      <c r="Z391" s="100">
        <v>0</v>
      </c>
      <c r="AA391" s="100">
        <f>独自温度!B23</f>
        <v>30</v>
      </c>
      <c r="AB391" s="100">
        <f>独自温度!C23</f>
        <v>30</v>
      </c>
    </row>
    <row r="392" spans="1:28">
      <c r="A392" s="64" t="e" cm="1">
        <f t="array" aca="1" ref="A392" ca="1">INDIRECT(_xlfn.XLOOKUP(豚シート!$G$13,豚気温!$D$2:$AB$2,豚気温!$D$3:$AB$3)&amp;(_xlfn.XLOOKUP(豚モデル!$D400,豚気温!$C$6:$C$1100,豚気温!$B$6:$B$1100)))</f>
        <v>#N/A</v>
      </c>
      <c r="B392">
        <v>392</v>
      </c>
      <c r="C392" s="92">
        <v>46044</v>
      </c>
      <c r="D392" s="100">
        <v>-1</v>
      </c>
      <c r="E392" s="100">
        <v>-1.4</v>
      </c>
      <c r="F392" s="100">
        <v>0.4</v>
      </c>
      <c r="G392" s="100">
        <v>0.5</v>
      </c>
      <c r="H392" s="100">
        <v>1.1000000000000001</v>
      </c>
      <c r="I392" s="100">
        <v>1.6</v>
      </c>
      <c r="J392" s="100">
        <v>3</v>
      </c>
      <c r="K392" s="100">
        <v>1.2</v>
      </c>
      <c r="L392" s="100">
        <v>1.1000000000000001</v>
      </c>
      <c r="M392" s="100">
        <v>2.9</v>
      </c>
      <c r="N392" s="100">
        <v>4.5</v>
      </c>
      <c r="O392" s="100">
        <v>4.4000000000000004</v>
      </c>
      <c r="P392" s="100">
        <v>3</v>
      </c>
      <c r="Q392" s="100">
        <v>3.1</v>
      </c>
      <c r="R392" s="100">
        <v>-2.5</v>
      </c>
      <c r="S392" s="100">
        <v>0.1</v>
      </c>
      <c r="T392" s="100">
        <v>-0.4</v>
      </c>
      <c r="U392" s="100">
        <v>3.7</v>
      </c>
      <c r="V392" s="100">
        <v>-5.3</v>
      </c>
      <c r="W392" s="100">
        <v>-1.3</v>
      </c>
      <c r="X392" s="100">
        <v>-1.8</v>
      </c>
      <c r="Y392" s="100">
        <v>-4.0999999999999996</v>
      </c>
      <c r="Z392" s="100">
        <v>0</v>
      </c>
      <c r="AA392" s="100">
        <f>独自温度!B24</f>
        <v>30</v>
      </c>
      <c r="AB392" s="100">
        <f>独自温度!C24</f>
        <v>30</v>
      </c>
    </row>
    <row r="393" spans="1:28">
      <c r="A393" s="64" t="e" cm="1">
        <f t="array" aca="1" ref="A393" ca="1">INDIRECT(_xlfn.XLOOKUP(豚シート!$G$13,豚気温!$D$2:$AB$2,豚気温!$D$3:$AB$3)&amp;(_xlfn.XLOOKUP(豚モデル!$D401,豚気温!$C$6:$C$1100,豚気温!$B$6:$B$1100)))</f>
        <v>#N/A</v>
      </c>
      <c r="B393">
        <v>393</v>
      </c>
      <c r="C393" s="92">
        <v>46045</v>
      </c>
      <c r="D393" s="100">
        <v>-1</v>
      </c>
      <c r="E393" s="100">
        <v>-1.4</v>
      </c>
      <c r="F393" s="100">
        <v>0.4</v>
      </c>
      <c r="G393" s="100">
        <v>0.5</v>
      </c>
      <c r="H393" s="100">
        <v>1.1000000000000001</v>
      </c>
      <c r="I393" s="100">
        <v>1.5</v>
      </c>
      <c r="J393" s="100">
        <v>3</v>
      </c>
      <c r="K393" s="100">
        <v>1.1000000000000001</v>
      </c>
      <c r="L393" s="100">
        <v>1.1000000000000001</v>
      </c>
      <c r="M393" s="100">
        <v>2.8</v>
      </c>
      <c r="N393" s="100">
        <v>4.4000000000000004</v>
      </c>
      <c r="O393" s="100">
        <v>4.4000000000000004</v>
      </c>
      <c r="P393" s="100">
        <v>3</v>
      </c>
      <c r="Q393" s="100">
        <v>3.1</v>
      </c>
      <c r="R393" s="100">
        <v>-2.5</v>
      </c>
      <c r="S393" s="100">
        <v>0.1</v>
      </c>
      <c r="T393" s="100">
        <v>-0.5</v>
      </c>
      <c r="U393" s="100">
        <v>3.6</v>
      </c>
      <c r="V393" s="100">
        <v>-5.4</v>
      </c>
      <c r="W393" s="100">
        <v>-1.3</v>
      </c>
      <c r="X393" s="100">
        <v>-1.8</v>
      </c>
      <c r="Y393" s="100">
        <v>-4.0999999999999996</v>
      </c>
      <c r="Z393" s="100">
        <v>-0.1</v>
      </c>
      <c r="AA393" s="100">
        <f>独自温度!B25</f>
        <v>30</v>
      </c>
      <c r="AB393" s="100">
        <f>独自温度!C25</f>
        <v>30</v>
      </c>
    </row>
    <row r="394" spans="1:28">
      <c r="A394" s="64" t="e" cm="1">
        <f t="array" aca="1" ref="A394" ca="1">INDIRECT(_xlfn.XLOOKUP(豚シート!$G$13,豚気温!$D$2:$AB$2,豚気温!$D$3:$AB$3)&amp;(_xlfn.XLOOKUP(豚モデル!$D402,豚気温!$C$6:$C$1100,豚気温!$B$6:$B$1100)))</f>
        <v>#N/A</v>
      </c>
      <c r="B394">
        <v>394</v>
      </c>
      <c r="C394" s="92">
        <v>46046</v>
      </c>
      <c r="D394" s="100">
        <v>-1.1000000000000001</v>
      </c>
      <c r="E394" s="100">
        <v>-1.5</v>
      </c>
      <c r="F394" s="100">
        <v>0.4</v>
      </c>
      <c r="G394" s="100">
        <v>0.5</v>
      </c>
      <c r="H394" s="100">
        <v>1.1000000000000001</v>
      </c>
      <c r="I394" s="100">
        <v>1.5</v>
      </c>
      <c r="J394" s="100">
        <v>2.9</v>
      </c>
      <c r="K394" s="100">
        <v>1.1000000000000001</v>
      </c>
      <c r="L394" s="100">
        <v>1.1000000000000001</v>
      </c>
      <c r="M394" s="100">
        <v>2.8</v>
      </c>
      <c r="N394" s="100">
        <v>4.4000000000000004</v>
      </c>
      <c r="O394" s="100">
        <v>4.4000000000000004</v>
      </c>
      <c r="P394" s="100">
        <v>3</v>
      </c>
      <c r="Q394" s="100">
        <v>3.1</v>
      </c>
      <c r="R394" s="100">
        <v>-2.5</v>
      </c>
      <c r="S394" s="100">
        <v>0</v>
      </c>
      <c r="T394" s="100">
        <v>-0.5</v>
      </c>
      <c r="U394" s="100">
        <v>3.6</v>
      </c>
      <c r="V394" s="100">
        <v>-5.4</v>
      </c>
      <c r="W394" s="100">
        <v>-1.4</v>
      </c>
      <c r="X394" s="100">
        <v>-1.8</v>
      </c>
      <c r="Y394" s="100">
        <v>-4.2</v>
      </c>
      <c r="Z394" s="100">
        <v>-0.1</v>
      </c>
      <c r="AA394" s="100">
        <f>独自温度!B26</f>
        <v>30</v>
      </c>
      <c r="AB394" s="100">
        <f>独自温度!C26</f>
        <v>30</v>
      </c>
    </row>
    <row r="395" spans="1:28">
      <c r="A395" s="64" t="e" cm="1">
        <f t="array" aca="1" ref="A395" ca="1">INDIRECT(_xlfn.XLOOKUP(豚シート!$G$13,豚気温!$D$2:$AB$2,豚気温!$D$3:$AB$3)&amp;(_xlfn.XLOOKUP(豚モデル!$D403,豚気温!$C$6:$C$1100,豚気温!$B$6:$B$1100)))</f>
        <v>#N/A</v>
      </c>
      <c r="B395">
        <v>395</v>
      </c>
      <c r="C395" s="92">
        <v>46047</v>
      </c>
      <c r="D395" s="100">
        <v>-1.1000000000000001</v>
      </c>
      <c r="E395" s="100">
        <v>-1.5</v>
      </c>
      <c r="F395" s="100">
        <v>0.3</v>
      </c>
      <c r="G395" s="100">
        <v>0.5</v>
      </c>
      <c r="H395" s="100">
        <v>1</v>
      </c>
      <c r="I395" s="100">
        <v>1.5</v>
      </c>
      <c r="J395" s="100">
        <v>2.9</v>
      </c>
      <c r="K395" s="100">
        <v>1</v>
      </c>
      <c r="L395" s="100">
        <v>1.1000000000000001</v>
      </c>
      <c r="M395" s="100">
        <v>2.8</v>
      </c>
      <c r="N395" s="100">
        <v>4.4000000000000004</v>
      </c>
      <c r="O395" s="100">
        <v>4.3</v>
      </c>
      <c r="P395" s="100">
        <v>3</v>
      </c>
      <c r="Q395" s="100">
        <v>3</v>
      </c>
      <c r="R395" s="100">
        <v>-2.6</v>
      </c>
      <c r="S395" s="100">
        <v>0</v>
      </c>
      <c r="T395" s="100">
        <v>-0.5</v>
      </c>
      <c r="U395" s="100">
        <v>3.6</v>
      </c>
      <c r="V395" s="100">
        <v>-5.4</v>
      </c>
      <c r="W395" s="100">
        <v>-1.4</v>
      </c>
      <c r="X395" s="100">
        <v>-1.8</v>
      </c>
      <c r="Y395" s="100">
        <v>-4.2</v>
      </c>
      <c r="Z395" s="100">
        <v>-0.1</v>
      </c>
      <c r="AA395" s="100">
        <f>独自温度!B27</f>
        <v>30</v>
      </c>
      <c r="AB395" s="100">
        <f>独自温度!C27</f>
        <v>30</v>
      </c>
    </row>
    <row r="396" spans="1:28">
      <c r="A396" s="64" t="e" cm="1">
        <f t="array" aca="1" ref="A396" ca="1">INDIRECT(_xlfn.XLOOKUP(豚シート!$G$13,豚気温!$D$2:$AB$2,豚気温!$D$3:$AB$3)&amp;(_xlfn.XLOOKUP(豚モデル!$D404,豚気温!$C$6:$C$1100,豚気温!$B$6:$B$1100)))</f>
        <v>#N/A</v>
      </c>
      <c r="B396">
        <v>396</v>
      </c>
      <c r="C396" s="92">
        <v>46048</v>
      </c>
      <c r="D396" s="100">
        <v>-1.1000000000000001</v>
      </c>
      <c r="E396" s="100">
        <v>-1.5</v>
      </c>
      <c r="F396" s="100">
        <v>0.3</v>
      </c>
      <c r="G396" s="100">
        <v>0.5</v>
      </c>
      <c r="H396" s="100">
        <v>1</v>
      </c>
      <c r="I396" s="100">
        <v>1.4</v>
      </c>
      <c r="J396" s="100">
        <v>2.9</v>
      </c>
      <c r="K396" s="100">
        <v>1</v>
      </c>
      <c r="L396" s="100">
        <v>1.1000000000000001</v>
      </c>
      <c r="M396" s="100">
        <v>2.7</v>
      </c>
      <c r="N396" s="100">
        <v>4.3</v>
      </c>
      <c r="O396" s="100">
        <v>4.3</v>
      </c>
      <c r="P396" s="100">
        <v>2.9</v>
      </c>
      <c r="Q396" s="100">
        <v>3</v>
      </c>
      <c r="R396" s="100">
        <v>-2.6</v>
      </c>
      <c r="S396" s="100">
        <v>0</v>
      </c>
      <c r="T396" s="100">
        <v>-0.5</v>
      </c>
      <c r="U396" s="100">
        <v>3.5</v>
      </c>
      <c r="V396" s="100">
        <v>-5.5</v>
      </c>
      <c r="W396" s="100">
        <v>-1.4</v>
      </c>
      <c r="X396" s="100">
        <v>-1.8</v>
      </c>
      <c r="Y396" s="100">
        <v>-4.3</v>
      </c>
      <c r="Z396" s="100">
        <v>-0.1</v>
      </c>
      <c r="AA396" s="100">
        <f>独自温度!B28</f>
        <v>30</v>
      </c>
      <c r="AB396" s="100">
        <f>独自温度!C28</f>
        <v>30</v>
      </c>
    </row>
    <row r="397" spans="1:28">
      <c r="A397" s="64" t="e" cm="1">
        <f t="array" aca="1" ref="A397" ca="1">INDIRECT(_xlfn.XLOOKUP(豚シート!$G$13,豚気温!$D$2:$AB$2,豚気温!$D$3:$AB$3)&amp;(_xlfn.XLOOKUP(豚モデル!$D405,豚気温!$C$6:$C$1100,豚気温!$B$6:$B$1100)))</f>
        <v>#N/A</v>
      </c>
      <c r="B397">
        <v>397</v>
      </c>
      <c r="C397" s="92">
        <v>46049</v>
      </c>
      <c r="D397" s="100">
        <v>-1.1000000000000001</v>
      </c>
      <c r="E397" s="100">
        <v>-1.5</v>
      </c>
      <c r="F397" s="100">
        <v>0.3</v>
      </c>
      <c r="G397" s="100">
        <v>0.5</v>
      </c>
      <c r="H397" s="100">
        <v>1</v>
      </c>
      <c r="I397" s="100">
        <v>1.4</v>
      </c>
      <c r="J397" s="100">
        <v>2.9</v>
      </c>
      <c r="K397" s="100">
        <v>1</v>
      </c>
      <c r="L397" s="100">
        <v>1.1000000000000001</v>
      </c>
      <c r="M397" s="100">
        <v>2.7</v>
      </c>
      <c r="N397" s="100">
        <v>4.3</v>
      </c>
      <c r="O397" s="100">
        <v>4.3</v>
      </c>
      <c r="P397" s="100">
        <v>2.9</v>
      </c>
      <c r="Q397" s="100">
        <v>3</v>
      </c>
      <c r="R397" s="100">
        <v>-2.6</v>
      </c>
      <c r="S397" s="100">
        <v>0</v>
      </c>
      <c r="T397" s="100">
        <v>-0.5</v>
      </c>
      <c r="U397" s="100">
        <v>3.5</v>
      </c>
      <c r="V397" s="100">
        <v>-5.5</v>
      </c>
      <c r="W397" s="100">
        <v>-1.4</v>
      </c>
      <c r="X397" s="100">
        <v>-1.8</v>
      </c>
      <c r="Y397" s="100">
        <v>-4.3</v>
      </c>
      <c r="Z397" s="100">
        <v>-0.1</v>
      </c>
      <c r="AA397" s="100">
        <f>独自温度!B29</f>
        <v>30</v>
      </c>
      <c r="AB397" s="100">
        <f>独自温度!C29</f>
        <v>30</v>
      </c>
    </row>
    <row r="398" spans="1:28">
      <c r="A398" s="64" t="e" cm="1">
        <f t="array" aca="1" ref="A398" ca="1">INDIRECT(_xlfn.XLOOKUP(豚シート!$G$13,豚気温!$D$2:$AB$2,豚気温!$D$3:$AB$3)&amp;(_xlfn.XLOOKUP(豚モデル!$D406,豚気温!$C$6:$C$1100,豚気温!$B$6:$B$1100)))</f>
        <v>#N/A</v>
      </c>
      <c r="B398">
        <v>398</v>
      </c>
      <c r="C398" s="92">
        <v>46050</v>
      </c>
      <c r="D398" s="100">
        <v>-1.1000000000000001</v>
      </c>
      <c r="E398" s="100">
        <v>-1.5</v>
      </c>
      <c r="F398" s="100">
        <v>0.3</v>
      </c>
      <c r="G398" s="100">
        <v>0.5</v>
      </c>
      <c r="H398" s="100">
        <v>1</v>
      </c>
      <c r="I398" s="100">
        <v>1.4</v>
      </c>
      <c r="J398" s="100">
        <v>2.8</v>
      </c>
      <c r="K398" s="100">
        <v>1</v>
      </c>
      <c r="L398" s="100">
        <v>1.1000000000000001</v>
      </c>
      <c r="M398" s="100">
        <v>2.7</v>
      </c>
      <c r="N398" s="100">
        <v>4.3</v>
      </c>
      <c r="O398" s="100">
        <v>4.3</v>
      </c>
      <c r="P398" s="100">
        <v>2.9</v>
      </c>
      <c r="Q398" s="100">
        <v>3</v>
      </c>
      <c r="R398" s="100">
        <v>-2.6</v>
      </c>
      <c r="S398" s="100">
        <v>-0.1</v>
      </c>
      <c r="T398" s="100">
        <v>-0.6</v>
      </c>
      <c r="U398" s="100">
        <v>3.5</v>
      </c>
      <c r="V398" s="100">
        <v>-5.5</v>
      </c>
      <c r="W398" s="100">
        <v>-1.4</v>
      </c>
      <c r="X398" s="100">
        <v>-1.8</v>
      </c>
      <c r="Y398" s="100">
        <v>-4.4000000000000004</v>
      </c>
      <c r="Z398" s="100">
        <v>-0.1</v>
      </c>
      <c r="AA398" s="100">
        <f>独自温度!B30</f>
        <v>30</v>
      </c>
      <c r="AB398" s="100">
        <f>独自温度!C30</f>
        <v>30</v>
      </c>
    </row>
    <row r="399" spans="1:28">
      <c r="A399" s="64" t="e" cm="1">
        <f t="array" aca="1" ref="A399" ca="1">INDIRECT(_xlfn.XLOOKUP(豚シート!$G$13,豚気温!$D$2:$AB$2,豚気温!$D$3:$AB$3)&amp;(_xlfn.XLOOKUP(豚モデル!$D407,豚気温!$C$6:$C$1100,豚気温!$B$6:$B$1100)))</f>
        <v>#N/A</v>
      </c>
      <c r="B399">
        <v>399</v>
      </c>
      <c r="C399" s="92">
        <v>46051</v>
      </c>
      <c r="D399" s="100">
        <v>-1.2</v>
      </c>
      <c r="E399" s="100">
        <v>-1.5</v>
      </c>
      <c r="F399" s="100">
        <v>0.3</v>
      </c>
      <c r="G399" s="100">
        <v>0.5</v>
      </c>
      <c r="H399" s="100">
        <v>1</v>
      </c>
      <c r="I399" s="100">
        <v>1.4</v>
      </c>
      <c r="J399" s="100">
        <v>2.8</v>
      </c>
      <c r="K399" s="100">
        <v>0.9</v>
      </c>
      <c r="L399" s="100">
        <v>1.1000000000000001</v>
      </c>
      <c r="M399" s="100">
        <v>2.7</v>
      </c>
      <c r="N399" s="100">
        <v>4.3</v>
      </c>
      <c r="O399" s="100">
        <v>4.3</v>
      </c>
      <c r="P399" s="100">
        <v>2.9</v>
      </c>
      <c r="Q399" s="100">
        <v>3</v>
      </c>
      <c r="R399" s="100">
        <v>-2.7</v>
      </c>
      <c r="S399" s="100">
        <v>-0.1</v>
      </c>
      <c r="T399" s="100">
        <v>-0.6</v>
      </c>
      <c r="U399" s="100">
        <v>3.5</v>
      </c>
      <c r="V399" s="100">
        <v>-5.5</v>
      </c>
      <c r="W399" s="100">
        <v>-1.5</v>
      </c>
      <c r="X399" s="100">
        <v>-1.8</v>
      </c>
      <c r="Y399" s="100">
        <v>-4.4000000000000004</v>
      </c>
      <c r="Z399" s="100">
        <v>-0.1</v>
      </c>
      <c r="AA399" s="100">
        <f>独自温度!B31</f>
        <v>30</v>
      </c>
      <c r="AB399" s="100">
        <f>独自温度!C31</f>
        <v>30</v>
      </c>
    </row>
    <row r="400" spans="1:28">
      <c r="A400" s="64" t="e" cm="1">
        <f t="array" aca="1" ref="A400" ca="1">INDIRECT(_xlfn.XLOOKUP(豚シート!$G$13,豚気温!$D$2:$AB$2,豚気温!$D$3:$AB$3)&amp;(_xlfn.XLOOKUP(豚モデル!$D408,豚気温!$C$6:$C$1100,豚気温!$B$6:$B$1100)))</f>
        <v>#N/A</v>
      </c>
      <c r="B400">
        <v>400</v>
      </c>
      <c r="C400" s="92">
        <v>46052</v>
      </c>
      <c r="D400" s="100">
        <v>-1.2</v>
      </c>
      <c r="E400" s="100">
        <v>-1.5</v>
      </c>
      <c r="F400" s="100">
        <v>0.3</v>
      </c>
      <c r="G400" s="100">
        <v>0.5</v>
      </c>
      <c r="H400" s="100">
        <v>1</v>
      </c>
      <c r="I400" s="100">
        <v>1.4</v>
      </c>
      <c r="J400" s="100">
        <v>2.8</v>
      </c>
      <c r="K400" s="100">
        <v>0.9</v>
      </c>
      <c r="L400" s="100">
        <v>1.2</v>
      </c>
      <c r="M400" s="100">
        <v>2.7</v>
      </c>
      <c r="N400" s="100">
        <v>4.3</v>
      </c>
      <c r="O400" s="100">
        <v>4.3</v>
      </c>
      <c r="P400" s="100">
        <v>2.9</v>
      </c>
      <c r="Q400" s="100">
        <v>3</v>
      </c>
      <c r="R400" s="100">
        <v>-2.7</v>
      </c>
      <c r="S400" s="100">
        <v>-0.1</v>
      </c>
      <c r="T400" s="100">
        <v>-0.5</v>
      </c>
      <c r="U400" s="100">
        <v>3.5</v>
      </c>
      <c r="V400" s="100">
        <v>-5.5</v>
      </c>
      <c r="W400" s="100">
        <v>-1.5</v>
      </c>
      <c r="X400" s="100">
        <v>-1.8</v>
      </c>
      <c r="Y400" s="100">
        <v>-4.4000000000000004</v>
      </c>
      <c r="Z400" s="100">
        <v>-0.1</v>
      </c>
      <c r="AA400" s="100">
        <f>独自温度!B32</f>
        <v>30</v>
      </c>
      <c r="AB400" s="100">
        <f>独自温度!C32</f>
        <v>30</v>
      </c>
    </row>
    <row r="401" spans="1:28">
      <c r="A401" s="64" t="e" cm="1">
        <f t="array" aca="1" ref="A401" ca="1">INDIRECT(_xlfn.XLOOKUP(豚シート!$G$13,豚気温!$D$2:$AB$2,豚気温!$D$3:$AB$3)&amp;(_xlfn.XLOOKUP(豚モデル!$D409,豚気温!$C$6:$C$1100,豚気温!$B$6:$B$1100)))</f>
        <v>#N/A</v>
      </c>
      <c r="B401">
        <v>401</v>
      </c>
      <c r="C401" s="92">
        <v>46053</v>
      </c>
      <c r="D401" s="100">
        <v>-1.2</v>
      </c>
      <c r="E401" s="100">
        <v>-1.5</v>
      </c>
      <c r="F401" s="100">
        <v>0.3</v>
      </c>
      <c r="G401" s="100">
        <v>0.5</v>
      </c>
      <c r="H401" s="100">
        <v>1</v>
      </c>
      <c r="I401" s="100">
        <v>1.4</v>
      </c>
      <c r="J401" s="100">
        <v>2.9</v>
      </c>
      <c r="K401" s="100">
        <v>0.9</v>
      </c>
      <c r="L401" s="100">
        <v>1.2</v>
      </c>
      <c r="M401" s="100">
        <v>2.7</v>
      </c>
      <c r="N401" s="100">
        <v>4.3</v>
      </c>
      <c r="O401" s="100">
        <v>4.3</v>
      </c>
      <c r="P401" s="100">
        <v>2.9</v>
      </c>
      <c r="Q401" s="100">
        <v>3</v>
      </c>
      <c r="R401" s="100">
        <v>-2.7</v>
      </c>
      <c r="S401" s="100">
        <v>0</v>
      </c>
      <c r="T401" s="100">
        <v>-0.5</v>
      </c>
      <c r="U401" s="100">
        <v>3.5</v>
      </c>
      <c r="V401" s="100">
        <v>-5.5</v>
      </c>
      <c r="W401" s="100">
        <v>-1.5</v>
      </c>
      <c r="X401" s="100">
        <v>-1.8</v>
      </c>
      <c r="Y401" s="100">
        <v>-4.4000000000000004</v>
      </c>
      <c r="Z401" s="100">
        <v>-0.1</v>
      </c>
      <c r="AA401" s="100">
        <f>独自温度!B33</f>
        <v>30</v>
      </c>
      <c r="AB401" s="100">
        <f>独自温度!C33</f>
        <v>30</v>
      </c>
    </row>
    <row r="402" spans="1:28">
      <c r="A402" s="64" t="e" cm="1">
        <f t="array" aca="1" ref="A402" ca="1">INDIRECT(_xlfn.XLOOKUP(豚シート!$G$13,豚気温!$D$2:$AB$2,豚気温!$D$3:$AB$3)&amp;(_xlfn.XLOOKUP(豚モデル!$D410,豚気温!$C$6:$C$1100,豚気温!$B$6:$B$1100)))</f>
        <v>#N/A</v>
      </c>
      <c r="B402">
        <v>402</v>
      </c>
      <c r="C402" s="92">
        <v>46054</v>
      </c>
      <c r="D402" s="100">
        <v>-1.2</v>
      </c>
      <c r="E402" s="100">
        <v>-1.5</v>
      </c>
      <c r="F402" s="100">
        <v>0.3</v>
      </c>
      <c r="G402" s="100">
        <v>0.5</v>
      </c>
      <c r="H402" s="100">
        <v>1</v>
      </c>
      <c r="I402" s="100">
        <v>1.4</v>
      </c>
      <c r="J402" s="100">
        <v>2.9</v>
      </c>
      <c r="K402" s="100">
        <v>1</v>
      </c>
      <c r="L402" s="100">
        <v>1.2</v>
      </c>
      <c r="M402" s="100">
        <v>2.7</v>
      </c>
      <c r="N402" s="100">
        <v>4.3</v>
      </c>
      <c r="O402" s="100">
        <v>4.3</v>
      </c>
      <c r="P402" s="100">
        <v>2.9</v>
      </c>
      <c r="Q402" s="100">
        <v>3</v>
      </c>
      <c r="R402" s="100">
        <v>-2.7</v>
      </c>
      <c r="S402" s="100">
        <v>0</v>
      </c>
      <c r="T402" s="100">
        <v>-0.5</v>
      </c>
      <c r="U402" s="100">
        <v>3.5</v>
      </c>
      <c r="V402" s="100">
        <v>-5.6</v>
      </c>
      <c r="W402" s="100">
        <v>-1.5</v>
      </c>
      <c r="X402" s="100">
        <v>-1.8</v>
      </c>
      <c r="Y402" s="100">
        <v>-4.4000000000000004</v>
      </c>
      <c r="Z402" s="100">
        <v>-0.1</v>
      </c>
      <c r="AA402" s="100">
        <f>独自温度!B34</f>
        <v>30</v>
      </c>
      <c r="AB402" s="100">
        <f>独自温度!C34</f>
        <v>30</v>
      </c>
    </row>
    <row r="403" spans="1:28">
      <c r="A403" s="64" t="e" cm="1">
        <f t="array" aca="1" ref="A403" ca="1">INDIRECT(_xlfn.XLOOKUP(豚シート!$G$13,豚気温!$D$2:$AB$2,豚気温!$D$3:$AB$3)&amp;(_xlfn.XLOOKUP(豚モデル!$D411,豚気温!$C$6:$C$1100,豚気温!$B$6:$B$1100)))</f>
        <v>#N/A</v>
      </c>
      <c r="B403">
        <v>403</v>
      </c>
      <c r="C403" s="92">
        <v>46055</v>
      </c>
      <c r="D403" s="100">
        <v>-1.2</v>
      </c>
      <c r="E403" s="100">
        <v>-1.5</v>
      </c>
      <c r="F403" s="100">
        <v>0.3</v>
      </c>
      <c r="G403" s="100">
        <v>0.5</v>
      </c>
      <c r="H403" s="100">
        <v>1</v>
      </c>
      <c r="I403" s="100">
        <v>1.4</v>
      </c>
      <c r="J403" s="100">
        <v>2.9</v>
      </c>
      <c r="K403" s="100">
        <v>1</v>
      </c>
      <c r="L403" s="100">
        <v>1.3</v>
      </c>
      <c r="M403" s="100">
        <v>2.7</v>
      </c>
      <c r="N403" s="100">
        <v>4.3</v>
      </c>
      <c r="O403" s="100">
        <v>4.4000000000000004</v>
      </c>
      <c r="P403" s="100">
        <v>3</v>
      </c>
      <c r="Q403" s="100">
        <v>3</v>
      </c>
      <c r="R403" s="100">
        <v>-2.6</v>
      </c>
      <c r="S403" s="100">
        <v>0</v>
      </c>
      <c r="T403" s="100">
        <v>-0.5</v>
      </c>
      <c r="U403" s="100">
        <v>3.5</v>
      </c>
      <c r="V403" s="100">
        <v>-5.6</v>
      </c>
      <c r="W403" s="100">
        <v>-1.5</v>
      </c>
      <c r="X403" s="100">
        <v>-1.8</v>
      </c>
      <c r="Y403" s="100">
        <v>-4.4000000000000004</v>
      </c>
      <c r="Z403" s="100">
        <v>0</v>
      </c>
      <c r="AA403" s="100">
        <f>独自温度!B35</f>
        <v>30</v>
      </c>
      <c r="AB403" s="100">
        <f>独自温度!C35</f>
        <v>30</v>
      </c>
    </row>
    <row r="404" spans="1:28">
      <c r="A404" s="64" t="e" cm="1">
        <f t="array" aca="1" ref="A404" ca="1">INDIRECT(_xlfn.XLOOKUP(豚シート!$G$13,豚気温!$D$2:$AB$2,豚気温!$D$3:$AB$3)&amp;(_xlfn.XLOOKUP(豚モデル!$D412,豚気温!$C$6:$C$1100,豚気温!$B$6:$B$1100)))</f>
        <v>#N/A</v>
      </c>
      <c r="B404">
        <v>404</v>
      </c>
      <c r="C404" s="92">
        <v>46056</v>
      </c>
      <c r="D404" s="100">
        <v>-1.2</v>
      </c>
      <c r="E404" s="100">
        <v>-1.5</v>
      </c>
      <c r="F404" s="100">
        <v>0.3</v>
      </c>
      <c r="G404" s="100">
        <v>0.5</v>
      </c>
      <c r="H404" s="100">
        <v>1</v>
      </c>
      <c r="I404" s="100">
        <v>1.5</v>
      </c>
      <c r="J404" s="100">
        <v>2.9</v>
      </c>
      <c r="K404" s="100">
        <v>1</v>
      </c>
      <c r="L404" s="100">
        <v>1.3</v>
      </c>
      <c r="M404" s="100">
        <v>2.7</v>
      </c>
      <c r="N404" s="100">
        <v>4.4000000000000004</v>
      </c>
      <c r="O404" s="100">
        <v>4.4000000000000004</v>
      </c>
      <c r="P404" s="100">
        <v>3</v>
      </c>
      <c r="Q404" s="100">
        <v>3.1</v>
      </c>
      <c r="R404" s="100">
        <v>-2.6</v>
      </c>
      <c r="S404" s="100">
        <v>0</v>
      </c>
      <c r="T404" s="100">
        <v>-0.5</v>
      </c>
      <c r="U404" s="100">
        <v>3.6</v>
      </c>
      <c r="V404" s="100">
        <v>-5.5</v>
      </c>
      <c r="W404" s="100">
        <v>-1.5</v>
      </c>
      <c r="X404" s="100">
        <v>-1.8</v>
      </c>
      <c r="Y404" s="100">
        <v>-4.4000000000000004</v>
      </c>
      <c r="Z404" s="100">
        <v>0</v>
      </c>
      <c r="AA404" s="100">
        <f>独自温度!B36</f>
        <v>30</v>
      </c>
      <c r="AB404" s="100">
        <f>独自温度!C36</f>
        <v>30</v>
      </c>
    </row>
    <row r="405" spans="1:28">
      <c r="A405" s="64" t="e" cm="1">
        <f t="array" aca="1" ref="A405" ca="1">INDIRECT(_xlfn.XLOOKUP(豚シート!$G$13,豚気温!$D$2:$AB$2,豚気温!$D$3:$AB$3)&amp;(_xlfn.XLOOKUP(豚モデル!$D413,豚気温!$C$6:$C$1100,豚気温!$B$6:$B$1100)))</f>
        <v>#N/A</v>
      </c>
      <c r="B405">
        <v>405</v>
      </c>
      <c r="C405" s="92">
        <v>46057</v>
      </c>
      <c r="D405" s="100">
        <v>-1.1000000000000001</v>
      </c>
      <c r="E405" s="100">
        <v>-1.5</v>
      </c>
      <c r="F405" s="100">
        <v>0.4</v>
      </c>
      <c r="G405" s="100">
        <v>0.6</v>
      </c>
      <c r="H405" s="100">
        <v>1</v>
      </c>
      <c r="I405" s="100">
        <v>1.5</v>
      </c>
      <c r="J405" s="100">
        <v>3</v>
      </c>
      <c r="K405" s="100">
        <v>1.1000000000000001</v>
      </c>
      <c r="L405" s="100">
        <v>1.3</v>
      </c>
      <c r="M405" s="100">
        <v>2.8</v>
      </c>
      <c r="N405" s="100">
        <v>4.4000000000000004</v>
      </c>
      <c r="O405" s="100">
        <v>4.4000000000000004</v>
      </c>
      <c r="P405" s="100">
        <v>3.1</v>
      </c>
      <c r="Q405" s="100">
        <v>3.2</v>
      </c>
      <c r="R405" s="100">
        <v>-2.6</v>
      </c>
      <c r="S405" s="100">
        <v>0.1</v>
      </c>
      <c r="T405" s="100">
        <v>-0.5</v>
      </c>
      <c r="U405" s="100">
        <v>3.6</v>
      </c>
      <c r="V405" s="100">
        <v>-5.5</v>
      </c>
      <c r="W405" s="100">
        <v>-1.5</v>
      </c>
      <c r="X405" s="100">
        <v>-1.8</v>
      </c>
      <c r="Y405" s="100">
        <v>-4.4000000000000004</v>
      </c>
      <c r="Z405" s="100">
        <v>0</v>
      </c>
      <c r="AA405" s="100">
        <f>独自温度!B37</f>
        <v>30</v>
      </c>
      <c r="AB405" s="100">
        <f>独自温度!C37</f>
        <v>30</v>
      </c>
    </row>
    <row r="406" spans="1:28">
      <c r="A406" s="64" t="e" cm="1">
        <f t="array" aca="1" ref="A406" ca="1">INDIRECT(_xlfn.XLOOKUP(豚シート!$G$13,豚気温!$D$2:$AB$2,豚気温!$D$3:$AB$3)&amp;(_xlfn.XLOOKUP(豚モデル!$D414,豚気温!$C$6:$C$1100,豚気温!$B$6:$B$1100)))</f>
        <v>#N/A</v>
      </c>
      <c r="B406">
        <v>406</v>
      </c>
      <c r="C406" s="92">
        <v>46058</v>
      </c>
      <c r="D406" s="100">
        <v>-1.1000000000000001</v>
      </c>
      <c r="E406" s="100">
        <v>-1.4</v>
      </c>
      <c r="F406" s="100">
        <v>0.4</v>
      </c>
      <c r="G406" s="100">
        <v>0.6</v>
      </c>
      <c r="H406" s="100">
        <v>1.1000000000000001</v>
      </c>
      <c r="I406" s="100">
        <v>1.6</v>
      </c>
      <c r="J406" s="100">
        <v>3.1</v>
      </c>
      <c r="K406" s="100">
        <v>1.1000000000000001</v>
      </c>
      <c r="L406" s="100">
        <v>1.3</v>
      </c>
      <c r="M406" s="100">
        <v>2.8</v>
      </c>
      <c r="N406" s="100">
        <v>4.5</v>
      </c>
      <c r="O406" s="100">
        <v>4.5</v>
      </c>
      <c r="P406" s="100">
        <v>3.1</v>
      </c>
      <c r="Q406" s="100">
        <v>3.2</v>
      </c>
      <c r="R406" s="100">
        <v>-2.5</v>
      </c>
      <c r="S406" s="100">
        <v>0.1</v>
      </c>
      <c r="T406" s="100">
        <v>-0.4</v>
      </c>
      <c r="U406" s="100">
        <v>3.7</v>
      </c>
      <c r="V406" s="100">
        <v>-5.5</v>
      </c>
      <c r="W406" s="100">
        <v>-1.5</v>
      </c>
      <c r="X406" s="100">
        <v>-1.8</v>
      </c>
      <c r="Y406" s="100">
        <v>-4.3</v>
      </c>
      <c r="Z406" s="100">
        <v>0</v>
      </c>
      <c r="AA406" s="100">
        <f>独自温度!B38</f>
        <v>30</v>
      </c>
      <c r="AB406" s="100">
        <f>独自温度!C38</f>
        <v>30</v>
      </c>
    </row>
    <row r="407" spans="1:28">
      <c r="A407" s="64" t="e" cm="1">
        <f t="array" aca="1" ref="A407" ca="1">INDIRECT(_xlfn.XLOOKUP(豚シート!$G$13,豚気温!$D$2:$AB$2,豚気温!$D$3:$AB$3)&amp;(_xlfn.XLOOKUP(豚モデル!$D415,豚気温!$C$6:$C$1100,豚気温!$B$6:$B$1100)))</f>
        <v>#N/A</v>
      </c>
      <c r="B407">
        <v>407</v>
      </c>
      <c r="C407" s="92">
        <v>46059</v>
      </c>
      <c r="D407" s="100">
        <v>-1.1000000000000001</v>
      </c>
      <c r="E407" s="100">
        <v>-1.4</v>
      </c>
      <c r="F407" s="100">
        <v>0.4</v>
      </c>
      <c r="G407" s="100">
        <v>0.7</v>
      </c>
      <c r="H407" s="100">
        <v>1.1000000000000001</v>
      </c>
      <c r="I407" s="100">
        <v>1.6</v>
      </c>
      <c r="J407" s="100">
        <v>3.1</v>
      </c>
      <c r="K407" s="100">
        <v>1.2</v>
      </c>
      <c r="L407" s="100">
        <v>1.2</v>
      </c>
      <c r="M407" s="100">
        <v>2.9</v>
      </c>
      <c r="N407" s="100">
        <v>4.5</v>
      </c>
      <c r="O407" s="100">
        <v>4.5999999999999996</v>
      </c>
      <c r="P407" s="100">
        <v>3.2</v>
      </c>
      <c r="Q407" s="100">
        <v>3.3</v>
      </c>
      <c r="R407" s="100">
        <v>-2.5</v>
      </c>
      <c r="S407" s="100">
        <v>0.2</v>
      </c>
      <c r="T407" s="100">
        <v>-0.4</v>
      </c>
      <c r="U407" s="100">
        <v>3.7</v>
      </c>
      <c r="V407" s="100">
        <v>-5.4</v>
      </c>
      <c r="W407" s="100">
        <v>-1.5</v>
      </c>
      <c r="X407" s="100">
        <v>-1.8</v>
      </c>
      <c r="Y407" s="100">
        <v>-4.3</v>
      </c>
      <c r="Z407" s="100">
        <v>0.1</v>
      </c>
      <c r="AA407" s="100">
        <f>独自温度!B39</f>
        <v>30</v>
      </c>
      <c r="AB407" s="100">
        <f>独自温度!C39</f>
        <v>30</v>
      </c>
    </row>
    <row r="408" spans="1:28">
      <c r="A408" s="64" t="e" cm="1">
        <f t="array" aca="1" ref="A408" ca="1">INDIRECT(_xlfn.XLOOKUP(豚シート!$G$13,豚気温!$D$2:$AB$2,豚気温!$D$3:$AB$3)&amp;(_xlfn.XLOOKUP(豚モデル!$D416,豚気温!$C$6:$C$1100,豚気温!$B$6:$B$1100)))</f>
        <v>#N/A</v>
      </c>
      <c r="B408">
        <v>408</v>
      </c>
      <c r="C408" s="92">
        <v>46060</v>
      </c>
      <c r="D408" s="100">
        <v>-1</v>
      </c>
      <c r="E408" s="100">
        <v>-1.3</v>
      </c>
      <c r="F408" s="100">
        <v>0.5</v>
      </c>
      <c r="G408" s="100">
        <v>0.7</v>
      </c>
      <c r="H408" s="100">
        <v>1.1000000000000001</v>
      </c>
      <c r="I408" s="100">
        <v>1.7</v>
      </c>
      <c r="J408" s="100">
        <v>3.2</v>
      </c>
      <c r="K408" s="100">
        <v>1.3</v>
      </c>
      <c r="L408" s="100">
        <v>1.2</v>
      </c>
      <c r="M408" s="100">
        <v>2.9</v>
      </c>
      <c r="N408" s="100">
        <v>4.5999999999999996</v>
      </c>
      <c r="O408" s="100">
        <v>4.5999999999999996</v>
      </c>
      <c r="P408" s="100">
        <v>3.2</v>
      </c>
      <c r="Q408" s="100">
        <v>3.4</v>
      </c>
      <c r="R408" s="100">
        <v>-2.4</v>
      </c>
      <c r="S408" s="100">
        <v>0.2</v>
      </c>
      <c r="T408" s="100">
        <v>-0.3</v>
      </c>
      <c r="U408" s="100">
        <v>3.8</v>
      </c>
      <c r="V408" s="100">
        <v>-5.4</v>
      </c>
      <c r="W408" s="100">
        <v>-1.4</v>
      </c>
      <c r="X408" s="100">
        <v>-1.8</v>
      </c>
      <c r="Y408" s="100">
        <v>-4.2</v>
      </c>
      <c r="Z408" s="100">
        <v>0.1</v>
      </c>
      <c r="AA408" s="100">
        <f>独自温度!B40</f>
        <v>30</v>
      </c>
      <c r="AB408" s="100">
        <f>独自温度!C40</f>
        <v>30</v>
      </c>
    </row>
    <row r="409" spans="1:28">
      <c r="A409" s="64" t="e" cm="1">
        <f t="array" aca="1" ref="A409" ca="1">INDIRECT(_xlfn.XLOOKUP(豚シート!$G$13,豚気温!$D$2:$AB$2,豚気温!$D$3:$AB$3)&amp;(_xlfn.XLOOKUP(豚モデル!$D417,豚気温!$C$6:$C$1100,豚気温!$B$6:$B$1100)))</f>
        <v>#N/A</v>
      </c>
      <c r="B409">
        <v>409</v>
      </c>
      <c r="C409" s="92">
        <v>46061</v>
      </c>
      <c r="D409" s="100">
        <v>-1</v>
      </c>
      <c r="E409" s="100">
        <v>-1.3</v>
      </c>
      <c r="F409" s="100">
        <v>0.5</v>
      </c>
      <c r="G409" s="100">
        <v>0.8</v>
      </c>
      <c r="H409" s="100">
        <v>1.2</v>
      </c>
      <c r="I409" s="100">
        <v>1.7</v>
      </c>
      <c r="J409" s="100">
        <v>3.3</v>
      </c>
      <c r="K409" s="100">
        <v>1.4</v>
      </c>
      <c r="L409" s="100">
        <v>1.2</v>
      </c>
      <c r="M409" s="100">
        <v>3</v>
      </c>
      <c r="N409" s="100">
        <v>4.5999999999999996</v>
      </c>
      <c r="O409" s="100">
        <v>4.7</v>
      </c>
      <c r="P409" s="100">
        <v>3.3</v>
      </c>
      <c r="Q409" s="100">
        <v>3.5</v>
      </c>
      <c r="R409" s="100">
        <v>-2.4</v>
      </c>
      <c r="S409" s="100">
        <v>0.3</v>
      </c>
      <c r="T409" s="100">
        <v>-0.3</v>
      </c>
      <c r="U409" s="100">
        <v>3.8</v>
      </c>
      <c r="V409" s="100">
        <v>-5.3</v>
      </c>
      <c r="W409" s="100">
        <v>-1.4</v>
      </c>
      <c r="X409" s="100">
        <v>-1.7</v>
      </c>
      <c r="Y409" s="100">
        <v>-4.0999999999999996</v>
      </c>
      <c r="Z409" s="100">
        <v>0.2</v>
      </c>
      <c r="AA409" s="100">
        <f>独自温度!B41</f>
        <v>30</v>
      </c>
      <c r="AB409" s="100">
        <f>独自温度!C41</f>
        <v>30</v>
      </c>
    </row>
    <row r="410" spans="1:28">
      <c r="A410" s="64" t="e" cm="1">
        <f t="array" aca="1" ref="A410" ca="1">INDIRECT(_xlfn.XLOOKUP(豚シート!$G$13,豚気温!$D$2:$AB$2,豚気温!$D$3:$AB$3)&amp;(_xlfn.XLOOKUP(豚モデル!$D418,豚気温!$C$6:$C$1100,豚気温!$B$6:$B$1100)))</f>
        <v>#N/A</v>
      </c>
      <c r="B410">
        <v>410</v>
      </c>
      <c r="C410" s="92">
        <v>46062</v>
      </c>
      <c r="D410" s="100">
        <v>-0.9</v>
      </c>
      <c r="E410" s="100">
        <v>-1.2</v>
      </c>
      <c r="F410" s="100">
        <v>0.6</v>
      </c>
      <c r="G410" s="100">
        <v>0.9</v>
      </c>
      <c r="H410" s="100">
        <v>1.3</v>
      </c>
      <c r="I410" s="100">
        <v>1.8</v>
      </c>
      <c r="J410" s="100">
        <v>3.4</v>
      </c>
      <c r="K410" s="100">
        <v>1.5</v>
      </c>
      <c r="L410" s="100">
        <v>1.3</v>
      </c>
      <c r="M410" s="100">
        <v>3</v>
      </c>
      <c r="N410" s="100">
        <v>4.7</v>
      </c>
      <c r="O410" s="100">
        <v>4.8</v>
      </c>
      <c r="P410" s="100">
        <v>3.4</v>
      </c>
      <c r="Q410" s="100">
        <v>3.6</v>
      </c>
      <c r="R410" s="100">
        <v>-2.2999999999999998</v>
      </c>
      <c r="S410" s="100">
        <v>0.4</v>
      </c>
      <c r="T410" s="100">
        <v>-0.2</v>
      </c>
      <c r="U410" s="100">
        <v>3.9</v>
      </c>
      <c r="V410" s="100">
        <v>-5.3</v>
      </c>
      <c r="W410" s="100">
        <v>-1.3</v>
      </c>
      <c r="X410" s="100">
        <v>-1.7</v>
      </c>
      <c r="Y410" s="100">
        <v>-4.0999999999999996</v>
      </c>
      <c r="Z410" s="100">
        <v>0.2</v>
      </c>
      <c r="AA410" s="100">
        <f>独自温度!B42</f>
        <v>30</v>
      </c>
      <c r="AB410" s="100">
        <f>独自温度!C42</f>
        <v>30</v>
      </c>
    </row>
    <row r="411" spans="1:28">
      <c r="A411" s="64" t="e" cm="1">
        <f t="array" aca="1" ref="A411" ca="1">INDIRECT(_xlfn.XLOOKUP(豚シート!$G$13,豚気温!$D$2:$AB$2,豚気温!$D$3:$AB$3)&amp;(_xlfn.XLOOKUP(豚モデル!$D419,豚気温!$C$6:$C$1100,豚気温!$B$6:$B$1100)))</f>
        <v>#N/A</v>
      </c>
      <c r="B411">
        <v>411</v>
      </c>
      <c r="C411" s="92">
        <v>46063</v>
      </c>
      <c r="D411" s="100">
        <v>-0.9</v>
      </c>
      <c r="E411" s="100">
        <v>-1.1000000000000001</v>
      </c>
      <c r="F411" s="100">
        <v>0.7</v>
      </c>
      <c r="G411" s="100">
        <v>1</v>
      </c>
      <c r="H411" s="100">
        <v>1.3</v>
      </c>
      <c r="I411" s="100">
        <v>1.9</v>
      </c>
      <c r="J411" s="100">
        <v>3.4</v>
      </c>
      <c r="K411" s="100">
        <v>1.6</v>
      </c>
      <c r="L411" s="100">
        <v>1.3</v>
      </c>
      <c r="M411" s="100">
        <v>3.1</v>
      </c>
      <c r="N411" s="100">
        <v>4.8</v>
      </c>
      <c r="O411" s="100">
        <v>4.8</v>
      </c>
      <c r="P411" s="100">
        <v>3.5</v>
      </c>
      <c r="Q411" s="100">
        <v>3.7</v>
      </c>
      <c r="R411" s="100">
        <v>-2.2999999999999998</v>
      </c>
      <c r="S411" s="100">
        <v>0.5</v>
      </c>
      <c r="T411" s="100">
        <v>-0.1</v>
      </c>
      <c r="U411" s="100">
        <v>4</v>
      </c>
      <c r="V411" s="100">
        <v>-5.2</v>
      </c>
      <c r="W411" s="100">
        <v>-1.3</v>
      </c>
      <c r="X411" s="100">
        <v>-1.6</v>
      </c>
      <c r="Y411" s="100">
        <v>-4</v>
      </c>
      <c r="Z411" s="100">
        <v>0.3</v>
      </c>
      <c r="AA411" s="100">
        <f>独自温度!B43</f>
        <v>30</v>
      </c>
      <c r="AB411" s="100">
        <f>独自温度!C43</f>
        <v>30</v>
      </c>
    </row>
    <row r="412" spans="1:28">
      <c r="A412" s="64" t="e" cm="1">
        <f t="array" aca="1" ref="A412" ca="1">INDIRECT(_xlfn.XLOOKUP(豚シート!$G$13,豚気温!$D$2:$AB$2,豚気温!$D$3:$AB$3)&amp;(_xlfn.XLOOKUP(豚モデル!$D420,豚気温!$C$6:$C$1100,豚気温!$B$6:$B$1100)))</f>
        <v>#N/A</v>
      </c>
      <c r="B412">
        <v>412</v>
      </c>
      <c r="C412" s="92">
        <v>46064</v>
      </c>
      <c r="D412" s="100">
        <v>-0.8</v>
      </c>
      <c r="E412" s="100">
        <v>-1.1000000000000001</v>
      </c>
      <c r="F412" s="100">
        <v>0.8</v>
      </c>
      <c r="G412" s="100">
        <v>1.1000000000000001</v>
      </c>
      <c r="H412" s="100">
        <v>1.4</v>
      </c>
      <c r="I412" s="100">
        <v>2</v>
      </c>
      <c r="J412" s="100">
        <v>3.5</v>
      </c>
      <c r="K412" s="100">
        <v>1.7</v>
      </c>
      <c r="L412" s="100">
        <v>1.4</v>
      </c>
      <c r="M412" s="100">
        <v>3.2</v>
      </c>
      <c r="N412" s="100">
        <v>4.9000000000000004</v>
      </c>
      <c r="O412" s="100">
        <v>4.9000000000000004</v>
      </c>
      <c r="P412" s="100">
        <v>3.6</v>
      </c>
      <c r="Q412" s="100">
        <v>3.8</v>
      </c>
      <c r="R412" s="100">
        <v>-2.2000000000000002</v>
      </c>
      <c r="S412" s="100">
        <v>0.6</v>
      </c>
      <c r="T412" s="100">
        <v>-0.1</v>
      </c>
      <c r="U412" s="100">
        <v>4.0999999999999996</v>
      </c>
      <c r="V412" s="100">
        <v>-5.0999999999999996</v>
      </c>
      <c r="W412" s="100">
        <v>-1.2</v>
      </c>
      <c r="X412" s="100">
        <v>-1.6</v>
      </c>
      <c r="Y412" s="100">
        <v>-3.9</v>
      </c>
      <c r="Z412" s="100">
        <v>0.4</v>
      </c>
      <c r="AA412" s="100">
        <f>独自温度!B44</f>
        <v>30</v>
      </c>
      <c r="AB412" s="100">
        <f>独自温度!C44</f>
        <v>30</v>
      </c>
    </row>
    <row r="413" spans="1:28">
      <c r="A413" s="64" t="e" cm="1">
        <f t="array" aca="1" ref="A413" ca="1">INDIRECT(_xlfn.XLOOKUP(豚シート!$G$13,豚気温!$D$2:$AB$2,豚気温!$D$3:$AB$3)&amp;(_xlfn.XLOOKUP(豚モデル!$D421,豚気温!$C$6:$C$1100,豚気温!$B$6:$B$1100)))</f>
        <v>#N/A</v>
      </c>
      <c r="B413">
        <v>413</v>
      </c>
      <c r="C413" s="92">
        <v>46065</v>
      </c>
      <c r="D413" s="100">
        <v>-0.7</v>
      </c>
      <c r="E413" s="100">
        <v>-1</v>
      </c>
      <c r="F413" s="100">
        <v>0.9</v>
      </c>
      <c r="G413" s="100">
        <v>1.2</v>
      </c>
      <c r="H413" s="100">
        <v>1.5</v>
      </c>
      <c r="I413" s="100">
        <v>2.1</v>
      </c>
      <c r="J413" s="100">
        <v>3.6</v>
      </c>
      <c r="K413" s="100">
        <v>1.8</v>
      </c>
      <c r="L413" s="100">
        <v>1.5</v>
      </c>
      <c r="M413" s="100">
        <v>3.3</v>
      </c>
      <c r="N413" s="100">
        <v>5</v>
      </c>
      <c r="O413" s="100">
        <v>5</v>
      </c>
      <c r="P413" s="100">
        <v>3.7</v>
      </c>
      <c r="Q413" s="100">
        <v>3.9</v>
      </c>
      <c r="R413" s="100">
        <v>-2.1</v>
      </c>
      <c r="S413" s="100">
        <v>0.7</v>
      </c>
      <c r="T413" s="100">
        <v>0</v>
      </c>
      <c r="U413" s="100">
        <v>4.2</v>
      </c>
      <c r="V413" s="100">
        <v>-5</v>
      </c>
      <c r="W413" s="100">
        <v>-1.1000000000000001</v>
      </c>
      <c r="X413" s="100">
        <v>-1.5</v>
      </c>
      <c r="Y413" s="100">
        <v>-3.8</v>
      </c>
      <c r="Z413" s="100">
        <v>0.5</v>
      </c>
      <c r="AA413" s="100">
        <f>独自温度!B45</f>
        <v>30</v>
      </c>
      <c r="AB413" s="100">
        <f>独自温度!C45</f>
        <v>30</v>
      </c>
    </row>
    <row r="414" spans="1:28">
      <c r="A414" s="64" t="e" cm="1">
        <f t="array" aca="1" ref="A414" ca="1">INDIRECT(_xlfn.XLOOKUP(豚シート!$G$13,豚気温!$D$2:$AB$2,豚気温!$D$3:$AB$3)&amp;(_xlfn.XLOOKUP(豚モデル!$D422,豚気温!$C$6:$C$1100,豚気温!$B$6:$B$1100)))</f>
        <v>#N/A</v>
      </c>
      <c r="B414">
        <v>414</v>
      </c>
      <c r="C414" s="92">
        <v>46066</v>
      </c>
      <c r="D414" s="100">
        <v>-0.7</v>
      </c>
      <c r="E414" s="100">
        <v>-0.9</v>
      </c>
      <c r="F414" s="100">
        <v>1</v>
      </c>
      <c r="G414" s="100">
        <v>1.3</v>
      </c>
      <c r="H414" s="100">
        <v>1.6</v>
      </c>
      <c r="I414" s="100">
        <v>2.2000000000000002</v>
      </c>
      <c r="J414" s="100">
        <v>3.7</v>
      </c>
      <c r="K414" s="100">
        <v>1.9</v>
      </c>
      <c r="L414" s="100">
        <v>1.6</v>
      </c>
      <c r="M414" s="100">
        <v>3.4</v>
      </c>
      <c r="N414" s="100">
        <v>5</v>
      </c>
      <c r="O414" s="100">
        <v>5.0999999999999996</v>
      </c>
      <c r="P414" s="100">
        <v>3.7</v>
      </c>
      <c r="Q414" s="100">
        <v>4</v>
      </c>
      <c r="R414" s="100">
        <v>-2</v>
      </c>
      <c r="S414" s="100">
        <v>0.8</v>
      </c>
      <c r="T414" s="100">
        <v>0.1</v>
      </c>
      <c r="U414" s="100">
        <v>4.3</v>
      </c>
      <c r="V414" s="100">
        <v>-4.9000000000000004</v>
      </c>
      <c r="W414" s="100">
        <v>-1.1000000000000001</v>
      </c>
      <c r="X414" s="100">
        <v>-1.4</v>
      </c>
      <c r="Y414" s="100">
        <v>-3.7</v>
      </c>
      <c r="Z414" s="100">
        <v>0.6</v>
      </c>
      <c r="AA414" s="100">
        <f>独自温度!B46</f>
        <v>30</v>
      </c>
      <c r="AB414" s="100">
        <f>独自温度!C46</f>
        <v>30</v>
      </c>
    </row>
    <row r="415" spans="1:28">
      <c r="A415" s="64" t="e" cm="1">
        <f t="array" aca="1" ref="A415" ca="1">INDIRECT(_xlfn.XLOOKUP(豚シート!$G$13,豚気温!$D$2:$AB$2,豚気温!$D$3:$AB$3)&amp;(_xlfn.XLOOKUP(豚モデル!$D423,豚気温!$C$6:$C$1100,豚気温!$B$6:$B$1100)))</f>
        <v>#N/A</v>
      </c>
      <c r="B415">
        <v>415</v>
      </c>
      <c r="C415" s="92">
        <v>46067</v>
      </c>
      <c r="D415" s="100">
        <v>-0.6</v>
      </c>
      <c r="E415" s="100">
        <v>-0.8</v>
      </c>
      <c r="F415" s="100">
        <v>1.1000000000000001</v>
      </c>
      <c r="G415" s="100">
        <v>1.4</v>
      </c>
      <c r="H415" s="100">
        <v>1.7</v>
      </c>
      <c r="I415" s="100">
        <v>2.2999999999999998</v>
      </c>
      <c r="J415" s="100">
        <v>3.8</v>
      </c>
      <c r="K415" s="100">
        <v>2</v>
      </c>
      <c r="L415" s="100">
        <v>1.7</v>
      </c>
      <c r="M415" s="100">
        <v>3.4</v>
      </c>
      <c r="N415" s="100">
        <v>5.0999999999999996</v>
      </c>
      <c r="O415" s="100">
        <v>5.2</v>
      </c>
      <c r="P415" s="100">
        <v>3.8</v>
      </c>
      <c r="Q415" s="100">
        <v>4.0999999999999996</v>
      </c>
      <c r="R415" s="100">
        <v>-2</v>
      </c>
      <c r="S415" s="100">
        <v>0.9</v>
      </c>
      <c r="T415" s="100">
        <v>0.2</v>
      </c>
      <c r="U415" s="100">
        <v>4.4000000000000004</v>
      </c>
      <c r="V415" s="100">
        <v>-4.8</v>
      </c>
      <c r="W415" s="100">
        <v>-1</v>
      </c>
      <c r="X415" s="100">
        <v>-1.4</v>
      </c>
      <c r="Y415" s="100">
        <v>-3.6</v>
      </c>
      <c r="Z415" s="100">
        <v>0.7</v>
      </c>
      <c r="AA415" s="100">
        <f>独自温度!B47</f>
        <v>30</v>
      </c>
      <c r="AB415" s="100">
        <f>独自温度!C47</f>
        <v>30</v>
      </c>
    </row>
    <row r="416" spans="1:28">
      <c r="A416" s="64" t="e" cm="1">
        <f t="array" aca="1" ref="A416" ca="1">INDIRECT(_xlfn.XLOOKUP(豚シート!$G$13,豚気温!$D$2:$AB$2,豚気温!$D$3:$AB$3)&amp;(_xlfn.XLOOKUP(豚モデル!$D424,豚気温!$C$6:$C$1100,豚気温!$B$6:$B$1100)))</f>
        <v>#N/A</v>
      </c>
      <c r="B416">
        <v>416</v>
      </c>
      <c r="C416" s="92">
        <v>46068</v>
      </c>
      <c r="D416" s="100">
        <v>-0.5</v>
      </c>
      <c r="E416" s="100">
        <v>-0.7</v>
      </c>
      <c r="F416" s="100">
        <v>1.2</v>
      </c>
      <c r="G416" s="100">
        <v>1.5</v>
      </c>
      <c r="H416" s="100">
        <v>1.8</v>
      </c>
      <c r="I416" s="100">
        <v>2.4</v>
      </c>
      <c r="J416" s="100">
        <v>3.9</v>
      </c>
      <c r="K416" s="100">
        <v>2.1</v>
      </c>
      <c r="L416" s="100">
        <v>1.9</v>
      </c>
      <c r="M416" s="100">
        <v>3.5</v>
      </c>
      <c r="N416" s="100">
        <v>5.2</v>
      </c>
      <c r="O416" s="100">
        <v>5.3</v>
      </c>
      <c r="P416" s="100">
        <v>3.9</v>
      </c>
      <c r="Q416" s="100">
        <v>4.2</v>
      </c>
      <c r="R416" s="100">
        <v>-1.9</v>
      </c>
      <c r="S416" s="100">
        <v>1</v>
      </c>
      <c r="T416" s="100">
        <v>0.2</v>
      </c>
      <c r="U416" s="100">
        <v>4.5</v>
      </c>
      <c r="V416" s="100">
        <v>-4.7</v>
      </c>
      <c r="W416" s="100">
        <v>-0.9</v>
      </c>
      <c r="X416" s="100">
        <v>-1.3</v>
      </c>
      <c r="Y416" s="100">
        <v>-3.5</v>
      </c>
      <c r="Z416" s="100">
        <v>0.8</v>
      </c>
      <c r="AA416" s="100">
        <f>独自温度!B48</f>
        <v>30</v>
      </c>
      <c r="AB416" s="100">
        <f>独自温度!C48</f>
        <v>30</v>
      </c>
    </row>
    <row r="417" spans="1:28">
      <c r="A417" s="64" t="e" cm="1">
        <f t="array" aca="1" ref="A417" ca="1">INDIRECT(_xlfn.XLOOKUP(豚シート!$G$13,豚気温!$D$2:$AB$2,豚気温!$D$3:$AB$3)&amp;(_xlfn.XLOOKUP(豚モデル!$D425,豚気温!$C$6:$C$1100,豚気温!$B$6:$B$1100)))</f>
        <v>#N/A</v>
      </c>
      <c r="B417">
        <v>417</v>
      </c>
      <c r="C417" s="92">
        <v>46069</v>
      </c>
      <c r="D417" s="100">
        <v>-0.4</v>
      </c>
      <c r="E417" s="100">
        <v>-0.6</v>
      </c>
      <c r="F417" s="100">
        <v>1.3</v>
      </c>
      <c r="G417" s="100">
        <v>1.6</v>
      </c>
      <c r="H417" s="100">
        <v>1.9</v>
      </c>
      <c r="I417" s="100">
        <v>2.5</v>
      </c>
      <c r="J417" s="100">
        <v>4.0999999999999996</v>
      </c>
      <c r="K417" s="100">
        <v>2.2000000000000002</v>
      </c>
      <c r="L417" s="100">
        <v>2.1</v>
      </c>
      <c r="M417" s="100">
        <v>3.6</v>
      </c>
      <c r="N417" s="100">
        <v>5.3</v>
      </c>
      <c r="O417" s="100">
        <v>5.4</v>
      </c>
      <c r="P417" s="100">
        <v>4.0999999999999996</v>
      </c>
      <c r="Q417" s="100">
        <v>4.3</v>
      </c>
      <c r="R417" s="100">
        <v>-1.8</v>
      </c>
      <c r="S417" s="100">
        <v>1.1000000000000001</v>
      </c>
      <c r="T417" s="100">
        <v>0.3</v>
      </c>
      <c r="U417" s="100">
        <v>4.5999999999999996</v>
      </c>
      <c r="V417" s="100">
        <v>-4.5999999999999996</v>
      </c>
      <c r="W417" s="100">
        <v>-0.8</v>
      </c>
      <c r="X417" s="100">
        <v>-1.2</v>
      </c>
      <c r="Y417" s="100">
        <v>-3.4</v>
      </c>
      <c r="Z417" s="100">
        <v>1</v>
      </c>
      <c r="AA417" s="100">
        <f>独自温度!B49</f>
        <v>30</v>
      </c>
      <c r="AB417" s="100">
        <f>独自温度!C49</f>
        <v>30</v>
      </c>
    </row>
    <row r="418" spans="1:28">
      <c r="A418" s="64" t="e" cm="1">
        <f t="array" aca="1" ref="A418" ca="1">INDIRECT(_xlfn.XLOOKUP(豚シート!$G$13,豚気温!$D$2:$AB$2,豚気温!$D$3:$AB$3)&amp;(_xlfn.XLOOKUP(豚モデル!$D426,豚気温!$C$6:$C$1100,豚気温!$B$6:$B$1100)))</f>
        <v>#N/A</v>
      </c>
      <c r="B418">
        <v>418</v>
      </c>
      <c r="C418" s="92">
        <v>46070</v>
      </c>
      <c r="D418" s="100">
        <v>-0.4</v>
      </c>
      <c r="E418" s="100">
        <v>-0.5</v>
      </c>
      <c r="F418" s="100">
        <v>1.5</v>
      </c>
      <c r="G418" s="100">
        <v>1.7</v>
      </c>
      <c r="H418" s="100">
        <v>2</v>
      </c>
      <c r="I418" s="100">
        <v>2.6</v>
      </c>
      <c r="J418" s="100">
        <v>4.2</v>
      </c>
      <c r="K418" s="100">
        <v>2.4</v>
      </c>
      <c r="L418" s="100">
        <v>2.2999999999999998</v>
      </c>
      <c r="M418" s="100">
        <v>3.7</v>
      </c>
      <c r="N418" s="100">
        <v>5.4</v>
      </c>
      <c r="O418" s="100">
        <v>5.5</v>
      </c>
      <c r="P418" s="100">
        <v>4.2</v>
      </c>
      <c r="Q418" s="100">
        <v>4.4000000000000004</v>
      </c>
      <c r="R418" s="100">
        <v>-1.7</v>
      </c>
      <c r="S418" s="100">
        <v>1.2</v>
      </c>
      <c r="T418" s="100">
        <v>0.4</v>
      </c>
      <c r="U418" s="100">
        <v>4.7</v>
      </c>
      <c r="V418" s="100">
        <v>-4.5</v>
      </c>
      <c r="W418" s="100">
        <v>-0.7</v>
      </c>
      <c r="X418" s="100">
        <v>-1.1000000000000001</v>
      </c>
      <c r="Y418" s="100">
        <v>-3.3</v>
      </c>
      <c r="Z418" s="100">
        <v>1.1000000000000001</v>
      </c>
      <c r="AA418" s="100">
        <f>独自温度!B50</f>
        <v>30</v>
      </c>
      <c r="AB418" s="100">
        <f>独自温度!C50</f>
        <v>30</v>
      </c>
    </row>
    <row r="419" spans="1:28">
      <c r="A419" s="64" t="e" cm="1">
        <f t="array" aca="1" ref="A419" ca="1">INDIRECT(_xlfn.XLOOKUP(豚シート!$G$13,豚気温!$D$2:$AB$2,豚気温!$D$3:$AB$3)&amp;(_xlfn.XLOOKUP(豚モデル!$D427,豚気温!$C$6:$C$1100,豚気温!$B$6:$B$1100)))</f>
        <v>#N/A</v>
      </c>
      <c r="B419">
        <v>419</v>
      </c>
      <c r="C419" s="92">
        <v>46071</v>
      </c>
      <c r="D419" s="100">
        <v>-0.3</v>
      </c>
      <c r="E419" s="100">
        <v>-0.4</v>
      </c>
      <c r="F419" s="100">
        <v>1.6</v>
      </c>
      <c r="G419" s="100">
        <v>1.8</v>
      </c>
      <c r="H419" s="100">
        <v>2.1</v>
      </c>
      <c r="I419" s="100">
        <v>2.8</v>
      </c>
      <c r="J419" s="100">
        <v>4.3</v>
      </c>
      <c r="K419" s="100">
        <v>2.5</v>
      </c>
      <c r="L419" s="100">
        <v>2.5</v>
      </c>
      <c r="M419" s="100">
        <v>3.9</v>
      </c>
      <c r="N419" s="100">
        <v>5.5</v>
      </c>
      <c r="O419" s="100">
        <v>5.7</v>
      </c>
      <c r="P419" s="100">
        <v>4.3</v>
      </c>
      <c r="Q419" s="100">
        <v>4.5</v>
      </c>
      <c r="R419" s="100">
        <v>-1.7</v>
      </c>
      <c r="S419" s="100">
        <v>1.3</v>
      </c>
      <c r="T419" s="100">
        <v>0.5</v>
      </c>
      <c r="U419" s="100">
        <v>4.9000000000000004</v>
      </c>
      <c r="V419" s="100">
        <v>-4.4000000000000004</v>
      </c>
      <c r="W419" s="100">
        <v>-0.6</v>
      </c>
      <c r="X419" s="100">
        <v>-1</v>
      </c>
      <c r="Y419" s="100">
        <v>-3.2</v>
      </c>
      <c r="Z419" s="100">
        <v>1.3</v>
      </c>
      <c r="AA419" s="100">
        <f>独自温度!B51</f>
        <v>30</v>
      </c>
      <c r="AB419" s="100">
        <f>独自温度!C51</f>
        <v>30</v>
      </c>
    </row>
    <row r="420" spans="1:28">
      <c r="A420" s="64" t="e" cm="1">
        <f t="array" aca="1" ref="A420" ca="1">INDIRECT(_xlfn.XLOOKUP(豚シート!$G$13,豚気温!$D$2:$AB$2,豚気温!$D$3:$AB$3)&amp;(_xlfn.XLOOKUP(豚モデル!$D428,豚気温!$C$6:$C$1100,豚気温!$B$6:$B$1100)))</f>
        <v>#N/A</v>
      </c>
      <c r="B420">
        <v>420</v>
      </c>
      <c r="C420" s="92">
        <v>46072</v>
      </c>
      <c r="D420" s="100">
        <v>-0.1</v>
      </c>
      <c r="E420" s="100">
        <v>-0.3</v>
      </c>
      <c r="F420" s="100">
        <v>1.7</v>
      </c>
      <c r="G420" s="100">
        <v>2</v>
      </c>
      <c r="H420" s="100">
        <v>2.2000000000000002</v>
      </c>
      <c r="I420" s="100">
        <v>2.9</v>
      </c>
      <c r="J420" s="100">
        <v>4.4000000000000004</v>
      </c>
      <c r="K420" s="100">
        <v>2.6</v>
      </c>
      <c r="L420" s="100">
        <v>2.7</v>
      </c>
      <c r="M420" s="100">
        <v>4</v>
      </c>
      <c r="N420" s="100">
        <v>5.7</v>
      </c>
      <c r="O420" s="100">
        <v>5.8</v>
      </c>
      <c r="P420" s="100">
        <v>4.4000000000000004</v>
      </c>
      <c r="Q420" s="100">
        <v>4.7</v>
      </c>
      <c r="R420" s="100">
        <v>-1.6</v>
      </c>
      <c r="S420" s="100">
        <v>1.5</v>
      </c>
      <c r="T420" s="100">
        <v>0.6</v>
      </c>
      <c r="U420" s="100">
        <v>5</v>
      </c>
      <c r="V420" s="100">
        <v>-4.2</v>
      </c>
      <c r="W420" s="100">
        <v>-0.5</v>
      </c>
      <c r="X420" s="100">
        <v>-0.9</v>
      </c>
      <c r="Y420" s="100">
        <v>-3.1</v>
      </c>
      <c r="Z420" s="100">
        <v>1.5</v>
      </c>
      <c r="AA420" s="100">
        <f>独自温度!B52</f>
        <v>30</v>
      </c>
      <c r="AB420" s="100">
        <f>独自温度!C52</f>
        <v>30</v>
      </c>
    </row>
    <row r="421" spans="1:28">
      <c r="A421" s="64" t="e" cm="1">
        <f t="array" aca="1" ref="A421" ca="1">INDIRECT(_xlfn.XLOOKUP(豚シート!$G$13,豚気温!$D$2:$AB$2,豚気温!$D$3:$AB$3)&amp;(_xlfn.XLOOKUP(豚モデル!$D429,豚気温!$C$6:$C$1100,豚気温!$B$6:$B$1100)))</f>
        <v>#N/A</v>
      </c>
      <c r="B421">
        <v>421</v>
      </c>
      <c r="C421" s="92">
        <v>46073</v>
      </c>
      <c r="D421" s="100">
        <v>0</v>
      </c>
      <c r="E421" s="100">
        <v>-0.2</v>
      </c>
      <c r="F421" s="100">
        <v>1.9</v>
      </c>
      <c r="G421" s="100">
        <v>2.1</v>
      </c>
      <c r="H421" s="100">
        <v>2.2999999999999998</v>
      </c>
      <c r="I421" s="100">
        <v>3</v>
      </c>
      <c r="J421" s="100">
        <v>4.5999999999999996</v>
      </c>
      <c r="K421" s="100">
        <v>2.8</v>
      </c>
      <c r="L421" s="100">
        <v>3</v>
      </c>
      <c r="M421" s="100">
        <v>4.0999999999999996</v>
      </c>
      <c r="N421" s="100">
        <v>5.8</v>
      </c>
      <c r="O421" s="100">
        <v>5.9</v>
      </c>
      <c r="P421" s="100">
        <v>4.5999999999999996</v>
      </c>
      <c r="Q421" s="100">
        <v>4.8</v>
      </c>
      <c r="R421" s="100">
        <v>-1.5</v>
      </c>
      <c r="S421" s="100">
        <v>1.6</v>
      </c>
      <c r="T421" s="100">
        <v>0.7</v>
      </c>
      <c r="U421" s="100">
        <v>5.0999999999999996</v>
      </c>
      <c r="V421" s="100">
        <v>-4.0999999999999996</v>
      </c>
      <c r="W421" s="100">
        <v>-0.4</v>
      </c>
      <c r="X421" s="100">
        <v>-0.8</v>
      </c>
      <c r="Y421" s="100">
        <v>-3</v>
      </c>
      <c r="Z421" s="100">
        <v>1.7</v>
      </c>
      <c r="AA421" s="100">
        <f>独自温度!B53</f>
        <v>30</v>
      </c>
      <c r="AB421" s="100">
        <f>独自温度!C53</f>
        <v>30</v>
      </c>
    </row>
    <row r="422" spans="1:28">
      <c r="A422" s="64" t="e" cm="1">
        <f t="array" aca="1" ref="A422" ca="1">INDIRECT(_xlfn.XLOOKUP(豚シート!$G$13,豚気温!$D$2:$AB$2,豚気温!$D$3:$AB$3)&amp;(_xlfn.XLOOKUP(豚モデル!$D430,豚気温!$C$6:$C$1100,豚気温!$B$6:$B$1100)))</f>
        <v>#N/A</v>
      </c>
      <c r="B422">
        <v>422</v>
      </c>
      <c r="C422" s="92">
        <v>46074</v>
      </c>
      <c r="D422" s="100">
        <v>0.1</v>
      </c>
      <c r="E422" s="100">
        <v>0</v>
      </c>
      <c r="F422" s="100">
        <v>2</v>
      </c>
      <c r="G422" s="100">
        <v>2.2000000000000002</v>
      </c>
      <c r="H422" s="100">
        <v>2.4</v>
      </c>
      <c r="I422" s="100">
        <v>3.2</v>
      </c>
      <c r="J422" s="100">
        <v>4.7</v>
      </c>
      <c r="K422" s="100">
        <v>2.9</v>
      </c>
      <c r="L422" s="100">
        <v>3.2</v>
      </c>
      <c r="M422" s="100">
        <v>4.3</v>
      </c>
      <c r="N422" s="100">
        <v>5.9</v>
      </c>
      <c r="O422" s="100">
        <v>6.1</v>
      </c>
      <c r="P422" s="100">
        <v>4.7</v>
      </c>
      <c r="Q422" s="100">
        <v>4.9000000000000004</v>
      </c>
      <c r="R422" s="100">
        <v>-1.3</v>
      </c>
      <c r="S422" s="100">
        <v>1.8</v>
      </c>
      <c r="T422" s="100">
        <v>0.9</v>
      </c>
      <c r="U422" s="100">
        <v>5.3</v>
      </c>
      <c r="V422" s="100">
        <v>-3.9</v>
      </c>
      <c r="W422" s="100">
        <v>-0.3</v>
      </c>
      <c r="X422" s="100">
        <v>-0.7</v>
      </c>
      <c r="Y422" s="100">
        <v>-2.9</v>
      </c>
      <c r="Z422" s="100">
        <v>1.9</v>
      </c>
      <c r="AA422" s="100">
        <f>独自温度!B54</f>
        <v>30</v>
      </c>
      <c r="AB422" s="100">
        <f>独自温度!C54</f>
        <v>30</v>
      </c>
    </row>
    <row r="423" spans="1:28">
      <c r="A423" s="64" t="e" cm="1">
        <f t="array" aca="1" ref="A423" ca="1">INDIRECT(_xlfn.XLOOKUP(豚シート!$G$13,豚気温!$D$2:$AB$2,豚気温!$D$3:$AB$3)&amp;(_xlfn.XLOOKUP(豚モデル!$D431,豚気温!$C$6:$C$1100,豚気温!$B$6:$B$1100)))</f>
        <v>#N/A</v>
      </c>
      <c r="B423">
        <v>423</v>
      </c>
      <c r="C423" s="92">
        <v>46075</v>
      </c>
      <c r="D423" s="100">
        <v>0.2</v>
      </c>
      <c r="E423" s="100">
        <v>0.1</v>
      </c>
      <c r="F423" s="100">
        <v>2.2000000000000002</v>
      </c>
      <c r="G423" s="100">
        <v>2.4</v>
      </c>
      <c r="H423" s="100">
        <v>2.6</v>
      </c>
      <c r="I423" s="100">
        <v>3.3</v>
      </c>
      <c r="J423" s="100">
        <v>4.9000000000000004</v>
      </c>
      <c r="K423" s="100">
        <v>3.1</v>
      </c>
      <c r="L423" s="100">
        <v>3.4</v>
      </c>
      <c r="M423" s="100">
        <v>4.4000000000000004</v>
      </c>
      <c r="N423" s="100">
        <v>6.1</v>
      </c>
      <c r="O423" s="100">
        <v>6.2</v>
      </c>
      <c r="P423" s="100">
        <v>4.9000000000000004</v>
      </c>
      <c r="Q423" s="100">
        <v>5.0999999999999996</v>
      </c>
      <c r="R423" s="100">
        <v>-1.2</v>
      </c>
      <c r="S423" s="100">
        <v>1.9</v>
      </c>
      <c r="T423" s="100">
        <v>1</v>
      </c>
      <c r="U423" s="100">
        <v>5.4</v>
      </c>
      <c r="V423" s="100">
        <v>-3.8</v>
      </c>
      <c r="W423" s="100">
        <v>-0.2</v>
      </c>
      <c r="X423" s="100">
        <v>-0.6</v>
      </c>
      <c r="Y423" s="100">
        <v>-2.7</v>
      </c>
      <c r="Z423" s="100">
        <v>2.1</v>
      </c>
      <c r="AA423" s="100">
        <f>独自温度!B55</f>
        <v>30</v>
      </c>
      <c r="AB423" s="100">
        <f>独自温度!C55</f>
        <v>30</v>
      </c>
    </row>
    <row r="424" spans="1:28">
      <c r="A424" s="64" t="e" cm="1">
        <f t="array" aca="1" ref="A424" ca="1">INDIRECT(_xlfn.XLOOKUP(豚シート!$G$13,豚気温!$D$2:$AB$2,豚気温!$D$3:$AB$3)&amp;(_xlfn.XLOOKUP(豚モデル!$D432,豚気温!$C$6:$C$1100,豚気温!$B$6:$B$1100)))</f>
        <v>#N/A</v>
      </c>
      <c r="B424">
        <v>424</v>
      </c>
      <c r="C424" s="92">
        <v>46076</v>
      </c>
      <c r="D424" s="100">
        <v>0.4</v>
      </c>
      <c r="E424" s="100">
        <v>0.3</v>
      </c>
      <c r="F424" s="100">
        <v>2.2999999999999998</v>
      </c>
      <c r="G424" s="100">
        <v>2.6</v>
      </c>
      <c r="H424" s="100">
        <v>2.7</v>
      </c>
      <c r="I424" s="100">
        <v>3.5</v>
      </c>
      <c r="J424" s="100">
        <v>5.0999999999999996</v>
      </c>
      <c r="K424" s="100">
        <v>3.3</v>
      </c>
      <c r="L424" s="100">
        <v>3.7</v>
      </c>
      <c r="M424" s="100">
        <v>4.5999999999999996</v>
      </c>
      <c r="N424" s="100">
        <v>6.2</v>
      </c>
      <c r="O424" s="100">
        <v>6.4</v>
      </c>
      <c r="P424" s="100">
        <v>5</v>
      </c>
      <c r="Q424" s="100">
        <v>5.3</v>
      </c>
      <c r="R424" s="100">
        <v>-1.1000000000000001</v>
      </c>
      <c r="S424" s="100">
        <v>2.1</v>
      </c>
      <c r="T424" s="100">
        <v>1.1000000000000001</v>
      </c>
      <c r="U424" s="100">
        <v>5.6</v>
      </c>
      <c r="V424" s="100">
        <v>-3.6</v>
      </c>
      <c r="W424" s="100">
        <v>0</v>
      </c>
      <c r="X424" s="100">
        <v>-0.5</v>
      </c>
      <c r="Y424" s="100">
        <v>-2.5</v>
      </c>
      <c r="Z424" s="100">
        <v>2.2999999999999998</v>
      </c>
      <c r="AA424" s="100">
        <f>独自温度!B56</f>
        <v>30</v>
      </c>
      <c r="AB424" s="100">
        <f>独自温度!C56</f>
        <v>30</v>
      </c>
    </row>
    <row r="425" spans="1:28">
      <c r="A425" s="64" t="e" cm="1">
        <f t="array" aca="1" ref="A425" ca="1">INDIRECT(_xlfn.XLOOKUP(豚シート!$G$13,豚気温!$D$2:$AB$2,豚気温!$D$3:$AB$3)&amp;(_xlfn.XLOOKUP(豚モデル!$D433,豚気温!$C$6:$C$1100,豚気温!$B$6:$B$1100)))</f>
        <v>#N/A</v>
      </c>
      <c r="B425">
        <v>425</v>
      </c>
      <c r="C425" s="92">
        <v>46077</v>
      </c>
      <c r="D425" s="100">
        <v>0.5</v>
      </c>
      <c r="E425" s="100">
        <v>0.4</v>
      </c>
      <c r="F425" s="100">
        <v>2.5</v>
      </c>
      <c r="G425" s="100">
        <v>2.7</v>
      </c>
      <c r="H425" s="100">
        <v>2.8</v>
      </c>
      <c r="I425" s="100">
        <v>3.7</v>
      </c>
      <c r="J425" s="100">
        <v>5.2</v>
      </c>
      <c r="K425" s="100">
        <v>3.5</v>
      </c>
      <c r="L425" s="100">
        <v>3.9</v>
      </c>
      <c r="M425" s="100">
        <v>4.7</v>
      </c>
      <c r="N425" s="100">
        <v>6.4</v>
      </c>
      <c r="O425" s="100">
        <v>6.5</v>
      </c>
      <c r="P425" s="100">
        <v>5.2</v>
      </c>
      <c r="Q425" s="100">
        <v>5.4</v>
      </c>
      <c r="R425" s="100">
        <v>-0.9</v>
      </c>
      <c r="S425" s="100">
        <v>2.2000000000000002</v>
      </c>
      <c r="T425" s="100">
        <v>1.3</v>
      </c>
      <c r="U425" s="100">
        <v>5.7</v>
      </c>
      <c r="V425" s="100">
        <v>-3.4</v>
      </c>
      <c r="W425" s="100">
        <v>0.1</v>
      </c>
      <c r="X425" s="100">
        <v>-0.3</v>
      </c>
      <c r="Y425" s="100">
        <v>-2.4</v>
      </c>
      <c r="Z425" s="100">
        <v>2.4</v>
      </c>
      <c r="AA425" s="100">
        <f>独自温度!B57</f>
        <v>30</v>
      </c>
      <c r="AB425" s="100">
        <f>独自温度!C57</f>
        <v>30</v>
      </c>
    </row>
    <row r="426" spans="1:28">
      <c r="A426" s="64" t="e" cm="1">
        <f t="array" aca="1" ref="A426" ca="1">INDIRECT(_xlfn.XLOOKUP(豚シート!$G$13,豚気温!$D$2:$AB$2,豚気温!$D$3:$AB$3)&amp;(_xlfn.XLOOKUP(豚モデル!$D434,豚気温!$C$6:$C$1100,豚気温!$B$6:$B$1100)))</f>
        <v>#N/A</v>
      </c>
      <c r="B426">
        <v>426</v>
      </c>
      <c r="C426" s="92">
        <v>46078</v>
      </c>
      <c r="D426" s="100">
        <v>0.7</v>
      </c>
      <c r="E426" s="100">
        <v>0.6</v>
      </c>
      <c r="F426" s="100">
        <v>2.7</v>
      </c>
      <c r="G426" s="100">
        <v>2.9</v>
      </c>
      <c r="H426" s="100">
        <v>3</v>
      </c>
      <c r="I426" s="100">
        <v>3.8</v>
      </c>
      <c r="J426" s="100">
        <v>5.4</v>
      </c>
      <c r="K426" s="100">
        <v>3.6</v>
      </c>
      <c r="L426" s="100">
        <v>4.0999999999999996</v>
      </c>
      <c r="M426" s="100">
        <v>4.9000000000000004</v>
      </c>
      <c r="N426" s="100">
        <v>6.5</v>
      </c>
      <c r="O426" s="100">
        <v>6.7</v>
      </c>
      <c r="P426" s="100">
        <v>5.3</v>
      </c>
      <c r="Q426" s="100">
        <v>5.6</v>
      </c>
      <c r="R426" s="100">
        <v>-0.8</v>
      </c>
      <c r="S426" s="100">
        <v>2.4</v>
      </c>
      <c r="T426" s="100">
        <v>1.4</v>
      </c>
      <c r="U426" s="100">
        <v>5.9</v>
      </c>
      <c r="V426" s="100">
        <v>-3.2</v>
      </c>
      <c r="W426" s="100">
        <v>0.2</v>
      </c>
      <c r="X426" s="100">
        <v>-0.2</v>
      </c>
      <c r="Y426" s="100">
        <v>-2.2000000000000002</v>
      </c>
      <c r="Z426" s="100">
        <v>2.6</v>
      </c>
      <c r="AA426" s="100">
        <f>独自温度!B58</f>
        <v>30</v>
      </c>
      <c r="AB426" s="100">
        <f>独自温度!C58</f>
        <v>30</v>
      </c>
    </row>
    <row r="427" spans="1:28">
      <c r="A427" s="64" t="e" cm="1">
        <f t="array" aca="1" ref="A427" ca="1">INDIRECT(_xlfn.XLOOKUP(豚シート!$G$13,豚気温!$D$2:$AB$2,豚気温!$D$3:$AB$3)&amp;(_xlfn.XLOOKUP(豚モデル!$D435,豚気温!$C$6:$C$1100,豚気温!$B$6:$B$1100)))</f>
        <v>#N/A</v>
      </c>
      <c r="B427">
        <v>427</v>
      </c>
      <c r="C427" s="92">
        <v>46079</v>
      </c>
      <c r="D427" s="100">
        <v>0.8</v>
      </c>
      <c r="E427" s="100">
        <v>0.8</v>
      </c>
      <c r="F427" s="100">
        <v>2.8</v>
      </c>
      <c r="G427" s="100">
        <v>3</v>
      </c>
      <c r="H427" s="100">
        <v>3.1</v>
      </c>
      <c r="I427" s="100">
        <v>4</v>
      </c>
      <c r="J427" s="100">
        <v>5.6</v>
      </c>
      <c r="K427" s="100">
        <v>3.8</v>
      </c>
      <c r="L427" s="100">
        <v>4.3</v>
      </c>
      <c r="M427" s="100">
        <v>5</v>
      </c>
      <c r="N427" s="100">
        <v>6.7</v>
      </c>
      <c r="O427" s="100">
        <v>6.8</v>
      </c>
      <c r="P427" s="100">
        <v>5.5</v>
      </c>
      <c r="Q427" s="100">
        <v>5.8</v>
      </c>
      <c r="R427" s="100">
        <v>-0.6</v>
      </c>
      <c r="S427" s="100">
        <v>2.6</v>
      </c>
      <c r="T427" s="100">
        <v>1.6</v>
      </c>
      <c r="U427" s="100">
        <v>6</v>
      </c>
      <c r="V427" s="100">
        <v>-3.1</v>
      </c>
      <c r="W427" s="100">
        <v>0.4</v>
      </c>
      <c r="X427" s="100">
        <v>0</v>
      </c>
      <c r="Y427" s="100">
        <v>-2</v>
      </c>
      <c r="Z427" s="100">
        <v>2.8</v>
      </c>
      <c r="AA427" s="100">
        <f>独自温度!B59</f>
        <v>30</v>
      </c>
      <c r="AB427" s="100">
        <f>独自温度!C59</f>
        <v>30</v>
      </c>
    </row>
    <row r="428" spans="1:28">
      <c r="A428" s="64" t="e" cm="1">
        <f t="array" aca="1" ref="A428" ca="1">INDIRECT(_xlfn.XLOOKUP(豚シート!$G$13,豚気温!$D$2:$AB$2,豚気温!$D$3:$AB$3)&amp;(_xlfn.XLOOKUP(豚モデル!$D436,豚気温!$C$6:$C$1100,豚気温!$B$6:$B$1100)))</f>
        <v>#N/A</v>
      </c>
      <c r="B428">
        <v>428</v>
      </c>
      <c r="C428" s="92">
        <v>46080</v>
      </c>
      <c r="D428" s="100">
        <v>1</v>
      </c>
      <c r="E428" s="100">
        <v>1</v>
      </c>
      <c r="F428" s="100">
        <v>3</v>
      </c>
      <c r="G428" s="100">
        <v>3.2</v>
      </c>
      <c r="H428" s="100">
        <v>3.3</v>
      </c>
      <c r="I428" s="100">
        <v>4.0999999999999996</v>
      </c>
      <c r="J428" s="100">
        <v>5.7</v>
      </c>
      <c r="K428" s="100">
        <v>4</v>
      </c>
      <c r="L428" s="100">
        <v>4.5</v>
      </c>
      <c r="M428" s="100">
        <v>5.0999999999999996</v>
      </c>
      <c r="N428" s="100">
        <v>6.8</v>
      </c>
      <c r="O428" s="100">
        <v>7</v>
      </c>
      <c r="P428" s="100">
        <v>5.6</v>
      </c>
      <c r="Q428" s="100">
        <v>5.9</v>
      </c>
      <c r="R428" s="100">
        <v>-0.4</v>
      </c>
      <c r="S428" s="100">
        <v>2.7</v>
      </c>
      <c r="T428" s="100">
        <v>1.7</v>
      </c>
      <c r="U428" s="100">
        <v>6.2</v>
      </c>
      <c r="V428" s="100">
        <v>-2.9</v>
      </c>
      <c r="W428" s="100">
        <v>0.5</v>
      </c>
      <c r="X428" s="100">
        <v>0.1</v>
      </c>
      <c r="Y428" s="100">
        <v>-1.8</v>
      </c>
      <c r="Z428" s="100">
        <v>2.9</v>
      </c>
      <c r="AA428" s="100">
        <f>独自温度!B60</f>
        <v>30</v>
      </c>
      <c r="AB428" s="100">
        <f>独自温度!C60</f>
        <v>30</v>
      </c>
    </row>
    <row r="429" spans="1:28">
      <c r="A429" s="64" t="e" cm="1">
        <f t="array" aca="1" ref="A429" ca="1">INDIRECT(_xlfn.XLOOKUP(豚シート!$G$13,豚気温!$D$2:$AB$2,豚気温!$D$3:$AB$3)&amp;(_xlfn.XLOOKUP(豚モデル!$D437,豚気温!$C$6:$C$1100,豚気温!$B$6:$B$1100)))</f>
        <v>#N/A</v>
      </c>
      <c r="B429">
        <v>429</v>
      </c>
      <c r="C429" s="92">
        <v>46081</v>
      </c>
      <c r="D429" s="100">
        <v>1.2</v>
      </c>
      <c r="E429" s="100">
        <v>1.1000000000000001</v>
      </c>
      <c r="F429" s="100">
        <v>3.1</v>
      </c>
      <c r="G429" s="100">
        <v>3.4</v>
      </c>
      <c r="H429" s="100">
        <v>3.4</v>
      </c>
      <c r="I429" s="100">
        <v>4.3</v>
      </c>
      <c r="J429" s="100">
        <v>5.8</v>
      </c>
      <c r="K429" s="100">
        <v>4.0999999999999996</v>
      </c>
      <c r="L429" s="100">
        <v>4.7</v>
      </c>
      <c r="M429" s="100">
        <v>5.3</v>
      </c>
      <c r="N429" s="100">
        <v>6.9</v>
      </c>
      <c r="O429" s="100">
        <v>7.1</v>
      </c>
      <c r="P429" s="100">
        <v>5.8</v>
      </c>
      <c r="Q429" s="100">
        <v>6.1</v>
      </c>
      <c r="R429" s="100">
        <v>-0.3</v>
      </c>
      <c r="S429" s="100">
        <v>2.9</v>
      </c>
      <c r="T429" s="100">
        <v>1.8</v>
      </c>
      <c r="U429" s="100">
        <v>6.3</v>
      </c>
      <c r="V429" s="100">
        <v>-2.7</v>
      </c>
      <c r="W429" s="100">
        <v>0.6</v>
      </c>
      <c r="X429" s="100">
        <v>0.2</v>
      </c>
      <c r="Y429" s="100">
        <v>-1.7</v>
      </c>
      <c r="Z429" s="100">
        <v>3</v>
      </c>
      <c r="AA429" s="100">
        <f>独自温度!B61</f>
        <v>30</v>
      </c>
      <c r="AB429" s="100">
        <f>独自温度!C61</f>
        <v>30</v>
      </c>
    </row>
    <row r="430" spans="1:28">
      <c r="A430" s="64" t="e" cm="1">
        <f t="array" aca="1" ref="A430" ca="1">INDIRECT(_xlfn.XLOOKUP(豚シート!$G$13,豚気温!$D$2:$AB$2,豚気温!$D$3:$AB$3)&amp;(_xlfn.XLOOKUP(豚モデル!$D438,豚気温!$C$6:$C$1100,豚気温!$B$6:$B$1100)))</f>
        <v>#N/A</v>
      </c>
      <c r="B430">
        <v>430</v>
      </c>
      <c r="C430" s="92">
        <v>46082</v>
      </c>
      <c r="D430" s="100">
        <v>1.3</v>
      </c>
      <c r="E430" s="100">
        <v>1.3</v>
      </c>
      <c r="F430" s="100">
        <v>3.3</v>
      </c>
      <c r="G430" s="100">
        <v>3.5</v>
      </c>
      <c r="H430" s="100">
        <v>3.6</v>
      </c>
      <c r="I430" s="100">
        <v>4.4000000000000004</v>
      </c>
      <c r="J430" s="100">
        <v>6</v>
      </c>
      <c r="K430" s="100">
        <v>4.3</v>
      </c>
      <c r="L430" s="100">
        <v>4.9000000000000004</v>
      </c>
      <c r="M430" s="100">
        <v>5.4</v>
      </c>
      <c r="N430" s="100">
        <v>7</v>
      </c>
      <c r="O430" s="100">
        <v>7.2</v>
      </c>
      <c r="P430" s="100">
        <v>5.9</v>
      </c>
      <c r="Q430" s="100">
        <v>6.2</v>
      </c>
      <c r="R430" s="100">
        <v>-0.1</v>
      </c>
      <c r="S430" s="100">
        <v>3</v>
      </c>
      <c r="T430" s="100">
        <v>2</v>
      </c>
      <c r="U430" s="100">
        <v>6.4</v>
      </c>
      <c r="V430" s="100">
        <v>-2.6</v>
      </c>
      <c r="W430" s="100">
        <v>0.8</v>
      </c>
      <c r="X430" s="100">
        <v>0.4</v>
      </c>
      <c r="Y430" s="100">
        <v>-1.5</v>
      </c>
      <c r="Z430" s="100">
        <v>3.2</v>
      </c>
      <c r="AA430" s="100">
        <f>独自温度!B62</f>
        <v>30</v>
      </c>
      <c r="AB430" s="100">
        <f>独自温度!C62</f>
        <v>30</v>
      </c>
    </row>
    <row r="431" spans="1:28" ht="14.25" thickBot="1">
      <c r="A431" s="64" t="e" cm="1">
        <f t="array" aca="1" ref="A431" ca="1">INDIRECT(_xlfn.XLOOKUP(豚シート!$G$13,豚気温!$D$2:$AB$2,豚気温!$D$3:$AB$3)&amp;(_xlfn.XLOOKUP(豚モデル!$D439,豚気温!$C$6:$C$1100,豚気温!$B$6:$B$1100)))</f>
        <v>#N/A</v>
      </c>
      <c r="B431" s="62">
        <v>431</v>
      </c>
      <c r="C431" s="92">
        <v>46083</v>
      </c>
      <c r="D431" s="100">
        <v>1.5</v>
      </c>
      <c r="E431" s="100">
        <v>1.4</v>
      </c>
      <c r="F431" s="100">
        <v>3.4</v>
      </c>
      <c r="G431" s="100">
        <v>3.6</v>
      </c>
      <c r="H431" s="100">
        <v>3.7</v>
      </c>
      <c r="I431" s="100">
        <v>4.5</v>
      </c>
      <c r="J431" s="100">
        <v>6.1</v>
      </c>
      <c r="K431" s="100">
        <v>4.4000000000000004</v>
      </c>
      <c r="L431" s="100">
        <v>5.0999999999999996</v>
      </c>
      <c r="M431" s="100">
        <v>5.5</v>
      </c>
      <c r="N431" s="100">
        <v>7.1</v>
      </c>
      <c r="O431" s="100">
        <v>7.3</v>
      </c>
      <c r="P431" s="100">
        <v>6</v>
      </c>
      <c r="Q431" s="100">
        <v>6.4</v>
      </c>
      <c r="R431" s="100">
        <v>0</v>
      </c>
      <c r="S431" s="100">
        <v>3.1</v>
      </c>
      <c r="T431" s="100">
        <v>2.1</v>
      </c>
      <c r="U431" s="100">
        <v>6.5</v>
      </c>
      <c r="V431" s="100">
        <v>-2.5</v>
      </c>
      <c r="W431" s="100">
        <v>0.9</v>
      </c>
      <c r="X431" s="100">
        <v>0.5</v>
      </c>
      <c r="Y431" s="100">
        <v>-1.4</v>
      </c>
      <c r="Z431" s="100">
        <v>3.3</v>
      </c>
      <c r="AA431" s="100">
        <f>独自温度!B63</f>
        <v>30</v>
      </c>
      <c r="AB431" s="100">
        <f>独自温度!C63</f>
        <v>30</v>
      </c>
    </row>
    <row r="432" spans="1:28" ht="14.25" thickTop="1">
      <c r="A432" s="64" t="e" cm="1">
        <f t="array" aca="1" ref="A432" ca="1">INDIRECT(_xlfn.XLOOKUP(豚シート!$G$13,豚気温!$D$2:$AB$2,豚気温!$D$3:$AB$3)&amp;(_xlfn.XLOOKUP(豚モデル!$D440,豚気温!$C$6:$C$1100,豚気温!$B$6:$B$1100)))</f>
        <v>#N/A</v>
      </c>
      <c r="B432">
        <v>432</v>
      </c>
      <c r="C432" s="92">
        <v>46084</v>
      </c>
      <c r="D432" s="100">
        <v>1.6</v>
      </c>
      <c r="E432" s="100">
        <v>1.6</v>
      </c>
      <c r="F432" s="100">
        <v>3.5</v>
      </c>
      <c r="G432" s="100">
        <v>3.8</v>
      </c>
      <c r="H432" s="100">
        <v>3.8</v>
      </c>
      <c r="I432" s="100">
        <v>4.7</v>
      </c>
      <c r="J432" s="100">
        <v>6.2</v>
      </c>
      <c r="K432" s="100">
        <v>4.5999999999999996</v>
      </c>
      <c r="L432" s="100">
        <v>5.2</v>
      </c>
      <c r="M432" s="100">
        <v>5.6</v>
      </c>
      <c r="N432" s="100">
        <v>7.2</v>
      </c>
      <c r="O432" s="100">
        <v>7.4</v>
      </c>
      <c r="P432" s="100">
        <v>6.1</v>
      </c>
      <c r="Q432" s="100">
        <v>6.5</v>
      </c>
      <c r="R432" s="100">
        <v>0.2</v>
      </c>
      <c r="S432" s="100">
        <v>3.3</v>
      </c>
      <c r="T432" s="100">
        <v>2.2000000000000002</v>
      </c>
      <c r="U432" s="100">
        <v>6.6</v>
      </c>
      <c r="V432" s="100">
        <v>-2.2999999999999998</v>
      </c>
      <c r="W432" s="100">
        <v>1</v>
      </c>
      <c r="X432" s="100">
        <v>0.6</v>
      </c>
      <c r="Y432" s="100">
        <v>-1.2</v>
      </c>
      <c r="Z432" s="100">
        <v>3.3</v>
      </c>
      <c r="AA432" s="100">
        <f>独自温度!B64</f>
        <v>30</v>
      </c>
      <c r="AB432" s="100">
        <f>独自温度!C64</f>
        <v>30</v>
      </c>
    </row>
    <row r="433" spans="1:28">
      <c r="A433" s="64" t="e" cm="1">
        <f t="array" aca="1" ref="A433" ca="1">INDIRECT(_xlfn.XLOOKUP(豚シート!$G$13,豚気温!$D$2:$AB$2,豚気温!$D$3:$AB$3)&amp;(_xlfn.XLOOKUP(豚モデル!$D441,豚気温!$C$6:$C$1100,豚気温!$B$6:$B$1100)))</f>
        <v>#N/A</v>
      </c>
      <c r="B433">
        <v>433</v>
      </c>
      <c r="C433" s="92">
        <v>46085</v>
      </c>
      <c r="D433" s="100">
        <v>1.7</v>
      </c>
      <c r="E433" s="100">
        <v>1.7</v>
      </c>
      <c r="F433" s="100">
        <v>3.6</v>
      </c>
      <c r="G433" s="100">
        <v>3.9</v>
      </c>
      <c r="H433" s="100">
        <v>3.9</v>
      </c>
      <c r="I433" s="100">
        <v>4.8</v>
      </c>
      <c r="J433" s="100">
        <v>6.3</v>
      </c>
      <c r="K433" s="100">
        <v>4.7</v>
      </c>
      <c r="L433" s="100">
        <v>5.3</v>
      </c>
      <c r="M433" s="100">
        <v>5.7</v>
      </c>
      <c r="N433" s="100">
        <v>7.3</v>
      </c>
      <c r="O433" s="100">
        <v>7.5</v>
      </c>
      <c r="P433" s="100">
        <v>6.2</v>
      </c>
      <c r="Q433" s="100">
        <v>6.6</v>
      </c>
      <c r="R433" s="100">
        <v>0.3</v>
      </c>
      <c r="S433" s="100">
        <v>3.4</v>
      </c>
      <c r="T433" s="100">
        <v>2.2999999999999998</v>
      </c>
      <c r="U433" s="100">
        <v>6.7</v>
      </c>
      <c r="V433" s="100">
        <v>-2.2000000000000002</v>
      </c>
      <c r="W433" s="100">
        <v>1.1000000000000001</v>
      </c>
      <c r="X433" s="100">
        <v>0.7</v>
      </c>
      <c r="Y433" s="100">
        <v>-1.1000000000000001</v>
      </c>
      <c r="Z433" s="100">
        <v>3.4</v>
      </c>
      <c r="AA433" s="100">
        <f>独自温度!B65</f>
        <v>30</v>
      </c>
      <c r="AB433" s="100">
        <f>独自温度!C65</f>
        <v>30</v>
      </c>
    </row>
    <row r="434" spans="1:28">
      <c r="A434" s="64" t="e" cm="1">
        <f t="array" aca="1" ref="A434" ca="1">INDIRECT(_xlfn.XLOOKUP(豚シート!$G$13,豚気温!$D$2:$AB$2,豚気温!$D$3:$AB$3)&amp;(_xlfn.XLOOKUP(豚モデル!$D442,豚気温!$C$6:$C$1100,豚気温!$B$6:$B$1100)))</f>
        <v>#N/A</v>
      </c>
      <c r="B434">
        <v>434</v>
      </c>
      <c r="C434" s="92">
        <v>46086</v>
      </c>
      <c r="D434" s="100">
        <v>1.8</v>
      </c>
      <c r="E434" s="100">
        <v>1.8</v>
      </c>
      <c r="F434" s="100">
        <v>3.7</v>
      </c>
      <c r="G434" s="100">
        <v>4</v>
      </c>
      <c r="H434" s="100">
        <v>4</v>
      </c>
      <c r="I434" s="100">
        <v>4.8</v>
      </c>
      <c r="J434" s="100">
        <v>6.4</v>
      </c>
      <c r="K434" s="100">
        <v>4.8</v>
      </c>
      <c r="L434" s="100">
        <v>5.4</v>
      </c>
      <c r="M434" s="100">
        <v>5.8</v>
      </c>
      <c r="N434" s="100">
        <v>7.4</v>
      </c>
      <c r="O434" s="100">
        <v>7.6</v>
      </c>
      <c r="P434" s="100">
        <v>6.3</v>
      </c>
      <c r="Q434" s="100">
        <v>6.7</v>
      </c>
      <c r="R434" s="100">
        <v>0.4</v>
      </c>
      <c r="S434" s="100">
        <v>3.5</v>
      </c>
      <c r="T434" s="100">
        <v>2.4</v>
      </c>
      <c r="U434" s="100">
        <v>6.8</v>
      </c>
      <c r="V434" s="100">
        <v>-2.1</v>
      </c>
      <c r="W434" s="100">
        <v>1.2</v>
      </c>
      <c r="X434" s="100">
        <v>0.8</v>
      </c>
      <c r="Y434" s="100">
        <v>-1</v>
      </c>
      <c r="Z434" s="100">
        <v>3.4</v>
      </c>
      <c r="AA434" s="100">
        <f>独自温度!B66</f>
        <v>30</v>
      </c>
      <c r="AB434" s="100">
        <f>独自温度!C66</f>
        <v>30</v>
      </c>
    </row>
    <row r="435" spans="1:28">
      <c r="A435" s="64" t="e" cm="1">
        <f t="array" aca="1" ref="A435" ca="1">INDIRECT(_xlfn.XLOOKUP(豚シート!$G$13,豚気温!$D$2:$AB$2,豚気温!$D$3:$AB$3)&amp;(_xlfn.XLOOKUP(豚モデル!$D443,豚気温!$C$6:$C$1100,豚気温!$B$6:$B$1100)))</f>
        <v>#N/A</v>
      </c>
      <c r="B435">
        <v>435</v>
      </c>
      <c r="C435" s="92">
        <v>46087</v>
      </c>
      <c r="D435" s="100">
        <v>1.9</v>
      </c>
      <c r="E435" s="100">
        <v>1.9</v>
      </c>
      <c r="F435" s="100">
        <v>3.8</v>
      </c>
      <c r="G435" s="100">
        <v>4</v>
      </c>
      <c r="H435" s="100">
        <v>4.0999999999999996</v>
      </c>
      <c r="I435" s="100">
        <v>4.9000000000000004</v>
      </c>
      <c r="J435" s="100">
        <v>6.5</v>
      </c>
      <c r="K435" s="100">
        <v>4.9000000000000004</v>
      </c>
      <c r="L435" s="100">
        <v>5.5</v>
      </c>
      <c r="M435" s="100">
        <v>5.8</v>
      </c>
      <c r="N435" s="100">
        <v>7.5</v>
      </c>
      <c r="O435" s="100">
        <v>7.7</v>
      </c>
      <c r="P435" s="100">
        <v>6.4</v>
      </c>
      <c r="Q435" s="100">
        <v>6.8</v>
      </c>
      <c r="R435" s="100">
        <v>0.5</v>
      </c>
      <c r="S435" s="100">
        <v>3.5</v>
      </c>
      <c r="T435" s="100">
        <v>2.4</v>
      </c>
      <c r="U435" s="100">
        <v>6.9</v>
      </c>
      <c r="V435" s="100">
        <v>-2.1</v>
      </c>
      <c r="W435" s="100">
        <v>1.3</v>
      </c>
      <c r="X435" s="100">
        <v>0.9</v>
      </c>
      <c r="Y435" s="100">
        <v>-0.9</v>
      </c>
      <c r="Z435" s="100">
        <v>3.5</v>
      </c>
      <c r="AA435" s="100">
        <f>独自温度!B67</f>
        <v>30</v>
      </c>
      <c r="AB435" s="100">
        <f>独自温度!C67</f>
        <v>30</v>
      </c>
    </row>
    <row r="436" spans="1:28">
      <c r="A436" s="64" t="e" cm="1">
        <f t="array" aca="1" ref="A436" ca="1">INDIRECT(_xlfn.XLOOKUP(豚シート!$G$13,豚気温!$D$2:$AB$2,豚気温!$D$3:$AB$3)&amp;(_xlfn.XLOOKUP(豚モデル!$D444,豚気温!$C$6:$C$1100,豚気温!$B$6:$B$1100)))</f>
        <v>#N/A</v>
      </c>
      <c r="B436">
        <v>436</v>
      </c>
      <c r="C436" s="92">
        <v>46088</v>
      </c>
      <c r="D436" s="100">
        <v>2</v>
      </c>
      <c r="E436" s="100">
        <v>2</v>
      </c>
      <c r="F436" s="100">
        <v>3.8</v>
      </c>
      <c r="G436" s="100">
        <v>4.0999999999999996</v>
      </c>
      <c r="H436" s="100">
        <v>4.2</v>
      </c>
      <c r="I436" s="100">
        <v>5</v>
      </c>
      <c r="J436" s="100">
        <v>6.5</v>
      </c>
      <c r="K436" s="100">
        <v>4.9000000000000004</v>
      </c>
      <c r="L436" s="100">
        <v>5.5</v>
      </c>
      <c r="M436" s="100">
        <v>5.9</v>
      </c>
      <c r="N436" s="100">
        <v>7.6</v>
      </c>
      <c r="O436" s="100">
        <v>7.7</v>
      </c>
      <c r="P436" s="100">
        <v>6.5</v>
      </c>
      <c r="Q436" s="100">
        <v>6.9</v>
      </c>
      <c r="R436" s="100">
        <v>0.6</v>
      </c>
      <c r="S436" s="100">
        <v>3.6</v>
      </c>
      <c r="T436" s="100">
        <v>2.5</v>
      </c>
      <c r="U436" s="100">
        <v>7</v>
      </c>
      <c r="V436" s="100">
        <v>-2</v>
      </c>
      <c r="W436" s="100">
        <v>1.3</v>
      </c>
      <c r="X436" s="100">
        <v>1</v>
      </c>
      <c r="Y436" s="100">
        <v>-0.8</v>
      </c>
      <c r="Z436" s="100">
        <v>3.5</v>
      </c>
      <c r="AA436" s="100">
        <f>独自温度!B68</f>
        <v>30</v>
      </c>
      <c r="AB436" s="100">
        <f>独自温度!C68</f>
        <v>30</v>
      </c>
    </row>
    <row r="437" spans="1:28">
      <c r="A437" s="64" t="e" cm="1">
        <f t="array" aca="1" ref="A437" ca="1">INDIRECT(_xlfn.XLOOKUP(豚シート!$G$13,豚気温!$D$2:$AB$2,豚気温!$D$3:$AB$3)&amp;(_xlfn.XLOOKUP(豚モデル!$D445,豚気温!$C$6:$C$1100,豚気温!$B$6:$B$1100)))</f>
        <v>#N/A</v>
      </c>
      <c r="B437">
        <v>437</v>
      </c>
      <c r="C437" s="92">
        <v>46089</v>
      </c>
      <c r="D437" s="100">
        <v>2.1</v>
      </c>
      <c r="E437" s="100">
        <v>2.2000000000000002</v>
      </c>
      <c r="F437" s="100">
        <v>3.9</v>
      </c>
      <c r="G437" s="100">
        <v>4.2</v>
      </c>
      <c r="H437" s="100">
        <v>4.3</v>
      </c>
      <c r="I437" s="100">
        <v>5.0999999999999996</v>
      </c>
      <c r="J437" s="100">
        <v>6.6</v>
      </c>
      <c r="K437" s="100">
        <v>5</v>
      </c>
      <c r="L437" s="100">
        <v>5.5</v>
      </c>
      <c r="M437" s="100">
        <v>6</v>
      </c>
      <c r="N437" s="100">
        <v>7.6</v>
      </c>
      <c r="O437" s="100">
        <v>7.8</v>
      </c>
      <c r="P437" s="100">
        <v>6.6</v>
      </c>
      <c r="Q437" s="100">
        <v>6.9</v>
      </c>
      <c r="R437" s="100">
        <v>0.7</v>
      </c>
      <c r="S437" s="100">
        <v>3.7</v>
      </c>
      <c r="T437" s="100">
        <v>2.6</v>
      </c>
      <c r="U437" s="100">
        <v>7</v>
      </c>
      <c r="V437" s="100">
        <v>-1.9</v>
      </c>
      <c r="W437" s="100">
        <v>1.4</v>
      </c>
      <c r="X437" s="100">
        <v>1</v>
      </c>
      <c r="Y437" s="100">
        <v>-0.7</v>
      </c>
      <c r="Z437" s="100">
        <v>3.6</v>
      </c>
      <c r="AA437" s="100">
        <f>独自温度!B69</f>
        <v>30</v>
      </c>
      <c r="AB437" s="100">
        <f>独自温度!C69</f>
        <v>30</v>
      </c>
    </row>
    <row r="438" spans="1:28">
      <c r="A438" s="64" t="e" cm="1">
        <f t="array" aca="1" ref="A438" ca="1">INDIRECT(_xlfn.XLOOKUP(豚シート!$G$13,豚気温!$D$2:$AB$2,豚気温!$D$3:$AB$3)&amp;(_xlfn.XLOOKUP(豚モデル!$D446,豚気温!$C$6:$C$1100,豚気温!$B$6:$B$1100)))</f>
        <v>#N/A</v>
      </c>
      <c r="B438">
        <v>438</v>
      </c>
      <c r="C438" s="92">
        <v>46090</v>
      </c>
      <c r="D438" s="100">
        <v>2.2999999999999998</v>
      </c>
      <c r="E438" s="100">
        <v>2.2999999999999998</v>
      </c>
      <c r="F438" s="100">
        <v>4</v>
      </c>
      <c r="G438" s="100">
        <v>4.3</v>
      </c>
      <c r="H438" s="100">
        <v>4.4000000000000004</v>
      </c>
      <c r="I438" s="100">
        <v>5.2</v>
      </c>
      <c r="J438" s="100">
        <v>6.7</v>
      </c>
      <c r="K438" s="100">
        <v>5.0999999999999996</v>
      </c>
      <c r="L438" s="100">
        <v>5.6</v>
      </c>
      <c r="M438" s="100">
        <v>6.1</v>
      </c>
      <c r="N438" s="100">
        <v>7.7</v>
      </c>
      <c r="O438" s="100">
        <v>7.9</v>
      </c>
      <c r="P438" s="100">
        <v>6.6</v>
      </c>
      <c r="Q438" s="100">
        <v>7</v>
      </c>
      <c r="R438" s="100">
        <v>0.8</v>
      </c>
      <c r="S438" s="100">
        <v>3.8</v>
      </c>
      <c r="T438" s="100">
        <v>2.7</v>
      </c>
      <c r="U438" s="100">
        <v>7.1</v>
      </c>
      <c r="V438" s="100">
        <v>-1.8</v>
      </c>
      <c r="W438" s="100">
        <v>1.5</v>
      </c>
      <c r="X438" s="100">
        <v>1.1000000000000001</v>
      </c>
      <c r="Y438" s="100">
        <v>-0.6</v>
      </c>
      <c r="Z438" s="100">
        <v>3.6</v>
      </c>
      <c r="AA438" s="100">
        <f>独自温度!B70</f>
        <v>30</v>
      </c>
      <c r="AB438" s="100">
        <f>独自温度!C70</f>
        <v>30</v>
      </c>
    </row>
    <row r="439" spans="1:28">
      <c r="A439" s="64" t="e" cm="1">
        <f t="array" aca="1" ref="A439" ca="1">INDIRECT(_xlfn.XLOOKUP(豚シート!$G$13,豚気温!$D$2:$AB$2,豚気温!$D$3:$AB$3)&amp;(_xlfn.XLOOKUP(豚モデル!$D447,豚気温!$C$6:$C$1100,豚気温!$B$6:$B$1100)))</f>
        <v>#N/A</v>
      </c>
      <c r="B439">
        <v>439</v>
      </c>
      <c r="C439" s="92">
        <v>46091</v>
      </c>
      <c r="D439" s="100">
        <v>2.4</v>
      </c>
      <c r="E439" s="100">
        <v>2.4</v>
      </c>
      <c r="F439" s="100">
        <v>4.0999999999999996</v>
      </c>
      <c r="G439" s="100">
        <v>4.4000000000000004</v>
      </c>
      <c r="H439" s="100">
        <v>4.5999999999999996</v>
      </c>
      <c r="I439" s="100">
        <v>5.3</v>
      </c>
      <c r="J439" s="100">
        <v>6.9</v>
      </c>
      <c r="K439" s="100">
        <v>5.2</v>
      </c>
      <c r="L439" s="100">
        <v>5.6</v>
      </c>
      <c r="M439" s="100">
        <v>6.2</v>
      </c>
      <c r="N439" s="100">
        <v>7.8</v>
      </c>
      <c r="O439" s="100">
        <v>8</v>
      </c>
      <c r="P439" s="100">
        <v>6.7</v>
      </c>
      <c r="Q439" s="100">
        <v>7.1</v>
      </c>
      <c r="R439" s="100">
        <v>0.9</v>
      </c>
      <c r="S439" s="100">
        <v>3.9</v>
      </c>
      <c r="T439" s="100">
        <v>2.8</v>
      </c>
      <c r="U439" s="100">
        <v>7.2</v>
      </c>
      <c r="V439" s="100">
        <v>-1.7</v>
      </c>
      <c r="W439" s="100">
        <v>1.6</v>
      </c>
      <c r="X439" s="100">
        <v>1.2</v>
      </c>
      <c r="Y439" s="100">
        <v>-0.5</v>
      </c>
      <c r="Z439" s="100">
        <v>3.7</v>
      </c>
      <c r="AA439" s="100">
        <f>独自温度!B71</f>
        <v>30</v>
      </c>
      <c r="AB439" s="100">
        <f>独自温度!C71</f>
        <v>30</v>
      </c>
    </row>
    <row r="440" spans="1:28">
      <c r="A440" s="64" t="e" cm="1">
        <f t="array" aca="1" ref="A440" ca="1">INDIRECT(_xlfn.XLOOKUP(豚シート!$G$13,豚気温!$D$2:$AB$2,豚気温!$D$3:$AB$3)&amp;(_xlfn.XLOOKUP(豚モデル!$D448,豚気温!$C$6:$C$1100,豚気温!$B$6:$B$1100)))</f>
        <v>#N/A</v>
      </c>
      <c r="B440">
        <v>440</v>
      </c>
      <c r="C440" s="92">
        <v>46092</v>
      </c>
      <c r="D440" s="100">
        <v>2.5</v>
      </c>
      <c r="E440" s="100">
        <v>2.5</v>
      </c>
      <c r="F440" s="100">
        <v>4.2</v>
      </c>
      <c r="G440" s="100">
        <v>4.5</v>
      </c>
      <c r="H440" s="100">
        <v>4.7</v>
      </c>
      <c r="I440" s="100">
        <v>5.4</v>
      </c>
      <c r="J440" s="100">
        <v>7</v>
      </c>
      <c r="K440" s="100">
        <v>5.3</v>
      </c>
      <c r="L440" s="100">
        <v>5.7</v>
      </c>
      <c r="M440" s="100">
        <v>6.3</v>
      </c>
      <c r="N440" s="100">
        <v>7.9</v>
      </c>
      <c r="O440" s="100">
        <v>8.1</v>
      </c>
      <c r="P440" s="100">
        <v>6.9</v>
      </c>
      <c r="Q440" s="100">
        <v>7.3</v>
      </c>
      <c r="R440" s="100">
        <v>1</v>
      </c>
      <c r="S440" s="100">
        <v>4</v>
      </c>
      <c r="T440" s="100">
        <v>2.9</v>
      </c>
      <c r="U440" s="100">
        <v>7.3</v>
      </c>
      <c r="V440" s="100">
        <v>-1.6</v>
      </c>
      <c r="W440" s="100">
        <v>1.7</v>
      </c>
      <c r="X440" s="100">
        <v>1.3</v>
      </c>
      <c r="Y440" s="100">
        <v>-0.4</v>
      </c>
      <c r="Z440" s="100">
        <v>3.8</v>
      </c>
      <c r="AA440" s="100">
        <f>独自温度!B72</f>
        <v>30</v>
      </c>
      <c r="AB440" s="100">
        <f>独自温度!C72</f>
        <v>30</v>
      </c>
    </row>
    <row r="441" spans="1:28">
      <c r="A441" s="64" t="e" cm="1">
        <f t="array" aca="1" ref="A441" ca="1">INDIRECT(_xlfn.XLOOKUP(豚シート!$G$13,豚気温!$D$2:$AB$2,豚気温!$D$3:$AB$3)&amp;(_xlfn.XLOOKUP(豚モデル!$D449,豚気温!$C$6:$C$1100,豚気温!$B$6:$B$1100)))</f>
        <v>#N/A</v>
      </c>
      <c r="B441">
        <v>441</v>
      </c>
      <c r="C441" s="92">
        <v>46093</v>
      </c>
      <c r="D441" s="100">
        <v>2.6</v>
      </c>
      <c r="E441" s="100">
        <v>2.6</v>
      </c>
      <c r="F441" s="100">
        <v>4.3</v>
      </c>
      <c r="G441" s="100">
        <v>4.5999999999999996</v>
      </c>
      <c r="H441" s="100">
        <v>4.8</v>
      </c>
      <c r="I441" s="100">
        <v>5.5</v>
      </c>
      <c r="J441" s="100">
        <v>7.1</v>
      </c>
      <c r="K441" s="100">
        <v>5.4</v>
      </c>
      <c r="L441" s="100">
        <v>5.8</v>
      </c>
      <c r="M441" s="100">
        <v>6.4</v>
      </c>
      <c r="N441" s="100">
        <v>8</v>
      </c>
      <c r="O441" s="100">
        <v>8.3000000000000007</v>
      </c>
      <c r="P441" s="100">
        <v>7</v>
      </c>
      <c r="Q441" s="100">
        <v>7.4</v>
      </c>
      <c r="R441" s="100">
        <v>1.1000000000000001</v>
      </c>
      <c r="S441" s="100">
        <v>4.0999999999999996</v>
      </c>
      <c r="T441" s="100">
        <v>3</v>
      </c>
      <c r="U441" s="100">
        <v>7.5</v>
      </c>
      <c r="V441" s="100">
        <v>-1.5</v>
      </c>
      <c r="W441" s="100">
        <v>1.8</v>
      </c>
      <c r="X441" s="100">
        <v>1.4</v>
      </c>
      <c r="Y441" s="100">
        <v>-0.3</v>
      </c>
      <c r="Z441" s="100">
        <v>3.9</v>
      </c>
      <c r="AA441" s="100">
        <f>独自温度!B73</f>
        <v>30</v>
      </c>
      <c r="AB441" s="100">
        <f>独自温度!C73</f>
        <v>30</v>
      </c>
    </row>
    <row r="442" spans="1:28">
      <c r="A442" s="64" t="e" cm="1">
        <f t="array" aca="1" ref="A442" ca="1">INDIRECT(_xlfn.XLOOKUP(豚シート!$G$13,豚気温!$D$2:$AB$2,豚気温!$D$3:$AB$3)&amp;(_xlfn.XLOOKUP(豚モデル!$D450,豚気温!$C$6:$C$1100,豚気温!$B$6:$B$1100)))</f>
        <v>#N/A</v>
      </c>
      <c r="B442">
        <v>442</v>
      </c>
      <c r="C442" s="92">
        <v>46094</v>
      </c>
      <c r="D442" s="100">
        <v>2.7</v>
      </c>
      <c r="E442" s="100">
        <v>2.8</v>
      </c>
      <c r="F442" s="100">
        <v>4.5</v>
      </c>
      <c r="G442" s="100">
        <v>4.8</v>
      </c>
      <c r="H442" s="100">
        <v>5</v>
      </c>
      <c r="I442" s="100">
        <v>5.6</v>
      </c>
      <c r="J442" s="100">
        <v>7.3</v>
      </c>
      <c r="K442" s="100">
        <v>5.6</v>
      </c>
      <c r="L442" s="100">
        <v>5.9</v>
      </c>
      <c r="M442" s="100">
        <v>6.5</v>
      </c>
      <c r="N442" s="100">
        <v>8.1999999999999993</v>
      </c>
      <c r="O442" s="100">
        <v>8.4</v>
      </c>
      <c r="P442" s="100">
        <v>7.1</v>
      </c>
      <c r="Q442" s="100">
        <v>7.6</v>
      </c>
      <c r="R442" s="100">
        <v>1.2</v>
      </c>
      <c r="S442" s="100">
        <v>4.3</v>
      </c>
      <c r="T442" s="100">
        <v>3.1</v>
      </c>
      <c r="U442" s="100">
        <v>7.6</v>
      </c>
      <c r="V442" s="100">
        <v>-1.4</v>
      </c>
      <c r="W442" s="100">
        <v>1.9</v>
      </c>
      <c r="X442" s="100">
        <v>1.5</v>
      </c>
      <c r="Y442" s="100">
        <v>-0.2</v>
      </c>
      <c r="Z442" s="100">
        <v>4.0999999999999996</v>
      </c>
      <c r="AA442" s="100">
        <f>独自温度!B74</f>
        <v>30</v>
      </c>
      <c r="AB442" s="100">
        <f>独自温度!C74</f>
        <v>30</v>
      </c>
    </row>
    <row r="443" spans="1:28">
      <c r="A443" s="64" t="e" cm="1">
        <f t="array" aca="1" ref="A443" ca="1">INDIRECT(_xlfn.XLOOKUP(豚シート!$G$13,豚気温!$D$2:$AB$2,豚気温!$D$3:$AB$3)&amp;(_xlfn.XLOOKUP(豚モデル!$D451,豚気温!$C$6:$C$1100,豚気温!$B$6:$B$1100)))</f>
        <v>#N/A</v>
      </c>
      <c r="B443">
        <v>443</v>
      </c>
      <c r="C443" s="92">
        <v>46095</v>
      </c>
      <c r="D443" s="100">
        <v>2.9</v>
      </c>
      <c r="E443" s="100">
        <v>2.9</v>
      </c>
      <c r="F443" s="100">
        <v>4.5999999999999996</v>
      </c>
      <c r="G443" s="100">
        <v>4.9000000000000004</v>
      </c>
      <c r="H443" s="100">
        <v>5.0999999999999996</v>
      </c>
      <c r="I443" s="100">
        <v>5.8</v>
      </c>
      <c r="J443" s="100">
        <v>7.4</v>
      </c>
      <c r="K443" s="100">
        <v>5.7</v>
      </c>
      <c r="L443" s="100">
        <v>6</v>
      </c>
      <c r="M443" s="100">
        <v>6.7</v>
      </c>
      <c r="N443" s="100">
        <v>8.3000000000000007</v>
      </c>
      <c r="O443" s="100">
        <v>8.6</v>
      </c>
      <c r="P443" s="100">
        <v>7.3</v>
      </c>
      <c r="Q443" s="100">
        <v>7.7</v>
      </c>
      <c r="R443" s="100">
        <v>1.4</v>
      </c>
      <c r="S443" s="100">
        <v>4.4000000000000004</v>
      </c>
      <c r="T443" s="100">
        <v>3.2</v>
      </c>
      <c r="U443" s="100">
        <v>7.8</v>
      </c>
      <c r="V443" s="100">
        <v>-1.2</v>
      </c>
      <c r="W443" s="100">
        <v>2</v>
      </c>
      <c r="X443" s="100">
        <v>1.6</v>
      </c>
      <c r="Y443" s="100">
        <v>0</v>
      </c>
      <c r="Z443" s="100">
        <v>4.2</v>
      </c>
      <c r="AA443" s="100">
        <f>独自温度!B75</f>
        <v>30</v>
      </c>
      <c r="AB443" s="100">
        <f>独自温度!C75</f>
        <v>30</v>
      </c>
    </row>
    <row r="444" spans="1:28">
      <c r="A444" s="64" t="e" cm="1">
        <f t="array" aca="1" ref="A444" ca="1">INDIRECT(_xlfn.XLOOKUP(豚シート!$G$13,豚気温!$D$2:$AB$2,豚気温!$D$3:$AB$3)&amp;(_xlfn.XLOOKUP(豚モデル!$D452,豚気温!$C$6:$C$1100,豚気温!$B$6:$B$1100)))</f>
        <v>#N/A</v>
      </c>
      <c r="B444">
        <v>444</v>
      </c>
      <c r="C444" s="92">
        <v>46096</v>
      </c>
      <c r="D444" s="100">
        <v>3</v>
      </c>
      <c r="E444" s="100">
        <v>3.1</v>
      </c>
      <c r="F444" s="100">
        <v>4.8</v>
      </c>
      <c r="G444" s="100">
        <v>5.0999999999999996</v>
      </c>
      <c r="H444" s="100">
        <v>5.3</v>
      </c>
      <c r="I444" s="100">
        <v>5.9</v>
      </c>
      <c r="J444" s="100">
        <v>7.6</v>
      </c>
      <c r="K444" s="100">
        <v>5.9</v>
      </c>
      <c r="L444" s="100">
        <v>6.1</v>
      </c>
      <c r="M444" s="100">
        <v>6.8</v>
      </c>
      <c r="N444" s="100">
        <v>8.5</v>
      </c>
      <c r="O444" s="100">
        <v>8.8000000000000007</v>
      </c>
      <c r="P444" s="100">
        <v>7.4</v>
      </c>
      <c r="Q444" s="100">
        <v>7.9</v>
      </c>
      <c r="R444" s="100">
        <v>1.5</v>
      </c>
      <c r="S444" s="100">
        <v>4.5999999999999996</v>
      </c>
      <c r="T444" s="100">
        <v>3.4</v>
      </c>
      <c r="U444" s="100">
        <v>7.9</v>
      </c>
      <c r="V444" s="100">
        <v>-1.1000000000000001</v>
      </c>
      <c r="W444" s="100">
        <v>2.2000000000000002</v>
      </c>
      <c r="X444" s="100">
        <v>1.8</v>
      </c>
      <c r="Y444" s="100">
        <v>0.1</v>
      </c>
      <c r="Z444" s="100">
        <v>4.4000000000000004</v>
      </c>
      <c r="AA444" s="100">
        <f>独自温度!B76</f>
        <v>30</v>
      </c>
      <c r="AB444" s="100">
        <f>独自温度!C76</f>
        <v>30</v>
      </c>
    </row>
    <row r="445" spans="1:28">
      <c r="A445" s="64" t="e" cm="1">
        <f t="array" aca="1" ref="A445" ca="1">INDIRECT(_xlfn.XLOOKUP(豚シート!$G$13,豚気温!$D$2:$AB$2,豚気温!$D$3:$AB$3)&amp;(_xlfn.XLOOKUP(豚モデル!$D453,豚気温!$C$6:$C$1100,豚気温!$B$6:$B$1100)))</f>
        <v>#N/A</v>
      </c>
      <c r="B445">
        <v>445</v>
      </c>
      <c r="C445" s="92">
        <v>46097</v>
      </c>
      <c r="D445" s="100">
        <v>3.2</v>
      </c>
      <c r="E445" s="100">
        <v>3.3</v>
      </c>
      <c r="F445" s="100">
        <v>5</v>
      </c>
      <c r="G445" s="100">
        <v>5.3</v>
      </c>
      <c r="H445" s="100">
        <v>5.5</v>
      </c>
      <c r="I445" s="100">
        <v>6.1</v>
      </c>
      <c r="J445" s="100">
        <v>7.8</v>
      </c>
      <c r="K445" s="100">
        <v>6.1</v>
      </c>
      <c r="L445" s="100">
        <v>6.3</v>
      </c>
      <c r="M445" s="100">
        <v>7</v>
      </c>
      <c r="N445" s="100">
        <v>8.6999999999999993</v>
      </c>
      <c r="O445" s="100">
        <v>8.9</v>
      </c>
      <c r="P445" s="100">
        <v>7.6</v>
      </c>
      <c r="Q445" s="100">
        <v>8.1</v>
      </c>
      <c r="R445" s="100">
        <v>1.7</v>
      </c>
      <c r="S445" s="100">
        <v>4.7</v>
      </c>
      <c r="T445" s="100">
        <v>3.6</v>
      </c>
      <c r="U445" s="100">
        <v>8.1</v>
      </c>
      <c r="V445" s="100">
        <v>-0.9</v>
      </c>
      <c r="W445" s="100">
        <v>2.2999999999999998</v>
      </c>
      <c r="X445" s="100">
        <v>1.9</v>
      </c>
      <c r="Y445" s="100">
        <v>0.3</v>
      </c>
      <c r="Z445" s="100">
        <v>4.5999999999999996</v>
      </c>
      <c r="AA445" s="100">
        <f>独自温度!B77</f>
        <v>30</v>
      </c>
      <c r="AB445" s="100">
        <f>独自温度!C77</f>
        <v>30</v>
      </c>
    </row>
    <row r="446" spans="1:28">
      <c r="A446" s="64" t="e" cm="1">
        <f t="array" aca="1" ref="A446" ca="1">INDIRECT(_xlfn.XLOOKUP(豚シート!$G$13,豚気温!$D$2:$AB$2,豚気温!$D$3:$AB$3)&amp;(_xlfn.XLOOKUP(豚モデル!$D454,豚気温!$C$6:$C$1100,豚気温!$B$6:$B$1100)))</f>
        <v>#N/A</v>
      </c>
      <c r="B446">
        <v>446</v>
      </c>
      <c r="C446" s="92">
        <v>46098</v>
      </c>
      <c r="D446" s="100">
        <v>3.3</v>
      </c>
      <c r="E446" s="100">
        <v>3.4</v>
      </c>
      <c r="F446" s="100">
        <v>5.0999999999999996</v>
      </c>
      <c r="G446" s="100">
        <v>5.4</v>
      </c>
      <c r="H446" s="100">
        <v>5.6</v>
      </c>
      <c r="I446" s="100">
        <v>6.2</v>
      </c>
      <c r="J446" s="100">
        <v>8</v>
      </c>
      <c r="K446" s="100">
        <v>6.2</v>
      </c>
      <c r="L446" s="100">
        <v>6.5</v>
      </c>
      <c r="M446" s="100">
        <v>7.2</v>
      </c>
      <c r="N446" s="100">
        <v>8.8000000000000007</v>
      </c>
      <c r="O446" s="100">
        <v>9.1</v>
      </c>
      <c r="P446" s="100">
        <v>7.8</v>
      </c>
      <c r="Q446" s="100">
        <v>8.1999999999999993</v>
      </c>
      <c r="R446" s="100">
        <v>1.9</v>
      </c>
      <c r="S446" s="100">
        <v>4.9000000000000004</v>
      </c>
      <c r="T446" s="100">
        <v>3.8</v>
      </c>
      <c r="U446" s="100">
        <v>8.3000000000000007</v>
      </c>
      <c r="V446" s="100">
        <v>-0.8</v>
      </c>
      <c r="W446" s="100">
        <v>2.5</v>
      </c>
      <c r="X446" s="100">
        <v>2</v>
      </c>
      <c r="Y446" s="100">
        <v>0.4</v>
      </c>
      <c r="Z446" s="100">
        <v>4.8</v>
      </c>
      <c r="AA446" s="100">
        <f>独自温度!B78</f>
        <v>30</v>
      </c>
      <c r="AB446" s="100">
        <f>独自温度!C78</f>
        <v>30</v>
      </c>
    </row>
    <row r="447" spans="1:28">
      <c r="A447" s="64" t="e" cm="1">
        <f t="array" aca="1" ref="A447" ca="1">INDIRECT(_xlfn.XLOOKUP(豚シート!$G$13,豚気温!$D$2:$AB$2,豚気温!$D$3:$AB$3)&amp;(_xlfn.XLOOKUP(豚モデル!$D455,豚気温!$C$6:$C$1100,豚気温!$B$6:$B$1100)))</f>
        <v>#N/A</v>
      </c>
      <c r="B447">
        <v>447</v>
      </c>
      <c r="C447" s="92">
        <v>46099</v>
      </c>
      <c r="D447" s="100">
        <v>3.5</v>
      </c>
      <c r="E447" s="100">
        <v>3.6</v>
      </c>
      <c r="F447" s="100">
        <v>5.3</v>
      </c>
      <c r="G447" s="100">
        <v>5.6</v>
      </c>
      <c r="H447" s="100">
        <v>5.8</v>
      </c>
      <c r="I447" s="100">
        <v>6.4</v>
      </c>
      <c r="J447" s="100">
        <v>8.1</v>
      </c>
      <c r="K447" s="100">
        <v>6.4</v>
      </c>
      <c r="L447" s="100">
        <v>6.6</v>
      </c>
      <c r="M447" s="100">
        <v>7.3</v>
      </c>
      <c r="N447" s="100">
        <v>9</v>
      </c>
      <c r="O447" s="100">
        <v>9.3000000000000007</v>
      </c>
      <c r="P447" s="100">
        <v>8</v>
      </c>
      <c r="Q447" s="100">
        <v>8.4</v>
      </c>
      <c r="R447" s="100">
        <v>2</v>
      </c>
      <c r="S447" s="100">
        <v>5.0999999999999996</v>
      </c>
      <c r="T447" s="100">
        <v>3.9</v>
      </c>
      <c r="U447" s="100">
        <v>8.4</v>
      </c>
      <c r="V447" s="100">
        <v>-0.6</v>
      </c>
      <c r="W447" s="100">
        <v>2.6</v>
      </c>
      <c r="X447" s="100">
        <v>2.2000000000000002</v>
      </c>
      <c r="Y447" s="100">
        <v>0.6</v>
      </c>
      <c r="Z447" s="100">
        <v>4.9000000000000004</v>
      </c>
      <c r="AA447" s="100">
        <f>独自温度!B79</f>
        <v>30</v>
      </c>
      <c r="AB447" s="100">
        <f>独自温度!C79</f>
        <v>30</v>
      </c>
    </row>
    <row r="448" spans="1:28">
      <c r="A448" s="64" t="e" cm="1">
        <f t="array" aca="1" ref="A448" ca="1">INDIRECT(_xlfn.XLOOKUP(豚シート!$G$13,豚気温!$D$2:$AB$2,豚気温!$D$3:$AB$3)&amp;(_xlfn.XLOOKUP(豚モデル!$D456,豚気温!$C$6:$C$1100,豚気温!$B$6:$B$1100)))</f>
        <v>#N/A</v>
      </c>
      <c r="B448">
        <v>448</v>
      </c>
      <c r="C448" s="92">
        <v>46100</v>
      </c>
      <c r="D448" s="100">
        <v>3.7</v>
      </c>
      <c r="E448" s="100">
        <v>3.8</v>
      </c>
      <c r="F448" s="100">
        <v>5.5</v>
      </c>
      <c r="G448" s="100">
        <v>5.8</v>
      </c>
      <c r="H448" s="100">
        <v>6</v>
      </c>
      <c r="I448" s="100">
        <v>6.5</v>
      </c>
      <c r="J448" s="100">
        <v>8.3000000000000007</v>
      </c>
      <c r="K448" s="100">
        <v>6.6</v>
      </c>
      <c r="L448" s="100">
        <v>6.7</v>
      </c>
      <c r="M448" s="100">
        <v>7.5</v>
      </c>
      <c r="N448" s="100">
        <v>9.1</v>
      </c>
      <c r="O448" s="100">
        <v>9.4</v>
      </c>
      <c r="P448" s="100">
        <v>8.1</v>
      </c>
      <c r="Q448" s="100">
        <v>8.6</v>
      </c>
      <c r="R448" s="100">
        <v>2.2000000000000002</v>
      </c>
      <c r="S448" s="100">
        <v>5.2</v>
      </c>
      <c r="T448" s="100">
        <v>4.0999999999999996</v>
      </c>
      <c r="U448" s="100">
        <v>8.6</v>
      </c>
      <c r="V448" s="100">
        <v>-0.4</v>
      </c>
      <c r="W448" s="100">
        <v>2.8</v>
      </c>
      <c r="X448" s="100">
        <v>2.2999999999999998</v>
      </c>
      <c r="Y448" s="100">
        <v>0.8</v>
      </c>
      <c r="Z448" s="100">
        <v>5.0999999999999996</v>
      </c>
      <c r="AA448" s="100">
        <f>独自温度!B80</f>
        <v>30</v>
      </c>
      <c r="AB448" s="100">
        <f>独自温度!C80</f>
        <v>30</v>
      </c>
    </row>
    <row r="449" spans="1:28">
      <c r="A449" s="64" t="e" cm="1">
        <f t="array" aca="1" ref="A449" ca="1">INDIRECT(_xlfn.XLOOKUP(豚シート!$G$13,豚気温!$D$2:$AB$2,豚気温!$D$3:$AB$3)&amp;(_xlfn.XLOOKUP(豚モデル!$D457,豚気温!$C$6:$C$1100,豚気温!$B$6:$B$1100)))</f>
        <v>#N/A</v>
      </c>
      <c r="B449">
        <v>449</v>
      </c>
      <c r="C449" s="92">
        <v>46101</v>
      </c>
      <c r="D449" s="100">
        <v>3.8</v>
      </c>
      <c r="E449" s="100">
        <v>3.9</v>
      </c>
      <c r="F449" s="100">
        <v>5.6</v>
      </c>
      <c r="G449" s="100">
        <v>5.9</v>
      </c>
      <c r="H449" s="100">
        <v>6.1</v>
      </c>
      <c r="I449" s="100">
        <v>6.7</v>
      </c>
      <c r="J449" s="100">
        <v>8.5</v>
      </c>
      <c r="K449" s="100">
        <v>6.7</v>
      </c>
      <c r="L449" s="100">
        <v>6.9</v>
      </c>
      <c r="M449" s="100">
        <v>7.6</v>
      </c>
      <c r="N449" s="100">
        <v>9.3000000000000007</v>
      </c>
      <c r="O449" s="100">
        <v>9.6</v>
      </c>
      <c r="P449" s="100">
        <v>8.3000000000000007</v>
      </c>
      <c r="Q449" s="100">
        <v>8.6999999999999993</v>
      </c>
      <c r="R449" s="100">
        <v>2.4</v>
      </c>
      <c r="S449" s="100">
        <v>5.4</v>
      </c>
      <c r="T449" s="100">
        <v>4.3</v>
      </c>
      <c r="U449" s="100">
        <v>8.8000000000000007</v>
      </c>
      <c r="V449" s="100">
        <v>-0.3</v>
      </c>
      <c r="W449" s="100">
        <v>2.9</v>
      </c>
      <c r="X449" s="100">
        <v>2.5</v>
      </c>
      <c r="Y449" s="100">
        <v>1</v>
      </c>
      <c r="Z449" s="100">
        <v>5.2</v>
      </c>
      <c r="AA449" s="100">
        <f>独自温度!B81</f>
        <v>30</v>
      </c>
      <c r="AB449" s="100">
        <f>独自温度!C81</f>
        <v>30</v>
      </c>
    </row>
    <row r="450" spans="1:28">
      <c r="A450" s="64" t="e" cm="1">
        <f t="array" aca="1" ref="A450" ca="1">INDIRECT(_xlfn.XLOOKUP(豚シート!$G$13,豚気温!$D$2:$AB$2,豚気温!$D$3:$AB$3)&amp;(_xlfn.XLOOKUP(豚モデル!$D458,豚気温!$C$6:$C$1100,豚気温!$B$6:$B$1100)))</f>
        <v>#N/A</v>
      </c>
      <c r="B450">
        <v>450</v>
      </c>
      <c r="C450" s="92">
        <v>46102</v>
      </c>
      <c r="D450" s="100">
        <v>4</v>
      </c>
      <c r="E450" s="100">
        <v>4.0999999999999996</v>
      </c>
      <c r="F450" s="100">
        <v>5.8</v>
      </c>
      <c r="G450" s="100">
        <v>6.1</v>
      </c>
      <c r="H450" s="100">
        <v>6.3</v>
      </c>
      <c r="I450" s="100">
        <v>6.8</v>
      </c>
      <c r="J450" s="100">
        <v>8.6</v>
      </c>
      <c r="K450" s="100">
        <v>6.9</v>
      </c>
      <c r="L450" s="100">
        <v>7</v>
      </c>
      <c r="M450" s="100">
        <v>7.8</v>
      </c>
      <c r="N450" s="100">
        <v>9.4</v>
      </c>
      <c r="O450" s="100">
        <v>9.6999999999999993</v>
      </c>
      <c r="P450" s="100">
        <v>8.4</v>
      </c>
      <c r="Q450" s="100">
        <v>8.9</v>
      </c>
      <c r="R450" s="100">
        <v>2.5</v>
      </c>
      <c r="S450" s="100">
        <v>5.5</v>
      </c>
      <c r="T450" s="100">
        <v>4.5</v>
      </c>
      <c r="U450" s="100">
        <v>8.9</v>
      </c>
      <c r="V450" s="100">
        <v>-0.1</v>
      </c>
      <c r="W450" s="100">
        <v>3.1</v>
      </c>
      <c r="X450" s="100">
        <v>2.6</v>
      </c>
      <c r="Y450" s="100">
        <v>1.1000000000000001</v>
      </c>
      <c r="Z450" s="100">
        <v>5.3</v>
      </c>
      <c r="AA450" s="100">
        <f>独自温度!B82</f>
        <v>30</v>
      </c>
      <c r="AB450" s="100">
        <f>独自温度!C82</f>
        <v>30</v>
      </c>
    </row>
    <row r="451" spans="1:28">
      <c r="A451" s="64" t="e" cm="1">
        <f t="array" aca="1" ref="A451" ca="1">INDIRECT(_xlfn.XLOOKUP(豚シート!$G$13,豚気温!$D$2:$AB$2,豚気温!$D$3:$AB$3)&amp;(_xlfn.XLOOKUP(豚モデル!$D459,豚気温!$C$6:$C$1100,豚気温!$B$6:$B$1100)))</f>
        <v>#N/A</v>
      </c>
      <c r="B451">
        <v>451</v>
      </c>
      <c r="C451" s="92">
        <v>46103</v>
      </c>
      <c r="D451" s="100">
        <v>4.0999999999999996</v>
      </c>
      <c r="E451" s="100">
        <v>4.2</v>
      </c>
      <c r="F451" s="100">
        <v>5.9</v>
      </c>
      <c r="G451" s="100">
        <v>6.3</v>
      </c>
      <c r="H451" s="100">
        <v>6.4</v>
      </c>
      <c r="I451" s="100">
        <v>7</v>
      </c>
      <c r="J451" s="100">
        <v>8.8000000000000007</v>
      </c>
      <c r="K451" s="100">
        <v>7</v>
      </c>
      <c r="L451" s="100">
        <v>7.1</v>
      </c>
      <c r="M451" s="100">
        <v>7.9</v>
      </c>
      <c r="N451" s="100">
        <v>9.6</v>
      </c>
      <c r="O451" s="100">
        <v>9.9</v>
      </c>
      <c r="P451" s="100">
        <v>8.6</v>
      </c>
      <c r="Q451" s="100">
        <v>9</v>
      </c>
      <c r="R451" s="100">
        <v>2.7</v>
      </c>
      <c r="S451" s="100">
        <v>5.7</v>
      </c>
      <c r="T451" s="100">
        <v>4.5999999999999996</v>
      </c>
      <c r="U451" s="100">
        <v>9</v>
      </c>
      <c r="V451" s="100">
        <v>0</v>
      </c>
      <c r="W451" s="100">
        <v>3.2</v>
      </c>
      <c r="X451" s="100">
        <v>2.8</v>
      </c>
      <c r="Y451" s="100">
        <v>1.3</v>
      </c>
      <c r="Z451" s="100">
        <v>5.4</v>
      </c>
      <c r="AA451" s="100">
        <f>独自温度!B83</f>
        <v>30</v>
      </c>
      <c r="AB451" s="100">
        <f>独自温度!C83</f>
        <v>30</v>
      </c>
    </row>
    <row r="452" spans="1:28">
      <c r="A452" s="64" t="e" cm="1">
        <f t="array" aca="1" ref="A452" ca="1">INDIRECT(_xlfn.XLOOKUP(豚シート!$G$13,豚気温!$D$2:$AB$2,豚気温!$D$3:$AB$3)&amp;(_xlfn.XLOOKUP(豚モデル!$D460,豚気温!$C$6:$C$1100,豚気温!$B$6:$B$1100)))</f>
        <v>#N/A</v>
      </c>
      <c r="B452">
        <v>452</v>
      </c>
      <c r="C452" s="92">
        <v>46104</v>
      </c>
      <c r="D452" s="100">
        <v>4.3</v>
      </c>
      <c r="E452" s="100">
        <v>4.4000000000000004</v>
      </c>
      <c r="F452" s="100">
        <v>6.1</v>
      </c>
      <c r="G452" s="100">
        <v>6.4</v>
      </c>
      <c r="H452" s="100">
        <v>6.6</v>
      </c>
      <c r="I452" s="100">
        <v>7.1</v>
      </c>
      <c r="J452" s="100">
        <v>8.9</v>
      </c>
      <c r="K452" s="100">
        <v>7.2</v>
      </c>
      <c r="L452" s="100">
        <v>7.2</v>
      </c>
      <c r="M452" s="100">
        <v>8.1</v>
      </c>
      <c r="N452" s="100">
        <v>9.6999999999999993</v>
      </c>
      <c r="O452" s="100">
        <v>10</v>
      </c>
      <c r="P452" s="100">
        <v>8.6999999999999993</v>
      </c>
      <c r="Q452" s="100">
        <v>9.1999999999999993</v>
      </c>
      <c r="R452" s="100">
        <v>2.8</v>
      </c>
      <c r="S452" s="100">
        <v>5.8</v>
      </c>
      <c r="T452" s="100">
        <v>4.8</v>
      </c>
      <c r="U452" s="100">
        <v>9.1999999999999993</v>
      </c>
      <c r="V452" s="100">
        <v>0.2</v>
      </c>
      <c r="W452" s="100">
        <v>3.4</v>
      </c>
      <c r="X452" s="100">
        <v>2.9</v>
      </c>
      <c r="Y452" s="100">
        <v>1.5</v>
      </c>
      <c r="Z452" s="100">
        <v>5.5</v>
      </c>
      <c r="AA452" s="100">
        <f>独自温度!B84</f>
        <v>30</v>
      </c>
      <c r="AB452" s="100">
        <f>独自温度!C84</f>
        <v>30</v>
      </c>
    </row>
    <row r="453" spans="1:28">
      <c r="A453" s="64" t="e" cm="1">
        <f t="array" aca="1" ref="A453" ca="1">INDIRECT(_xlfn.XLOOKUP(豚シート!$G$13,豚気温!$D$2:$AB$2,豚気温!$D$3:$AB$3)&amp;(_xlfn.XLOOKUP(豚モデル!$D461,豚気温!$C$6:$C$1100,豚気温!$B$6:$B$1100)))</f>
        <v>#N/A</v>
      </c>
      <c r="B453">
        <v>453</v>
      </c>
      <c r="C453" s="92">
        <v>46105</v>
      </c>
      <c r="D453" s="100">
        <v>4.5</v>
      </c>
      <c r="E453" s="100">
        <v>4.5999999999999996</v>
      </c>
      <c r="F453" s="100">
        <v>6.2</v>
      </c>
      <c r="G453" s="100">
        <v>6.6</v>
      </c>
      <c r="H453" s="100">
        <v>6.7</v>
      </c>
      <c r="I453" s="100">
        <v>7.2</v>
      </c>
      <c r="J453" s="100">
        <v>9</v>
      </c>
      <c r="K453" s="100">
        <v>7.3</v>
      </c>
      <c r="L453" s="100">
        <v>7.3</v>
      </c>
      <c r="M453" s="100">
        <v>8.1999999999999993</v>
      </c>
      <c r="N453" s="100">
        <v>9.9</v>
      </c>
      <c r="O453" s="100">
        <v>10.1</v>
      </c>
      <c r="P453" s="100">
        <v>8.9</v>
      </c>
      <c r="Q453" s="100">
        <v>9.3000000000000007</v>
      </c>
      <c r="R453" s="100">
        <v>3</v>
      </c>
      <c r="S453" s="100">
        <v>6</v>
      </c>
      <c r="T453" s="100">
        <v>5</v>
      </c>
      <c r="U453" s="100">
        <v>9.3000000000000007</v>
      </c>
      <c r="V453" s="100">
        <v>0.4</v>
      </c>
      <c r="W453" s="100">
        <v>3.5</v>
      </c>
      <c r="X453" s="100">
        <v>3.1</v>
      </c>
      <c r="Y453" s="100">
        <v>1.6</v>
      </c>
      <c r="Z453" s="100">
        <v>5.7</v>
      </c>
      <c r="AA453" s="100">
        <f>独自温度!B85</f>
        <v>30</v>
      </c>
      <c r="AB453" s="100">
        <f>独自温度!C85</f>
        <v>30</v>
      </c>
    </row>
    <row r="454" spans="1:28">
      <c r="A454" s="64" t="e" cm="1">
        <f t="array" aca="1" ref="A454" ca="1">INDIRECT(_xlfn.XLOOKUP(豚シート!$G$13,豚気温!$D$2:$AB$2,豚気温!$D$3:$AB$3)&amp;(_xlfn.XLOOKUP(豚モデル!$D462,豚気温!$C$6:$C$1100,豚気温!$B$6:$B$1100)))</f>
        <v>#N/A</v>
      </c>
      <c r="B454">
        <v>454</v>
      </c>
      <c r="C454" s="92">
        <v>46106</v>
      </c>
      <c r="D454" s="100">
        <v>4.5999999999999996</v>
      </c>
      <c r="E454" s="100">
        <v>4.7</v>
      </c>
      <c r="F454" s="100">
        <v>6.4</v>
      </c>
      <c r="G454" s="100">
        <v>6.7</v>
      </c>
      <c r="H454" s="100">
        <v>6.9</v>
      </c>
      <c r="I454" s="100">
        <v>7.4</v>
      </c>
      <c r="J454" s="100">
        <v>9.1999999999999993</v>
      </c>
      <c r="K454" s="100">
        <v>7.4</v>
      </c>
      <c r="L454" s="100">
        <v>7.4</v>
      </c>
      <c r="M454" s="100">
        <v>8.3000000000000007</v>
      </c>
      <c r="N454" s="100">
        <v>10</v>
      </c>
      <c r="O454" s="100">
        <v>10.3</v>
      </c>
      <c r="P454" s="100">
        <v>9</v>
      </c>
      <c r="Q454" s="100">
        <v>9.4</v>
      </c>
      <c r="R454" s="100">
        <v>3.2</v>
      </c>
      <c r="S454" s="100">
        <v>6.1</v>
      </c>
      <c r="T454" s="100">
        <v>5.2</v>
      </c>
      <c r="U454" s="100">
        <v>9.5</v>
      </c>
      <c r="V454" s="100">
        <v>0.5</v>
      </c>
      <c r="W454" s="100">
        <v>3.7</v>
      </c>
      <c r="X454" s="100">
        <v>3.2</v>
      </c>
      <c r="Y454" s="100">
        <v>1.8</v>
      </c>
      <c r="Z454" s="100">
        <v>5.8</v>
      </c>
      <c r="AA454" s="100">
        <f>独自温度!B86</f>
        <v>30</v>
      </c>
      <c r="AB454" s="100">
        <f>独自温度!C86</f>
        <v>30</v>
      </c>
    </row>
    <row r="455" spans="1:28">
      <c r="A455" s="64" t="e" cm="1">
        <f t="array" aca="1" ref="A455" ca="1">INDIRECT(_xlfn.XLOOKUP(豚シート!$G$13,豚気温!$D$2:$AB$2,豚気温!$D$3:$AB$3)&amp;(_xlfn.XLOOKUP(豚モデル!$D463,豚気温!$C$6:$C$1100,豚気温!$B$6:$B$1100)))</f>
        <v>#N/A</v>
      </c>
      <c r="B455">
        <v>455</v>
      </c>
      <c r="C455" s="92">
        <v>46107</v>
      </c>
      <c r="D455" s="100">
        <v>4.8</v>
      </c>
      <c r="E455" s="100">
        <v>4.9000000000000004</v>
      </c>
      <c r="F455" s="100">
        <v>6.6</v>
      </c>
      <c r="G455" s="100">
        <v>6.9</v>
      </c>
      <c r="H455" s="100">
        <v>7</v>
      </c>
      <c r="I455" s="100">
        <v>7.5</v>
      </c>
      <c r="J455" s="100">
        <v>9.4</v>
      </c>
      <c r="K455" s="100">
        <v>7.6</v>
      </c>
      <c r="L455" s="100">
        <v>7.6</v>
      </c>
      <c r="M455" s="100">
        <v>8.5</v>
      </c>
      <c r="N455" s="100">
        <v>10.199999999999999</v>
      </c>
      <c r="O455" s="100">
        <v>10.4</v>
      </c>
      <c r="P455" s="100">
        <v>9.1999999999999993</v>
      </c>
      <c r="Q455" s="100">
        <v>9.6</v>
      </c>
      <c r="R455" s="100">
        <v>3.3</v>
      </c>
      <c r="S455" s="100">
        <v>6.3</v>
      </c>
      <c r="T455" s="100">
        <v>5.3</v>
      </c>
      <c r="U455" s="100">
        <v>9.6</v>
      </c>
      <c r="V455" s="100">
        <v>0.7</v>
      </c>
      <c r="W455" s="100">
        <v>3.8</v>
      </c>
      <c r="X455" s="100">
        <v>3.4</v>
      </c>
      <c r="Y455" s="100">
        <v>2</v>
      </c>
      <c r="Z455" s="100">
        <v>5.9</v>
      </c>
      <c r="AA455" s="100">
        <f>独自温度!B87</f>
        <v>30</v>
      </c>
      <c r="AB455" s="100">
        <f>独自温度!C87</f>
        <v>30</v>
      </c>
    </row>
    <row r="456" spans="1:28">
      <c r="A456" s="64" t="e" cm="1">
        <f t="array" aca="1" ref="A456" ca="1">INDIRECT(_xlfn.XLOOKUP(豚シート!$G$13,豚気温!$D$2:$AB$2,豚気温!$D$3:$AB$3)&amp;(_xlfn.XLOOKUP(豚モデル!$D464,豚気温!$C$6:$C$1100,豚気温!$B$6:$B$1100)))</f>
        <v>#N/A</v>
      </c>
      <c r="B456">
        <v>456</v>
      </c>
      <c r="C456" s="92">
        <v>46108</v>
      </c>
      <c r="D456" s="100">
        <v>5</v>
      </c>
      <c r="E456" s="100">
        <v>5.0999999999999996</v>
      </c>
      <c r="F456" s="100">
        <v>6.7</v>
      </c>
      <c r="G456" s="100">
        <v>7.1</v>
      </c>
      <c r="H456" s="100">
        <v>7.2</v>
      </c>
      <c r="I456" s="100">
        <v>7.7</v>
      </c>
      <c r="J456" s="100">
        <v>9.5</v>
      </c>
      <c r="K456" s="100">
        <v>7.8</v>
      </c>
      <c r="L456" s="100">
        <v>7.8</v>
      </c>
      <c r="M456" s="100">
        <v>8.6999999999999993</v>
      </c>
      <c r="N456" s="100">
        <v>10.3</v>
      </c>
      <c r="O456" s="100">
        <v>10.6</v>
      </c>
      <c r="P456" s="100">
        <v>9.3000000000000007</v>
      </c>
      <c r="Q456" s="100">
        <v>9.8000000000000007</v>
      </c>
      <c r="R456" s="100">
        <v>3.5</v>
      </c>
      <c r="S456" s="100">
        <v>6.4</v>
      </c>
      <c r="T456" s="100">
        <v>5.5</v>
      </c>
      <c r="U456" s="100">
        <v>9.8000000000000007</v>
      </c>
      <c r="V456" s="100">
        <v>0.9</v>
      </c>
      <c r="W456" s="100">
        <v>4</v>
      </c>
      <c r="X456" s="100">
        <v>3.6</v>
      </c>
      <c r="Y456" s="100">
        <v>2.2000000000000002</v>
      </c>
      <c r="Z456" s="100">
        <v>6.1</v>
      </c>
      <c r="AA456" s="100">
        <f>独自温度!B88</f>
        <v>30</v>
      </c>
      <c r="AB456" s="100">
        <f>独自温度!C88</f>
        <v>30</v>
      </c>
    </row>
    <row r="457" spans="1:28">
      <c r="A457" s="64" t="e" cm="1">
        <f t="array" aca="1" ref="A457" ca="1">INDIRECT(_xlfn.XLOOKUP(豚シート!$G$13,豚気温!$D$2:$AB$2,豚気温!$D$3:$AB$3)&amp;(_xlfn.XLOOKUP(豚モデル!$D465,豚気温!$C$6:$C$1100,豚気温!$B$6:$B$1100)))</f>
        <v>#N/A</v>
      </c>
      <c r="B457">
        <v>457</v>
      </c>
      <c r="C457" s="92">
        <v>46109</v>
      </c>
      <c r="D457" s="100">
        <v>5.2</v>
      </c>
      <c r="E457" s="100">
        <v>5.3</v>
      </c>
      <c r="F457" s="100">
        <v>6.9</v>
      </c>
      <c r="G457" s="100">
        <v>7.3</v>
      </c>
      <c r="H457" s="100">
        <v>7.4</v>
      </c>
      <c r="I457" s="100">
        <v>7.9</v>
      </c>
      <c r="J457" s="100">
        <v>9.6999999999999993</v>
      </c>
      <c r="K457" s="100">
        <v>8</v>
      </c>
      <c r="L457" s="100">
        <v>8</v>
      </c>
      <c r="M457" s="100">
        <v>8.8000000000000007</v>
      </c>
      <c r="N457" s="100">
        <v>10.5</v>
      </c>
      <c r="O457" s="100">
        <v>10.8</v>
      </c>
      <c r="P457" s="100">
        <v>9.5</v>
      </c>
      <c r="Q457" s="100">
        <v>9.9</v>
      </c>
      <c r="R457" s="100">
        <v>3.7</v>
      </c>
      <c r="S457" s="100">
        <v>6.6</v>
      </c>
      <c r="T457" s="100">
        <v>5.7</v>
      </c>
      <c r="U457" s="100">
        <v>10</v>
      </c>
      <c r="V457" s="100">
        <v>1.1000000000000001</v>
      </c>
      <c r="W457" s="100">
        <v>4.2</v>
      </c>
      <c r="X457" s="100">
        <v>3.8</v>
      </c>
      <c r="Y457" s="100">
        <v>2.4</v>
      </c>
      <c r="Z457" s="100">
        <v>6.2</v>
      </c>
      <c r="AA457" s="100">
        <f>独自温度!B89</f>
        <v>30</v>
      </c>
      <c r="AB457" s="100">
        <f>独自温度!C89</f>
        <v>30</v>
      </c>
    </row>
    <row r="458" spans="1:28">
      <c r="A458" s="64" t="e" cm="1">
        <f t="array" aca="1" ref="A458" ca="1">INDIRECT(_xlfn.XLOOKUP(豚シート!$G$13,豚気温!$D$2:$AB$2,豚気温!$D$3:$AB$3)&amp;(_xlfn.XLOOKUP(豚モデル!$D466,豚気温!$C$6:$C$1100,豚気温!$B$6:$B$1100)))</f>
        <v>#N/A</v>
      </c>
      <c r="B458">
        <v>458</v>
      </c>
      <c r="C458" s="92">
        <v>46110</v>
      </c>
      <c r="D458" s="100">
        <v>5.4</v>
      </c>
      <c r="E458" s="100">
        <v>5.5</v>
      </c>
      <c r="F458" s="100">
        <v>7.1</v>
      </c>
      <c r="G458" s="100">
        <v>7.5</v>
      </c>
      <c r="H458" s="100">
        <v>7.6</v>
      </c>
      <c r="I458" s="100">
        <v>8.1</v>
      </c>
      <c r="J458" s="100">
        <v>9.9</v>
      </c>
      <c r="K458" s="100">
        <v>8.1999999999999993</v>
      </c>
      <c r="L458" s="100">
        <v>8.1999999999999993</v>
      </c>
      <c r="M458" s="100">
        <v>9</v>
      </c>
      <c r="N458" s="100">
        <v>10.7</v>
      </c>
      <c r="O458" s="100">
        <v>11</v>
      </c>
      <c r="P458" s="100">
        <v>9.6999999999999993</v>
      </c>
      <c r="Q458" s="100">
        <v>10.1</v>
      </c>
      <c r="R458" s="100">
        <v>3.9</v>
      </c>
      <c r="S458" s="100">
        <v>6.8</v>
      </c>
      <c r="T458" s="100">
        <v>5.9</v>
      </c>
      <c r="U458" s="100">
        <v>10.199999999999999</v>
      </c>
      <c r="V458" s="100">
        <v>1.3</v>
      </c>
      <c r="W458" s="100">
        <v>4.4000000000000004</v>
      </c>
      <c r="X458" s="100">
        <v>4</v>
      </c>
      <c r="Y458" s="100">
        <v>2.6</v>
      </c>
      <c r="Z458" s="100">
        <v>6.4</v>
      </c>
      <c r="AA458" s="100">
        <f>独自温度!B90</f>
        <v>30</v>
      </c>
      <c r="AB458" s="100">
        <f>独自温度!C90</f>
        <v>30</v>
      </c>
    </row>
    <row r="459" spans="1:28">
      <c r="A459" s="64" t="e" cm="1">
        <f t="array" aca="1" ref="A459" ca="1">INDIRECT(_xlfn.XLOOKUP(豚シート!$G$13,豚気温!$D$2:$AB$2,豚気温!$D$3:$AB$3)&amp;(_xlfn.XLOOKUP(豚モデル!$D467,豚気温!$C$6:$C$1100,豚気温!$B$6:$B$1100)))</f>
        <v>#N/A</v>
      </c>
      <c r="B459">
        <v>459</v>
      </c>
      <c r="C459" s="92">
        <v>46111</v>
      </c>
      <c r="D459" s="100">
        <v>5.7</v>
      </c>
      <c r="E459" s="100">
        <v>5.8</v>
      </c>
      <c r="F459" s="100">
        <v>7.4</v>
      </c>
      <c r="G459" s="100">
        <v>7.7</v>
      </c>
      <c r="H459" s="100">
        <v>7.8</v>
      </c>
      <c r="I459" s="100">
        <v>8.1999999999999993</v>
      </c>
      <c r="J459" s="100">
        <v>10.1</v>
      </c>
      <c r="K459" s="100">
        <v>8.4</v>
      </c>
      <c r="L459" s="100">
        <v>8.5</v>
      </c>
      <c r="M459" s="100">
        <v>9.1999999999999993</v>
      </c>
      <c r="N459" s="100">
        <v>10.9</v>
      </c>
      <c r="O459" s="100">
        <v>11.2</v>
      </c>
      <c r="P459" s="100">
        <v>9.9</v>
      </c>
      <c r="Q459" s="100">
        <v>10.3</v>
      </c>
      <c r="R459" s="100">
        <v>4.2</v>
      </c>
      <c r="S459" s="100">
        <v>7</v>
      </c>
      <c r="T459" s="100">
        <v>6.1</v>
      </c>
      <c r="U459" s="100">
        <v>10.4</v>
      </c>
      <c r="V459" s="100">
        <v>1.5</v>
      </c>
      <c r="W459" s="100">
        <v>4.5999999999999996</v>
      </c>
      <c r="X459" s="100">
        <v>4.2</v>
      </c>
      <c r="Y459" s="100">
        <v>2.8</v>
      </c>
      <c r="Z459" s="100">
        <v>6.6</v>
      </c>
      <c r="AA459" s="100">
        <f>独自温度!B91</f>
        <v>30</v>
      </c>
      <c r="AB459" s="100">
        <f>独自温度!C91</f>
        <v>30</v>
      </c>
    </row>
    <row r="460" spans="1:28">
      <c r="A460" s="64" t="e" cm="1">
        <f t="array" aca="1" ref="A460" ca="1">INDIRECT(_xlfn.XLOOKUP(豚シート!$G$13,豚気温!$D$2:$AB$2,豚気温!$D$3:$AB$3)&amp;(_xlfn.XLOOKUP(豚モデル!$D468,豚気温!$C$6:$C$1100,豚気温!$B$6:$B$1100)))</f>
        <v>#N/A</v>
      </c>
      <c r="B460">
        <v>460</v>
      </c>
      <c r="C460" s="92">
        <v>46112</v>
      </c>
      <c r="D460" s="100">
        <v>5.9</v>
      </c>
      <c r="E460" s="100">
        <v>6</v>
      </c>
      <c r="F460" s="100">
        <v>7.6</v>
      </c>
      <c r="G460" s="100">
        <v>7.9</v>
      </c>
      <c r="H460" s="100">
        <v>8</v>
      </c>
      <c r="I460" s="100">
        <v>8.5</v>
      </c>
      <c r="J460" s="100">
        <v>10.3</v>
      </c>
      <c r="K460" s="100">
        <v>8.6</v>
      </c>
      <c r="L460" s="100">
        <v>8.6999999999999993</v>
      </c>
      <c r="M460" s="100">
        <v>9.4</v>
      </c>
      <c r="N460" s="100">
        <v>11.1</v>
      </c>
      <c r="O460" s="100">
        <v>11.4</v>
      </c>
      <c r="P460" s="100">
        <v>10.1</v>
      </c>
      <c r="Q460" s="100">
        <v>10.6</v>
      </c>
      <c r="R460" s="100">
        <v>4.4000000000000004</v>
      </c>
      <c r="S460" s="100">
        <v>7.3</v>
      </c>
      <c r="T460" s="100">
        <v>6.4</v>
      </c>
      <c r="U460" s="100">
        <v>10.6</v>
      </c>
      <c r="V460" s="100">
        <v>1.7</v>
      </c>
      <c r="W460" s="100">
        <v>4.8</v>
      </c>
      <c r="X460" s="100">
        <v>4.4000000000000004</v>
      </c>
      <c r="Y460" s="100">
        <v>3.1</v>
      </c>
      <c r="Z460" s="100">
        <v>6.9</v>
      </c>
      <c r="AA460" s="100">
        <f>独自温度!B92</f>
        <v>30</v>
      </c>
      <c r="AB460" s="100">
        <f>独自温度!C92</f>
        <v>30</v>
      </c>
    </row>
    <row r="461" spans="1:28">
      <c r="A461" s="64" t="e" cm="1">
        <f t="array" aca="1" ref="A461" ca="1">INDIRECT(_xlfn.XLOOKUP(豚シート!$G$13,豚気温!$D$2:$AB$2,豚気温!$D$3:$AB$3)&amp;(_xlfn.XLOOKUP(豚モデル!$D469,豚気温!$C$6:$C$1100,豚気温!$B$6:$B$1100)))</f>
        <v>#N/A</v>
      </c>
      <c r="B461">
        <v>461</v>
      </c>
      <c r="C461" s="92">
        <v>46113</v>
      </c>
      <c r="D461" s="100">
        <v>6.2</v>
      </c>
      <c r="E461" s="100">
        <v>6.3</v>
      </c>
      <c r="F461" s="100">
        <v>7.8</v>
      </c>
      <c r="G461" s="100">
        <v>8.1</v>
      </c>
      <c r="H461" s="100">
        <v>8.3000000000000007</v>
      </c>
      <c r="I461" s="100">
        <v>8.6999999999999993</v>
      </c>
      <c r="J461" s="100">
        <v>10.6</v>
      </c>
      <c r="K461" s="100">
        <v>8.8000000000000007</v>
      </c>
      <c r="L461" s="100">
        <v>9</v>
      </c>
      <c r="M461" s="100">
        <v>9.6999999999999993</v>
      </c>
      <c r="N461" s="100">
        <v>11.3</v>
      </c>
      <c r="O461" s="100">
        <v>11.6</v>
      </c>
      <c r="P461" s="100">
        <v>10.3</v>
      </c>
      <c r="Q461" s="100">
        <v>10.8</v>
      </c>
      <c r="R461" s="100">
        <v>4.5999999999999996</v>
      </c>
      <c r="S461" s="100">
        <v>7.5</v>
      </c>
      <c r="T461" s="100">
        <v>6.6</v>
      </c>
      <c r="U461" s="100">
        <v>10.8</v>
      </c>
      <c r="V461" s="100">
        <v>1.9</v>
      </c>
      <c r="W461" s="100">
        <v>5.0999999999999996</v>
      </c>
      <c r="X461" s="100">
        <v>4.5999999999999996</v>
      </c>
      <c r="Y461" s="100">
        <v>3.3</v>
      </c>
      <c r="Z461" s="100">
        <v>7.1</v>
      </c>
      <c r="AA461" s="100">
        <f>独自温度!B93</f>
        <v>30</v>
      </c>
      <c r="AB461" s="100">
        <f>独自温度!C93</f>
        <v>30</v>
      </c>
    </row>
    <row r="462" spans="1:28">
      <c r="A462" s="64" t="e" cm="1">
        <f t="array" aca="1" ref="A462" ca="1">INDIRECT(_xlfn.XLOOKUP(豚シート!$G$13,豚気温!$D$2:$AB$2,豚気温!$D$3:$AB$3)&amp;(_xlfn.XLOOKUP(豚モデル!$D470,豚気温!$C$6:$C$1100,豚気温!$B$6:$B$1100)))</f>
        <v>#N/A</v>
      </c>
      <c r="B462">
        <v>462</v>
      </c>
      <c r="C462" s="92">
        <v>46114</v>
      </c>
      <c r="D462" s="100">
        <v>6.4</v>
      </c>
      <c r="E462" s="100">
        <v>6.5</v>
      </c>
      <c r="F462" s="100">
        <v>8</v>
      </c>
      <c r="G462" s="100">
        <v>8.3000000000000007</v>
      </c>
      <c r="H462" s="100">
        <v>8.5</v>
      </c>
      <c r="I462" s="100">
        <v>8.9</v>
      </c>
      <c r="J462" s="100">
        <v>10.8</v>
      </c>
      <c r="K462" s="100">
        <v>9</v>
      </c>
      <c r="L462" s="100">
        <v>9.1999999999999993</v>
      </c>
      <c r="M462" s="100">
        <v>9.9</v>
      </c>
      <c r="N462" s="100">
        <v>11.6</v>
      </c>
      <c r="O462" s="100">
        <v>11.8</v>
      </c>
      <c r="P462" s="100">
        <v>10.6</v>
      </c>
      <c r="Q462" s="100">
        <v>11</v>
      </c>
      <c r="R462" s="100">
        <v>4.9000000000000004</v>
      </c>
      <c r="S462" s="100">
        <v>7.7</v>
      </c>
      <c r="T462" s="100">
        <v>6.8</v>
      </c>
      <c r="U462" s="100">
        <v>11.1</v>
      </c>
      <c r="V462" s="100">
        <v>2.1</v>
      </c>
      <c r="W462" s="100">
        <v>5.3</v>
      </c>
      <c r="X462" s="100">
        <v>4.9000000000000004</v>
      </c>
      <c r="Y462" s="100">
        <v>3.5</v>
      </c>
      <c r="Z462" s="100">
        <v>7.3</v>
      </c>
      <c r="AA462" s="100">
        <f>独自温度!B94</f>
        <v>30</v>
      </c>
      <c r="AB462" s="100">
        <f>独自温度!C94</f>
        <v>30</v>
      </c>
    </row>
    <row r="463" spans="1:28">
      <c r="A463" s="64" t="e" cm="1">
        <f t="array" aca="1" ref="A463" ca="1">INDIRECT(_xlfn.XLOOKUP(豚シート!$G$13,豚気温!$D$2:$AB$2,豚気温!$D$3:$AB$3)&amp;(_xlfn.XLOOKUP(豚モデル!$D471,豚気温!$C$6:$C$1100,豚気温!$B$6:$B$1100)))</f>
        <v>#N/A</v>
      </c>
      <c r="B463">
        <v>463</v>
      </c>
      <c r="C463" s="92">
        <v>46115</v>
      </c>
      <c r="D463" s="100">
        <v>6.6</v>
      </c>
      <c r="E463" s="100">
        <v>6.7</v>
      </c>
      <c r="F463" s="100">
        <v>8.1999999999999993</v>
      </c>
      <c r="G463" s="100">
        <v>8.6</v>
      </c>
      <c r="H463" s="100">
        <v>8.6999999999999993</v>
      </c>
      <c r="I463" s="100">
        <v>9.1</v>
      </c>
      <c r="J463" s="100">
        <v>11</v>
      </c>
      <c r="K463" s="100">
        <v>9.3000000000000007</v>
      </c>
      <c r="L463" s="100">
        <v>9.4</v>
      </c>
      <c r="M463" s="100">
        <v>10.1</v>
      </c>
      <c r="N463" s="100">
        <v>11.8</v>
      </c>
      <c r="O463" s="100">
        <v>12.1</v>
      </c>
      <c r="P463" s="100">
        <v>10.8</v>
      </c>
      <c r="Q463" s="100">
        <v>11.2</v>
      </c>
      <c r="R463" s="100">
        <v>5.0999999999999996</v>
      </c>
      <c r="S463" s="100">
        <v>7.9</v>
      </c>
      <c r="T463" s="100">
        <v>7.1</v>
      </c>
      <c r="U463" s="100">
        <v>11.3</v>
      </c>
      <c r="V463" s="100">
        <v>2.2999999999999998</v>
      </c>
      <c r="W463" s="100">
        <v>5.5</v>
      </c>
      <c r="X463" s="100">
        <v>5.0999999999999996</v>
      </c>
      <c r="Y463" s="100">
        <v>3.8</v>
      </c>
      <c r="Z463" s="100">
        <v>7.6</v>
      </c>
      <c r="AA463" s="100">
        <f>独自温度!B95</f>
        <v>30</v>
      </c>
      <c r="AB463" s="100">
        <f>独自温度!C95</f>
        <v>30</v>
      </c>
    </row>
    <row r="464" spans="1:28">
      <c r="A464" s="64" t="e" cm="1">
        <f t="array" aca="1" ref="A464" ca="1">INDIRECT(_xlfn.XLOOKUP(豚シート!$G$13,豚気温!$D$2:$AB$2,豚気温!$D$3:$AB$3)&amp;(_xlfn.XLOOKUP(豚モデル!$D472,豚気温!$C$6:$C$1100,豚気温!$B$6:$B$1100)))</f>
        <v>#N/A</v>
      </c>
      <c r="B464">
        <v>464</v>
      </c>
      <c r="C464" s="92">
        <v>46116</v>
      </c>
      <c r="D464" s="100">
        <v>6.9</v>
      </c>
      <c r="E464" s="100">
        <v>7</v>
      </c>
      <c r="F464" s="100">
        <v>8.5</v>
      </c>
      <c r="G464" s="100">
        <v>8.8000000000000007</v>
      </c>
      <c r="H464" s="100">
        <v>9</v>
      </c>
      <c r="I464" s="100">
        <v>9.3000000000000007</v>
      </c>
      <c r="J464" s="100">
        <v>11.3</v>
      </c>
      <c r="K464" s="100">
        <v>9.5</v>
      </c>
      <c r="L464" s="100">
        <v>9.6</v>
      </c>
      <c r="M464" s="100">
        <v>10.3</v>
      </c>
      <c r="N464" s="100">
        <v>12</v>
      </c>
      <c r="O464" s="100">
        <v>12.3</v>
      </c>
      <c r="P464" s="100">
        <v>11</v>
      </c>
      <c r="Q464" s="100">
        <v>11.5</v>
      </c>
      <c r="R464" s="100">
        <v>5.4</v>
      </c>
      <c r="S464" s="100">
        <v>8.1999999999999993</v>
      </c>
      <c r="T464" s="100">
        <v>7.3</v>
      </c>
      <c r="U464" s="100">
        <v>11.5</v>
      </c>
      <c r="V464" s="100">
        <v>2.5</v>
      </c>
      <c r="W464" s="100">
        <v>5.8</v>
      </c>
      <c r="X464" s="100">
        <v>5.3</v>
      </c>
      <c r="Y464" s="100">
        <v>4</v>
      </c>
      <c r="Z464" s="100">
        <v>7.8</v>
      </c>
      <c r="AA464" s="100">
        <f>独自温度!B96</f>
        <v>30</v>
      </c>
      <c r="AB464" s="100">
        <f>独自温度!C96</f>
        <v>30</v>
      </c>
    </row>
    <row r="465" spans="1:28">
      <c r="A465" s="64" t="e" cm="1">
        <f t="array" aca="1" ref="A465" ca="1">INDIRECT(_xlfn.XLOOKUP(豚シート!$G$13,豚気温!$D$2:$AB$2,豚気温!$D$3:$AB$3)&amp;(_xlfn.XLOOKUP(豚モデル!$D473,豚気温!$C$6:$C$1100,豚気温!$B$6:$B$1100)))</f>
        <v>#N/A</v>
      </c>
      <c r="B465">
        <v>465</v>
      </c>
      <c r="C465" s="92">
        <v>46117</v>
      </c>
      <c r="D465" s="100">
        <v>7.1</v>
      </c>
      <c r="E465" s="100">
        <v>7.2</v>
      </c>
      <c r="F465" s="100">
        <v>8.6999999999999993</v>
      </c>
      <c r="G465" s="100">
        <v>9</v>
      </c>
      <c r="H465" s="100">
        <v>9.1999999999999993</v>
      </c>
      <c r="I465" s="100">
        <v>9.5</v>
      </c>
      <c r="J465" s="100">
        <v>11.5</v>
      </c>
      <c r="K465" s="100">
        <v>9.6999999999999993</v>
      </c>
      <c r="L465" s="100">
        <v>9.8000000000000007</v>
      </c>
      <c r="M465" s="100">
        <v>10.5</v>
      </c>
      <c r="N465" s="100">
        <v>12.2</v>
      </c>
      <c r="O465" s="100">
        <v>12.5</v>
      </c>
      <c r="P465" s="100">
        <v>11.2</v>
      </c>
      <c r="Q465" s="100">
        <v>11.7</v>
      </c>
      <c r="R465" s="100">
        <v>5.6</v>
      </c>
      <c r="S465" s="100">
        <v>8.4</v>
      </c>
      <c r="T465" s="100">
        <v>7.5</v>
      </c>
      <c r="U465" s="100">
        <v>11.7</v>
      </c>
      <c r="V465" s="100">
        <v>2.7</v>
      </c>
      <c r="W465" s="100">
        <v>6</v>
      </c>
      <c r="X465" s="100">
        <v>5.6</v>
      </c>
      <c r="Y465" s="100">
        <v>4.3</v>
      </c>
      <c r="Z465" s="100">
        <v>8</v>
      </c>
      <c r="AA465" s="100">
        <f>独自温度!B97</f>
        <v>30</v>
      </c>
      <c r="AB465" s="100">
        <f>独自温度!C97</f>
        <v>30</v>
      </c>
    </row>
    <row r="466" spans="1:28">
      <c r="A466" s="64" t="e" cm="1">
        <f t="array" aca="1" ref="A466" ca="1">INDIRECT(_xlfn.XLOOKUP(豚シート!$G$13,豚気温!$D$2:$AB$2,豚気温!$D$3:$AB$3)&amp;(_xlfn.XLOOKUP(豚モデル!$D474,豚気温!$C$6:$C$1100,豚気温!$B$6:$B$1100)))</f>
        <v>#N/A</v>
      </c>
      <c r="B466">
        <v>466</v>
      </c>
      <c r="C466" s="92">
        <v>46118</v>
      </c>
      <c r="D466" s="100">
        <v>7.4</v>
      </c>
      <c r="E466" s="100">
        <v>7.5</v>
      </c>
      <c r="F466" s="100">
        <v>8.9</v>
      </c>
      <c r="G466" s="100">
        <v>9.3000000000000007</v>
      </c>
      <c r="H466" s="100">
        <v>9.4</v>
      </c>
      <c r="I466" s="100">
        <v>9.8000000000000007</v>
      </c>
      <c r="J466" s="100">
        <v>11.7</v>
      </c>
      <c r="K466" s="100">
        <v>10</v>
      </c>
      <c r="L466" s="100">
        <v>9.9</v>
      </c>
      <c r="M466" s="100">
        <v>10.7</v>
      </c>
      <c r="N466" s="100">
        <v>12.4</v>
      </c>
      <c r="O466" s="100">
        <v>12.7</v>
      </c>
      <c r="P466" s="100">
        <v>11.5</v>
      </c>
      <c r="Q466" s="100">
        <v>11.9</v>
      </c>
      <c r="R466" s="100">
        <v>5.9</v>
      </c>
      <c r="S466" s="100">
        <v>8.6</v>
      </c>
      <c r="T466" s="100">
        <v>7.7</v>
      </c>
      <c r="U466" s="100">
        <v>11.9</v>
      </c>
      <c r="V466" s="100">
        <v>2.9</v>
      </c>
      <c r="W466" s="100">
        <v>6.3</v>
      </c>
      <c r="X466" s="100">
        <v>5.8</v>
      </c>
      <c r="Y466" s="100">
        <v>4.5</v>
      </c>
      <c r="Z466" s="100">
        <v>8.3000000000000007</v>
      </c>
      <c r="AA466" s="100">
        <f>独自温度!B98</f>
        <v>30</v>
      </c>
      <c r="AB466" s="100">
        <f>独自温度!C98</f>
        <v>30</v>
      </c>
    </row>
    <row r="467" spans="1:28">
      <c r="A467" s="64" t="e" cm="1">
        <f t="array" aca="1" ref="A467" ca="1">INDIRECT(_xlfn.XLOOKUP(豚シート!$G$13,豚気温!$D$2:$AB$2,豚気温!$D$3:$AB$3)&amp;(_xlfn.XLOOKUP(豚モデル!$D475,豚気温!$C$6:$C$1100,豚気温!$B$6:$B$1100)))</f>
        <v>#N/A</v>
      </c>
      <c r="B467">
        <v>467</v>
      </c>
      <c r="C467" s="92">
        <v>46119</v>
      </c>
      <c r="D467" s="100">
        <v>7.6</v>
      </c>
      <c r="E467" s="100">
        <v>7.7</v>
      </c>
      <c r="F467" s="100">
        <v>9.1</v>
      </c>
      <c r="G467" s="100">
        <v>9.5</v>
      </c>
      <c r="H467" s="100">
        <v>9.6</v>
      </c>
      <c r="I467" s="100">
        <v>10</v>
      </c>
      <c r="J467" s="100">
        <v>11.9</v>
      </c>
      <c r="K467" s="100">
        <v>10.199999999999999</v>
      </c>
      <c r="L467" s="100">
        <v>10.1</v>
      </c>
      <c r="M467" s="100">
        <v>10.9</v>
      </c>
      <c r="N467" s="100">
        <v>12.6</v>
      </c>
      <c r="O467" s="100">
        <v>12.9</v>
      </c>
      <c r="P467" s="100">
        <v>11.7</v>
      </c>
      <c r="Q467" s="100">
        <v>12.1</v>
      </c>
      <c r="R467" s="100">
        <v>6.1</v>
      </c>
      <c r="S467" s="100">
        <v>8.8000000000000007</v>
      </c>
      <c r="T467" s="100">
        <v>8</v>
      </c>
      <c r="U467" s="100">
        <v>12.2</v>
      </c>
      <c r="V467" s="100">
        <v>3.2</v>
      </c>
      <c r="W467" s="100">
        <v>6.5</v>
      </c>
      <c r="X467" s="100">
        <v>6.1</v>
      </c>
      <c r="Y467" s="100">
        <v>4.8</v>
      </c>
      <c r="Z467" s="100">
        <v>8.5</v>
      </c>
      <c r="AA467" s="100">
        <f>独自温度!B99</f>
        <v>30</v>
      </c>
      <c r="AB467" s="100">
        <f>独自温度!C99</f>
        <v>30</v>
      </c>
    </row>
    <row r="468" spans="1:28">
      <c r="A468" s="64" t="e" cm="1">
        <f t="array" aca="1" ref="A468" ca="1">INDIRECT(_xlfn.XLOOKUP(豚シート!$G$13,豚気温!$D$2:$AB$2,豚気温!$D$3:$AB$3)&amp;(_xlfn.XLOOKUP(豚モデル!$D476,豚気温!$C$6:$C$1100,豚気温!$B$6:$B$1100)))</f>
        <v>#N/A</v>
      </c>
      <c r="B468">
        <v>468</v>
      </c>
      <c r="C468" s="92">
        <v>46120</v>
      </c>
      <c r="D468" s="100">
        <v>7.9</v>
      </c>
      <c r="E468" s="100">
        <v>7.9</v>
      </c>
      <c r="F468" s="100">
        <v>9.3000000000000007</v>
      </c>
      <c r="G468" s="100">
        <v>9.6999999999999993</v>
      </c>
      <c r="H468" s="100">
        <v>9.8000000000000007</v>
      </c>
      <c r="I468" s="100">
        <v>10.199999999999999</v>
      </c>
      <c r="J468" s="100">
        <v>12.1</v>
      </c>
      <c r="K468" s="100">
        <v>10.4</v>
      </c>
      <c r="L468" s="100">
        <v>10.199999999999999</v>
      </c>
      <c r="M468" s="100">
        <v>11.1</v>
      </c>
      <c r="N468" s="100">
        <v>12.8</v>
      </c>
      <c r="O468" s="100">
        <v>13.1</v>
      </c>
      <c r="P468" s="100">
        <v>11.9</v>
      </c>
      <c r="Q468" s="100">
        <v>12.3</v>
      </c>
      <c r="R468" s="100">
        <v>6.4</v>
      </c>
      <c r="S468" s="100">
        <v>9</v>
      </c>
      <c r="T468" s="100">
        <v>8.1999999999999993</v>
      </c>
      <c r="U468" s="100">
        <v>12.4</v>
      </c>
      <c r="V468" s="100">
        <v>3.4</v>
      </c>
      <c r="W468" s="100">
        <v>6.8</v>
      </c>
      <c r="X468" s="100">
        <v>6.3</v>
      </c>
      <c r="Y468" s="100">
        <v>5</v>
      </c>
      <c r="Z468" s="100">
        <v>8.6999999999999993</v>
      </c>
      <c r="AA468" s="100">
        <f>独自温度!B100</f>
        <v>30</v>
      </c>
      <c r="AB468" s="100">
        <f>独自温度!C100</f>
        <v>30</v>
      </c>
    </row>
    <row r="469" spans="1:28">
      <c r="A469" s="64" t="e" cm="1">
        <f t="array" aca="1" ref="A469" ca="1">INDIRECT(_xlfn.XLOOKUP(豚シート!$G$13,豚気温!$D$2:$AB$2,豚気温!$D$3:$AB$3)&amp;(_xlfn.XLOOKUP(豚モデル!$D477,豚気温!$C$6:$C$1100,豚気温!$B$6:$B$1100)))</f>
        <v>#N/A</v>
      </c>
      <c r="B469">
        <v>469</v>
      </c>
      <c r="C469" s="92">
        <v>46121</v>
      </c>
      <c r="D469" s="100">
        <v>8.1</v>
      </c>
      <c r="E469" s="100">
        <v>8.1999999999999993</v>
      </c>
      <c r="F469" s="100">
        <v>9.5</v>
      </c>
      <c r="G469" s="100">
        <v>9.9</v>
      </c>
      <c r="H469" s="100">
        <v>10</v>
      </c>
      <c r="I469" s="100">
        <v>10.4</v>
      </c>
      <c r="J469" s="100">
        <v>12.3</v>
      </c>
      <c r="K469" s="100">
        <v>10.6</v>
      </c>
      <c r="L469" s="100">
        <v>10.4</v>
      </c>
      <c r="M469" s="100">
        <v>11.4</v>
      </c>
      <c r="N469" s="100">
        <v>13</v>
      </c>
      <c r="O469" s="100">
        <v>13.3</v>
      </c>
      <c r="P469" s="100">
        <v>12.1</v>
      </c>
      <c r="Q469" s="100">
        <v>12.5</v>
      </c>
      <c r="R469" s="100">
        <v>6.6</v>
      </c>
      <c r="S469" s="100">
        <v>9.1999999999999993</v>
      </c>
      <c r="T469" s="100">
        <v>8.4</v>
      </c>
      <c r="U469" s="100">
        <v>12.6</v>
      </c>
      <c r="V469" s="100">
        <v>3.6</v>
      </c>
      <c r="W469" s="100">
        <v>7</v>
      </c>
      <c r="X469" s="100">
        <v>6.6</v>
      </c>
      <c r="Y469" s="100">
        <v>5.3</v>
      </c>
      <c r="Z469" s="100">
        <v>8.9</v>
      </c>
      <c r="AA469" s="100">
        <f>独自温度!B101</f>
        <v>30</v>
      </c>
      <c r="AB469" s="100">
        <f>独自温度!C101</f>
        <v>30</v>
      </c>
    </row>
    <row r="470" spans="1:28">
      <c r="A470" s="64" t="e" cm="1">
        <f t="array" aca="1" ref="A470" ca="1">INDIRECT(_xlfn.XLOOKUP(豚シート!$G$13,豚気温!$D$2:$AB$2,豚気温!$D$3:$AB$3)&amp;(_xlfn.XLOOKUP(豚モデル!$D478,豚気温!$C$6:$C$1100,豚気温!$B$6:$B$1100)))</f>
        <v>#N/A</v>
      </c>
      <c r="B470">
        <v>470</v>
      </c>
      <c r="C470" s="92">
        <v>46122</v>
      </c>
      <c r="D470" s="100">
        <v>8.4</v>
      </c>
      <c r="E470" s="100">
        <v>8.4</v>
      </c>
      <c r="F470" s="100">
        <v>9.6999999999999993</v>
      </c>
      <c r="G470" s="100">
        <v>10.1</v>
      </c>
      <c r="H470" s="100">
        <v>10.199999999999999</v>
      </c>
      <c r="I470" s="100">
        <v>10.6</v>
      </c>
      <c r="J470" s="100">
        <v>12.6</v>
      </c>
      <c r="K470" s="100">
        <v>10.8</v>
      </c>
      <c r="L470" s="100">
        <v>10.5</v>
      </c>
      <c r="M470" s="100">
        <v>11.6</v>
      </c>
      <c r="N470" s="100">
        <v>13.2</v>
      </c>
      <c r="O470" s="100">
        <v>13.5</v>
      </c>
      <c r="P470" s="100">
        <v>12.3</v>
      </c>
      <c r="Q470" s="100">
        <v>12.7</v>
      </c>
      <c r="R470" s="100">
        <v>6.9</v>
      </c>
      <c r="S470" s="100">
        <v>9.4</v>
      </c>
      <c r="T470" s="100">
        <v>8.6</v>
      </c>
      <c r="U470" s="100">
        <v>12.8</v>
      </c>
      <c r="V470" s="100">
        <v>3.8</v>
      </c>
      <c r="W470" s="100">
        <v>7.3</v>
      </c>
      <c r="X470" s="100">
        <v>6.9</v>
      </c>
      <c r="Y470" s="100">
        <v>5.5</v>
      </c>
      <c r="Z470" s="100">
        <v>9.1999999999999993</v>
      </c>
      <c r="AA470" s="100">
        <f>独自温度!B102</f>
        <v>30</v>
      </c>
      <c r="AB470" s="100">
        <f>独自温度!C102</f>
        <v>30</v>
      </c>
    </row>
    <row r="471" spans="1:28">
      <c r="A471" s="64" t="e" cm="1">
        <f t="array" aca="1" ref="A471" ca="1">INDIRECT(_xlfn.XLOOKUP(豚シート!$G$13,豚気温!$D$2:$AB$2,豚気温!$D$3:$AB$3)&amp;(_xlfn.XLOOKUP(豚モデル!$D479,豚気温!$C$6:$C$1100,豚気温!$B$6:$B$1100)))</f>
        <v>#N/A</v>
      </c>
      <c r="B471">
        <v>471</v>
      </c>
      <c r="C471" s="92">
        <v>46123</v>
      </c>
      <c r="D471" s="100">
        <v>8.6</v>
      </c>
      <c r="E471" s="100">
        <v>8.6</v>
      </c>
      <c r="F471" s="100">
        <v>9.9</v>
      </c>
      <c r="G471" s="100">
        <v>10.3</v>
      </c>
      <c r="H471" s="100">
        <v>10.4</v>
      </c>
      <c r="I471" s="100">
        <v>10.8</v>
      </c>
      <c r="J471" s="100">
        <v>12.8</v>
      </c>
      <c r="K471" s="100">
        <v>11.1</v>
      </c>
      <c r="L471" s="100">
        <v>10.7</v>
      </c>
      <c r="M471" s="100">
        <v>11.8</v>
      </c>
      <c r="N471" s="100">
        <v>13.4</v>
      </c>
      <c r="O471" s="100">
        <v>13.7</v>
      </c>
      <c r="P471" s="100">
        <v>12.5</v>
      </c>
      <c r="Q471" s="100">
        <v>12.9</v>
      </c>
      <c r="R471" s="100">
        <v>7.1</v>
      </c>
      <c r="S471" s="100">
        <v>9.6</v>
      </c>
      <c r="T471" s="100">
        <v>8.9</v>
      </c>
      <c r="U471" s="100">
        <v>13</v>
      </c>
      <c r="V471" s="100">
        <v>4.0999999999999996</v>
      </c>
      <c r="W471" s="100">
        <v>7.6</v>
      </c>
      <c r="X471" s="100">
        <v>7.1</v>
      </c>
      <c r="Y471" s="100">
        <v>5.8</v>
      </c>
      <c r="Z471" s="100">
        <v>9.4</v>
      </c>
      <c r="AA471" s="100">
        <f>独自温度!B103</f>
        <v>30</v>
      </c>
      <c r="AB471" s="100">
        <f>独自温度!C103</f>
        <v>30</v>
      </c>
    </row>
    <row r="472" spans="1:28">
      <c r="A472" s="64" t="e" cm="1">
        <f t="array" aca="1" ref="A472" ca="1">INDIRECT(_xlfn.XLOOKUP(豚シート!$G$13,豚気温!$D$2:$AB$2,豚気温!$D$3:$AB$3)&amp;(_xlfn.XLOOKUP(豚モデル!$D480,豚気温!$C$6:$C$1100,豚気温!$B$6:$B$1100)))</f>
        <v>#N/A</v>
      </c>
      <c r="B472">
        <v>472</v>
      </c>
      <c r="C472" s="92">
        <v>46124</v>
      </c>
      <c r="D472" s="100">
        <v>8.9</v>
      </c>
      <c r="E472" s="100">
        <v>8.9</v>
      </c>
      <c r="F472" s="100">
        <v>10.1</v>
      </c>
      <c r="G472" s="100">
        <v>10.5</v>
      </c>
      <c r="H472" s="100">
        <v>10.7</v>
      </c>
      <c r="I472" s="100">
        <v>11</v>
      </c>
      <c r="J472" s="100">
        <v>13</v>
      </c>
      <c r="K472" s="100">
        <v>11.3</v>
      </c>
      <c r="L472" s="100">
        <v>10.9</v>
      </c>
      <c r="M472" s="100">
        <v>12</v>
      </c>
      <c r="N472" s="100">
        <v>13.6</v>
      </c>
      <c r="O472" s="100">
        <v>13.9</v>
      </c>
      <c r="P472" s="100">
        <v>12.7</v>
      </c>
      <c r="Q472" s="100">
        <v>13.1</v>
      </c>
      <c r="R472" s="100">
        <v>7.4</v>
      </c>
      <c r="S472" s="100">
        <v>9.8000000000000007</v>
      </c>
      <c r="T472" s="100">
        <v>9.1</v>
      </c>
      <c r="U472" s="100">
        <v>13.2</v>
      </c>
      <c r="V472" s="100">
        <v>4.3</v>
      </c>
      <c r="W472" s="100">
        <v>7.8</v>
      </c>
      <c r="X472" s="100">
        <v>7.4</v>
      </c>
      <c r="Y472" s="100">
        <v>6</v>
      </c>
      <c r="Z472" s="100">
        <v>9.6</v>
      </c>
      <c r="AA472" s="100">
        <f>独自温度!B104</f>
        <v>30</v>
      </c>
      <c r="AB472" s="100">
        <f>独自温度!C104</f>
        <v>30</v>
      </c>
    </row>
    <row r="473" spans="1:28">
      <c r="A473" s="64" t="e" cm="1">
        <f t="array" aca="1" ref="A473" ca="1">INDIRECT(_xlfn.XLOOKUP(豚シート!$G$13,豚気温!$D$2:$AB$2,豚気温!$D$3:$AB$3)&amp;(_xlfn.XLOOKUP(豚モデル!$D481,豚気温!$C$6:$C$1100,豚気温!$B$6:$B$1100)))</f>
        <v>#N/A</v>
      </c>
      <c r="B473">
        <v>473</v>
      </c>
      <c r="C473" s="92">
        <v>46125</v>
      </c>
      <c r="D473" s="100">
        <v>9.1</v>
      </c>
      <c r="E473" s="100">
        <v>9.1</v>
      </c>
      <c r="F473" s="100">
        <v>10.4</v>
      </c>
      <c r="G473" s="100">
        <v>10.8</v>
      </c>
      <c r="H473" s="100">
        <v>10.9</v>
      </c>
      <c r="I473" s="100">
        <v>11.2</v>
      </c>
      <c r="J473" s="100">
        <v>13.2</v>
      </c>
      <c r="K473" s="100">
        <v>11.5</v>
      </c>
      <c r="L473" s="100">
        <v>11.1</v>
      </c>
      <c r="M473" s="100">
        <v>12.2</v>
      </c>
      <c r="N473" s="100">
        <v>13.8</v>
      </c>
      <c r="O473" s="100">
        <v>14.1</v>
      </c>
      <c r="P473" s="100">
        <v>12.9</v>
      </c>
      <c r="Q473" s="100">
        <v>13.3</v>
      </c>
      <c r="R473" s="100">
        <v>7.6</v>
      </c>
      <c r="S473" s="100">
        <v>10</v>
      </c>
      <c r="T473" s="100">
        <v>9.4</v>
      </c>
      <c r="U473" s="100">
        <v>13.4</v>
      </c>
      <c r="V473" s="100">
        <v>4.5999999999999996</v>
      </c>
      <c r="W473" s="100">
        <v>8.1</v>
      </c>
      <c r="X473" s="100">
        <v>7.7</v>
      </c>
      <c r="Y473" s="100">
        <v>6.3</v>
      </c>
      <c r="Z473" s="100">
        <v>9.9</v>
      </c>
      <c r="AA473" s="100">
        <f>独自温度!B105</f>
        <v>30</v>
      </c>
      <c r="AB473" s="100">
        <f>独自温度!C105</f>
        <v>30</v>
      </c>
    </row>
    <row r="474" spans="1:28">
      <c r="A474" s="64" t="e" cm="1">
        <f t="array" aca="1" ref="A474" ca="1">INDIRECT(_xlfn.XLOOKUP(豚シート!$G$13,豚気温!$D$2:$AB$2,豚気温!$D$3:$AB$3)&amp;(_xlfn.XLOOKUP(豚モデル!$D482,豚気温!$C$6:$C$1100,豚気温!$B$6:$B$1100)))</f>
        <v>#N/A</v>
      </c>
      <c r="B474">
        <v>474</v>
      </c>
      <c r="C474" s="92">
        <v>46126</v>
      </c>
      <c r="D474" s="100">
        <v>9.4</v>
      </c>
      <c r="E474" s="100">
        <v>9.4</v>
      </c>
      <c r="F474" s="100">
        <v>10.6</v>
      </c>
      <c r="G474" s="100">
        <v>11</v>
      </c>
      <c r="H474" s="100">
        <v>11.1</v>
      </c>
      <c r="I474" s="100">
        <v>11.4</v>
      </c>
      <c r="J474" s="100">
        <v>13.4</v>
      </c>
      <c r="K474" s="100">
        <v>11.7</v>
      </c>
      <c r="L474" s="100">
        <v>11.3</v>
      </c>
      <c r="M474" s="100">
        <v>12.4</v>
      </c>
      <c r="N474" s="100">
        <v>14</v>
      </c>
      <c r="O474" s="100">
        <v>14.3</v>
      </c>
      <c r="P474" s="100">
        <v>13.1</v>
      </c>
      <c r="Q474" s="100">
        <v>13.5</v>
      </c>
      <c r="R474" s="100">
        <v>7.9</v>
      </c>
      <c r="S474" s="100">
        <v>10.3</v>
      </c>
      <c r="T474" s="100">
        <v>9.6</v>
      </c>
      <c r="U474" s="100">
        <v>13.6</v>
      </c>
      <c r="V474" s="100">
        <v>4.9000000000000004</v>
      </c>
      <c r="W474" s="100">
        <v>8.4</v>
      </c>
      <c r="X474" s="100">
        <v>8</v>
      </c>
      <c r="Y474" s="100">
        <v>6.5</v>
      </c>
      <c r="Z474" s="100">
        <v>10.1</v>
      </c>
      <c r="AA474" s="100">
        <f>独自温度!B106</f>
        <v>30</v>
      </c>
      <c r="AB474" s="100">
        <f>独自温度!C106</f>
        <v>30</v>
      </c>
    </row>
    <row r="475" spans="1:28">
      <c r="A475" s="64" t="e" cm="1">
        <f t="array" aca="1" ref="A475" ca="1">INDIRECT(_xlfn.XLOOKUP(豚シート!$G$13,豚気温!$D$2:$AB$2,豚気温!$D$3:$AB$3)&amp;(_xlfn.XLOOKUP(豚モデル!$D483,豚気温!$C$6:$C$1100,豚気温!$B$6:$B$1100)))</f>
        <v>#N/A</v>
      </c>
      <c r="B475">
        <v>475</v>
      </c>
      <c r="C475" s="92">
        <v>46127</v>
      </c>
      <c r="D475" s="100">
        <v>9.6</v>
      </c>
      <c r="E475" s="100">
        <v>9.6999999999999993</v>
      </c>
      <c r="F475" s="100">
        <v>10.8</v>
      </c>
      <c r="G475" s="100">
        <v>11.2</v>
      </c>
      <c r="H475" s="100">
        <v>11.3</v>
      </c>
      <c r="I475" s="100">
        <v>11.6</v>
      </c>
      <c r="J475" s="100">
        <v>13.6</v>
      </c>
      <c r="K475" s="100">
        <v>11.9</v>
      </c>
      <c r="L475" s="100">
        <v>11.6</v>
      </c>
      <c r="M475" s="100">
        <v>12.6</v>
      </c>
      <c r="N475" s="100">
        <v>14.2</v>
      </c>
      <c r="O475" s="100">
        <v>14.5</v>
      </c>
      <c r="P475" s="100">
        <v>13.3</v>
      </c>
      <c r="Q475" s="100">
        <v>13.7</v>
      </c>
      <c r="R475" s="100">
        <v>8.1</v>
      </c>
      <c r="S475" s="100">
        <v>10.5</v>
      </c>
      <c r="T475" s="100">
        <v>9.9</v>
      </c>
      <c r="U475" s="100">
        <v>13.8</v>
      </c>
      <c r="V475" s="100">
        <v>5.2</v>
      </c>
      <c r="W475" s="100">
        <v>8.6999999999999993</v>
      </c>
      <c r="X475" s="100">
        <v>8.3000000000000007</v>
      </c>
      <c r="Y475" s="100">
        <v>6.8</v>
      </c>
      <c r="Z475" s="100">
        <v>10.3</v>
      </c>
      <c r="AA475" s="100">
        <f>独自温度!B107</f>
        <v>30</v>
      </c>
      <c r="AB475" s="100">
        <f>独自温度!C107</f>
        <v>30</v>
      </c>
    </row>
    <row r="476" spans="1:28">
      <c r="A476" s="64" t="e" cm="1">
        <f t="array" aca="1" ref="A476" ca="1">INDIRECT(_xlfn.XLOOKUP(豚シート!$G$13,豚気温!$D$2:$AB$2,豚気温!$D$3:$AB$3)&amp;(_xlfn.XLOOKUP(豚モデル!$D484,豚気温!$C$6:$C$1100,豚気温!$B$6:$B$1100)))</f>
        <v>#N/A</v>
      </c>
      <c r="B476">
        <v>476</v>
      </c>
      <c r="C476" s="92">
        <v>46128</v>
      </c>
      <c r="D476" s="100">
        <v>9.9</v>
      </c>
      <c r="E476" s="100">
        <v>9.9</v>
      </c>
      <c r="F476" s="100">
        <v>11.1</v>
      </c>
      <c r="G476" s="100">
        <v>11.4</v>
      </c>
      <c r="H476" s="100">
        <v>11.5</v>
      </c>
      <c r="I476" s="100">
        <v>11.9</v>
      </c>
      <c r="J476" s="100">
        <v>13.8</v>
      </c>
      <c r="K476" s="100">
        <v>12.1</v>
      </c>
      <c r="L476" s="100">
        <v>11.8</v>
      </c>
      <c r="M476" s="100">
        <v>12.8</v>
      </c>
      <c r="N476" s="100">
        <v>14.4</v>
      </c>
      <c r="O476" s="100">
        <v>14.7</v>
      </c>
      <c r="P476" s="100">
        <v>13.5</v>
      </c>
      <c r="Q476" s="100">
        <v>13.9</v>
      </c>
      <c r="R476" s="100">
        <v>8.4</v>
      </c>
      <c r="S476" s="100">
        <v>10.7</v>
      </c>
      <c r="T476" s="100">
        <v>10.1</v>
      </c>
      <c r="U476" s="100">
        <v>14</v>
      </c>
      <c r="V476" s="100">
        <v>5.5</v>
      </c>
      <c r="W476" s="100">
        <v>9</v>
      </c>
      <c r="X476" s="100">
        <v>8.6</v>
      </c>
      <c r="Y476" s="100">
        <v>7.1</v>
      </c>
      <c r="Z476" s="100">
        <v>10.5</v>
      </c>
      <c r="AA476" s="100">
        <f>独自温度!B108</f>
        <v>30</v>
      </c>
      <c r="AB476" s="100">
        <f>独自温度!C108</f>
        <v>30</v>
      </c>
    </row>
    <row r="477" spans="1:28">
      <c r="A477" s="64" t="e" cm="1">
        <f t="array" aca="1" ref="A477" ca="1">INDIRECT(_xlfn.XLOOKUP(豚シート!$G$13,豚気温!$D$2:$AB$2,豚気温!$D$3:$AB$3)&amp;(_xlfn.XLOOKUP(豚モデル!$D485,豚気温!$C$6:$C$1100,豚気温!$B$6:$B$1100)))</f>
        <v>#N/A</v>
      </c>
      <c r="B477">
        <v>477</v>
      </c>
      <c r="C477" s="92">
        <v>46129</v>
      </c>
      <c r="D477" s="100">
        <v>10.1</v>
      </c>
      <c r="E477" s="100">
        <v>10.199999999999999</v>
      </c>
      <c r="F477" s="100">
        <v>11.3</v>
      </c>
      <c r="G477" s="100">
        <v>11.6</v>
      </c>
      <c r="H477" s="100">
        <v>11.7</v>
      </c>
      <c r="I477" s="100">
        <v>12.1</v>
      </c>
      <c r="J477" s="100">
        <v>14</v>
      </c>
      <c r="K477" s="100">
        <v>12.3</v>
      </c>
      <c r="L477" s="100">
        <v>12</v>
      </c>
      <c r="M477" s="100">
        <v>13</v>
      </c>
      <c r="N477" s="100">
        <v>14.6</v>
      </c>
      <c r="O477" s="100">
        <v>14.9</v>
      </c>
      <c r="P477" s="100">
        <v>13.7</v>
      </c>
      <c r="Q477" s="100">
        <v>14.1</v>
      </c>
      <c r="R477" s="100">
        <v>8.6</v>
      </c>
      <c r="S477" s="100">
        <v>10.9</v>
      </c>
      <c r="T477" s="100">
        <v>10.3</v>
      </c>
      <c r="U477" s="100">
        <v>14.2</v>
      </c>
      <c r="V477" s="100">
        <v>5.7</v>
      </c>
      <c r="W477" s="100">
        <v>9.3000000000000007</v>
      </c>
      <c r="X477" s="100">
        <v>8.9</v>
      </c>
      <c r="Y477" s="100">
        <v>7.3</v>
      </c>
      <c r="Z477" s="100">
        <v>10.7</v>
      </c>
      <c r="AA477" s="100">
        <f>独自温度!B109</f>
        <v>30</v>
      </c>
      <c r="AB477" s="100">
        <f>独自温度!C109</f>
        <v>30</v>
      </c>
    </row>
    <row r="478" spans="1:28">
      <c r="A478" s="64" t="e" cm="1">
        <f t="array" aca="1" ref="A478" ca="1">INDIRECT(_xlfn.XLOOKUP(豚シート!$G$13,豚気温!$D$2:$AB$2,豚気温!$D$3:$AB$3)&amp;(_xlfn.XLOOKUP(豚モデル!$D486,豚気温!$C$6:$C$1100,豚気温!$B$6:$B$1100)))</f>
        <v>#N/A</v>
      </c>
      <c r="B478">
        <v>478</v>
      </c>
      <c r="C478" s="92">
        <v>46130</v>
      </c>
      <c r="D478" s="100">
        <v>10.4</v>
      </c>
      <c r="E478" s="100">
        <v>10.4</v>
      </c>
      <c r="F478" s="100">
        <v>11.5</v>
      </c>
      <c r="G478" s="100">
        <v>11.8</v>
      </c>
      <c r="H478" s="100">
        <v>11.9</v>
      </c>
      <c r="I478" s="100">
        <v>12.3</v>
      </c>
      <c r="J478" s="100">
        <v>14.2</v>
      </c>
      <c r="K478" s="100">
        <v>12.5</v>
      </c>
      <c r="L478" s="100">
        <v>12.2</v>
      </c>
      <c r="M478" s="100">
        <v>13.1</v>
      </c>
      <c r="N478" s="100">
        <v>14.8</v>
      </c>
      <c r="O478" s="100">
        <v>15.1</v>
      </c>
      <c r="P478" s="100">
        <v>13.9</v>
      </c>
      <c r="Q478" s="100">
        <v>14.3</v>
      </c>
      <c r="R478" s="100">
        <v>8.8000000000000007</v>
      </c>
      <c r="S478" s="100">
        <v>11.1</v>
      </c>
      <c r="T478" s="100">
        <v>10.5</v>
      </c>
      <c r="U478" s="100">
        <v>14.4</v>
      </c>
      <c r="V478" s="100">
        <v>6</v>
      </c>
      <c r="W478" s="100">
        <v>9.6</v>
      </c>
      <c r="X478" s="100">
        <v>9.1999999999999993</v>
      </c>
      <c r="Y478" s="100">
        <v>7.5</v>
      </c>
      <c r="Z478" s="100">
        <v>10.8</v>
      </c>
      <c r="AA478" s="100">
        <f>独自温度!B110</f>
        <v>30</v>
      </c>
      <c r="AB478" s="100">
        <f>独自温度!C110</f>
        <v>30</v>
      </c>
    </row>
    <row r="479" spans="1:28">
      <c r="A479" s="64" t="e" cm="1">
        <f t="array" aca="1" ref="A479" ca="1">INDIRECT(_xlfn.XLOOKUP(豚シート!$G$13,豚気温!$D$2:$AB$2,豚気温!$D$3:$AB$3)&amp;(_xlfn.XLOOKUP(豚モデル!$D487,豚気温!$C$6:$C$1100,豚気温!$B$6:$B$1100)))</f>
        <v>#N/A</v>
      </c>
      <c r="B479">
        <v>479</v>
      </c>
      <c r="C479" s="92">
        <v>46131</v>
      </c>
      <c r="D479" s="100">
        <v>10.6</v>
      </c>
      <c r="E479" s="100">
        <v>10.6</v>
      </c>
      <c r="F479" s="100">
        <v>11.7</v>
      </c>
      <c r="G479" s="100">
        <v>12</v>
      </c>
      <c r="H479" s="100">
        <v>12.1</v>
      </c>
      <c r="I479" s="100">
        <v>12.5</v>
      </c>
      <c r="J479" s="100">
        <v>14.4</v>
      </c>
      <c r="K479" s="100">
        <v>12.7</v>
      </c>
      <c r="L479" s="100">
        <v>12.4</v>
      </c>
      <c r="M479" s="100">
        <v>13.3</v>
      </c>
      <c r="N479" s="100">
        <v>14.9</v>
      </c>
      <c r="O479" s="100">
        <v>15.2</v>
      </c>
      <c r="P479" s="100">
        <v>14.1</v>
      </c>
      <c r="Q479" s="100">
        <v>14.5</v>
      </c>
      <c r="R479" s="100">
        <v>9</v>
      </c>
      <c r="S479" s="100">
        <v>11.4</v>
      </c>
      <c r="T479" s="100">
        <v>10.8</v>
      </c>
      <c r="U479" s="100">
        <v>14.6</v>
      </c>
      <c r="V479" s="100">
        <v>6.3</v>
      </c>
      <c r="W479" s="100">
        <v>9.8000000000000007</v>
      </c>
      <c r="X479" s="100">
        <v>9.4</v>
      </c>
      <c r="Y479" s="100">
        <v>7.8</v>
      </c>
      <c r="Z479" s="100">
        <v>11</v>
      </c>
      <c r="AA479" s="100">
        <f>独自温度!B111</f>
        <v>30</v>
      </c>
      <c r="AB479" s="100">
        <f>独自温度!C111</f>
        <v>30</v>
      </c>
    </row>
    <row r="480" spans="1:28">
      <c r="A480" s="64" t="e" cm="1">
        <f t="array" aca="1" ref="A480" ca="1">INDIRECT(_xlfn.XLOOKUP(豚シート!$G$13,豚気温!$D$2:$AB$2,豚気温!$D$3:$AB$3)&amp;(_xlfn.XLOOKUP(豚モデル!$D488,豚気温!$C$6:$C$1100,豚気温!$B$6:$B$1100)))</f>
        <v>#N/A</v>
      </c>
      <c r="B480">
        <v>480</v>
      </c>
      <c r="C480" s="92">
        <v>46132</v>
      </c>
      <c r="D480" s="100">
        <v>10.8</v>
      </c>
      <c r="E480" s="100">
        <v>10.8</v>
      </c>
      <c r="F480" s="100">
        <v>11.9</v>
      </c>
      <c r="G480" s="100">
        <v>12.2</v>
      </c>
      <c r="H480" s="100">
        <v>12.2</v>
      </c>
      <c r="I480" s="100">
        <v>12.6</v>
      </c>
      <c r="J480" s="100">
        <v>14.5</v>
      </c>
      <c r="K480" s="100">
        <v>12.9</v>
      </c>
      <c r="L480" s="100">
        <v>12.6</v>
      </c>
      <c r="M480" s="100">
        <v>13.5</v>
      </c>
      <c r="N480" s="100">
        <v>15.1</v>
      </c>
      <c r="O480" s="100">
        <v>15.4</v>
      </c>
      <c r="P480" s="100">
        <v>14.3</v>
      </c>
      <c r="Q480" s="100">
        <v>14.7</v>
      </c>
      <c r="R480" s="100">
        <v>9.1999999999999993</v>
      </c>
      <c r="S480" s="100">
        <v>11.5</v>
      </c>
      <c r="T480" s="100">
        <v>10.9</v>
      </c>
      <c r="U480" s="100">
        <v>14.7</v>
      </c>
      <c r="V480" s="100">
        <v>6.5</v>
      </c>
      <c r="W480" s="100">
        <v>10.1</v>
      </c>
      <c r="X480" s="100">
        <v>9.6999999999999993</v>
      </c>
      <c r="Y480" s="100">
        <v>8</v>
      </c>
      <c r="Z480" s="100">
        <v>11.1</v>
      </c>
      <c r="AA480" s="100">
        <f>独自温度!B112</f>
        <v>30</v>
      </c>
      <c r="AB480" s="100">
        <f>独自温度!C112</f>
        <v>30</v>
      </c>
    </row>
    <row r="481" spans="1:28">
      <c r="A481" s="64" t="e" cm="1">
        <f t="array" aca="1" ref="A481" ca="1">INDIRECT(_xlfn.XLOOKUP(豚シート!$G$13,豚気温!$D$2:$AB$2,豚気温!$D$3:$AB$3)&amp;(_xlfn.XLOOKUP(豚モデル!$D489,豚気温!$C$6:$C$1100,豚気温!$B$6:$B$1100)))</f>
        <v>#N/A</v>
      </c>
      <c r="B481">
        <v>481</v>
      </c>
      <c r="C481" s="92">
        <v>46133</v>
      </c>
      <c r="D481" s="100">
        <v>11</v>
      </c>
      <c r="E481" s="100">
        <v>11</v>
      </c>
      <c r="F481" s="100">
        <v>12.1</v>
      </c>
      <c r="G481" s="100">
        <v>12.4</v>
      </c>
      <c r="H481" s="100">
        <v>12.4</v>
      </c>
      <c r="I481" s="100">
        <v>12.8</v>
      </c>
      <c r="J481" s="100">
        <v>14.7</v>
      </c>
      <c r="K481" s="100">
        <v>13</v>
      </c>
      <c r="L481" s="100">
        <v>12.8</v>
      </c>
      <c r="M481" s="100">
        <v>13.7</v>
      </c>
      <c r="N481" s="100">
        <v>15.3</v>
      </c>
      <c r="O481" s="100">
        <v>15.6</v>
      </c>
      <c r="P481" s="100">
        <v>14.4</v>
      </c>
      <c r="Q481" s="100">
        <v>14.8</v>
      </c>
      <c r="R481" s="100">
        <v>9.4</v>
      </c>
      <c r="S481" s="100">
        <v>11.7</v>
      </c>
      <c r="T481" s="100">
        <v>11.1</v>
      </c>
      <c r="U481" s="100">
        <v>14.9</v>
      </c>
      <c r="V481" s="100">
        <v>6.7</v>
      </c>
      <c r="W481" s="100">
        <v>10.3</v>
      </c>
      <c r="X481" s="100">
        <v>9.9</v>
      </c>
      <c r="Y481" s="100">
        <v>8.1999999999999993</v>
      </c>
      <c r="Z481" s="100">
        <v>11.3</v>
      </c>
      <c r="AA481" s="100">
        <f>独自温度!B113</f>
        <v>30</v>
      </c>
      <c r="AB481" s="100">
        <f>独自温度!C113</f>
        <v>30</v>
      </c>
    </row>
    <row r="482" spans="1:28">
      <c r="A482" s="64" t="e" cm="1">
        <f t="array" aca="1" ref="A482" ca="1">INDIRECT(_xlfn.XLOOKUP(豚シート!$G$13,豚気温!$D$2:$AB$2,豚気温!$D$3:$AB$3)&amp;(_xlfn.XLOOKUP(豚モデル!$D490,豚気温!$C$6:$C$1100,豚気温!$B$6:$B$1100)))</f>
        <v>#N/A</v>
      </c>
      <c r="B482">
        <v>482</v>
      </c>
      <c r="C482" s="92">
        <v>46134</v>
      </c>
      <c r="D482" s="100">
        <v>11.1</v>
      </c>
      <c r="E482" s="100">
        <v>11.2</v>
      </c>
      <c r="F482" s="100">
        <v>12.3</v>
      </c>
      <c r="G482" s="100">
        <v>12.5</v>
      </c>
      <c r="H482" s="100">
        <v>12.6</v>
      </c>
      <c r="I482" s="100">
        <v>13</v>
      </c>
      <c r="J482" s="100">
        <v>14.9</v>
      </c>
      <c r="K482" s="100">
        <v>13.2</v>
      </c>
      <c r="L482" s="100">
        <v>13</v>
      </c>
      <c r="M482" s="100">
        <v>13.8</v>
      </c>
      <c r="N482" s="100">
        <v>15.4</v>
      </c>
      <c r="O482" s="100">
        <v>15.7</v>
      </c>
      <c r="P482" s="100">
        <v>14.6</v>
      </c>
      <c r="Q482" s="100">
        <v>15</v>
      </c>
      <c r="R482" s="100">
        <v>9.6</v>
      </c>
      <c r="S482" s="100">
        <v>11.9</v>
      </c>
      <c r="T482" s="100">
        <v>11.3</v>
      </c>
      <c r="U482" s="100">
        <v>15</v>
      </c>
      <c r="V482" s="100">
        <v>7</v>
      </c>
      <c r="W482" s="100">
        <v>10.5</v>
      </c>
      <c r="X482" s="100">
        <v>10.1</v>
      </c>
      <c r="Y482" s="100">
        <v>8.4</v>
      </c>
      <c r="Z482" s="100">
        <v>11.4</v>
      </c>
      <c r="AA482" s="100">
        <f>独自温度!B114</f>
        <v>30</v>
      </c>
      <c r="AB482" s="100">
        <f>独自温度!C114</f>
        <v>30</v>
      </c>
    </row>
    <row r="483" spans="1:28">
      <c r="A483" s="64" t="e" cm="1">
        <f t="array" aca="1" ref="A483" ca="1">INDIRECT(_xlfn.XLOOKUP(豚シート!$G$13,豚気温!$D$2:$AB$2,豚気温!$D$3:$AB$3)&amp;(_xlfn.XLOOKUP(豚モデル!$D491,豚気温!$C$6:$C$1100,豚気温!$B$6:$B$1100)))</f>
        <v>#N/A</v>
      </c>
      <c r="B483">
        <v>483</v>
      </c>
      <c r="C483" s="92">
        <v>46135</v>
      </c>
      <c r="D483" s="100">
        <v>11.3</v>
      </c>
      <c r="E483" s="100">
        <v>11.4</v>
      </c>
      <c r="F483" s="100">
        <v>12.4</v>
      </c>
      <c r="G483" s="100">
        <v>12.7</v>
      </c>
      <c r="H483" s="100">
        <v>12.7</v>
      </c>
      <c r="I483" s="100">
        <v>13.1</v>
      </c>
      <c r="J483" s="100">
        <v>15</v>
      </c>
      <c r="K483" s="100">
        <v>13.3</v>
      </c>
      <c r="L483" s="100">
        <v>13.2</v>
      </c>
      <c r="M483" s="100">
        <v>14</v>
      </c>
      <c r="N483" s="100">
        <v>15.6</v>
      </c>
      <c r="O483" s="100">
        <v>15.9</v>
      </c>
      <c r="P483" s="100">
        <v>14.7</v>
      </c>
      <c r="Q483" s="100">
        <v>15.1</v>
      </c>
      <c r="R483" s="100">
        <v>9.6999999999999993</v>
      </c>
      <c r="S483" s="100">
        <v>12.1</v>
      </c>
      <c r="T483" s="100">
        <v>11.5</v>
      </c>
      <c r="U483" s="100">
        <v>15.2</v>
      </c>
      <c r="V483" s="100">
        <v>7.2</v>
      </c>
      <c r="W483" s="100">
        <v>10.8</v>
      </c>
      <c r="X483" s="100">
        <v>10.4</v>
      </c>
      <c r="Y483" s="100">
        <v>8.5</v>
      </c>
      <c r="Z483" s="100">
        <v>11.5</v>
      </c>
      <c r="AA483" s="100">
        <f>独自温度!B115</f>
        <v>30</v>
      </c>
      <c r="AB483" s="100">
        <f>独自温度!C115</f>
        <v>30</v>
      </c>
    </row>
    <row r="484" spans="1:28">
      <c r="A484" s="64" t="e" cm="1">
        <f t="array" aca="1" ref="A484" ca="1">INDIRECT(_xlfn.XLOOKUP(豚シート!$G$13,豚気温!$D$2:$AB$2,豚気温!$D$3:$AB$3)&amp;(_xlfn.XLOOKUP(豚モデル!$D492,豚気温!$C$6:$C$1100,豚気温!$B$6:$B$1100)))</f>
        <v>#N/A</v>
      </c>
      <c r="B484">
        <v>484</v>
      </c>
      <c r="C484" s="92">
        <v>46136</v>
      </c>
      <c r="D484" s="100">
        <v>11.5</v>
      </c>
      <c r="E484" s="100">
        <v>11.6</v>
      </c>
      <c r="F484" s="100">
        <v>12.6</v>
      </c>
      <c r="G484" s="100">
        <v>12.9</v>
      </c>
      <c r="H484" s="100">
        <v>12.9</v>
      </c>
      <c r="I484" s="100">
        <v>13.3</v>
      </c>
      <c r="J484" s="100">
        <v>15.2</v>
      </c>
      <c r="K484" s="100">
        <v>13.5</v>
      </c>
      <c r="L484" s="100">
        <v>13.3</v>
      </c>
      <c r="M484" s="100">
        <v>14.1</v>
      </c>
      <c r="N484" s="100">
        <v>15.7</v>
      </c>
      <c r="O484" s="100">
        <v>16</v>
      </c>
      <c r="P484" s="100">
        <v>14.9</v>
      </c>
      <c r="Q484" s="100">
        <v>15.3</v>
      </c>
      <c r="R484" s="100">
        <v>9.9</v>
      </c>
      <c r="S484" s="100">
        <v>12.2</v>
      </c>
      <c r="T484" s="100">
        <v>11.6</v>
      </c>
      <c r="U484" s="100">
        <v>15.4</v>
      </c>
      <c r="V484" s="100">
        <v>7.4</v>
      </c>
      <c r="W484" s="100">
        <v>11</v>
      </c>
      <c r="X484" s="100">
        <v>10.6</v>
      </c>
      <c r="Y484" s="100">
        <v>8.6999999999999993</v>
      </c>
      <c r="Z484" s="100">
        <v>11.6</v>
      </c>
      <c r="AA484" s="100">
        <f>独自温度!B116</f>
        <v>30</v>
      </c>
      <c r="AB484" s="100">
        <f>独自温度!C116</f>
        <v>30</v>
      </c>
    </row>
    <row r="485" spans="1:28">
      <c r="A485" s="64" t="e" cm="1">
        <f t="array" aca="1" ref="A485" ca="1">INDIRECT(_xlfn.XLOOKUP(豚シート!$G$13,豚気温!$D$2:$AB$2,豚気温!$D$3:$AB$3)&amp;(_xlfn.XLOOKUP(豚モデル!$D493,豚気温!$C$6:$C$1100,豚気温!$B$6:$B$1100)))</f>
        <v>#N/A</v>
      </c>
      <c r="B485">
        <v>485</v>
      </c>
      <c r="C485" s="92">
        <v>46137</v>
      </c>
      <c r="D485" s="100">
        <v>11.7</v>
      </c>
      <c r="E485" s="100">
        <v>11.8</v>
      </c>
      <c r="F485" s="100">
        <v>12.8</v>
      </c>
      <c r="G485" s="100">
        <v>13</v>
      </c>
      <c r="H485" s="100">
        <v>13</v>
      </c>
      <c r="I485" s="100">
        <v>13.4</v>
      </c>
      <c r="J485" s="100">
        <v>15.3</v>
      </c>
      <c r="K485" s="100">
        <v>13.6</v>
      </c>
      <c r="L485" s="100">
        <v>13.5</v>
      </c>
      <c r="M485" s="100">
        <v>14.3</v>
      </c>
      <c r="N485" s="100">
        <v>15.9</v>
      </c>
      <c r="O485" s="100">
        <v>16.2</v>
      </c>
      <c r="P485" s="100">
        <v>15</v>
      </c>
      <c r="Q485" s="100">
        <v>15.4</v>
      </c>
      <c r="R485" s="100">
        <v>10.1</v>
      </c>
      <c r="S485" s="100">
        <v>12.4</v>
      </c>
      <c r="T485" s="100">
        <v>11.8</v>
      </c>
      <c r="U485" s="100">
        <v>15.5</v>
      </c>
      <c r="V485" s="100">
        <v>7.6</v>
      </c>
      <c r="W485" s="100">
        <v>11.2</v>
      </c>
      <c r="X485" s="100">
        <v>10.8</v>
      </c>
      <c r="Y485" s="100">
        <v>8.9</v>
      </c>
      <c r="Z485" s="100">
        <v>11.8</v>
      </c>
      <c r="AA485" s="100">
        <f>独自温度!B117</f>
        <v>30</v>
      </c>
      <c r="AB485" s="100">
        <f>独自温度!C117</f>
        <v>30</v>
      </c>
    </row>
    <row r="486" spans="1:28">
      <c r="A486" s="64" t="e" cm="1">
        <f t="array" aca="1" ref="A486" ca="1">INDIRECT(_xlfn.XLOOKUP(豚シート!$G$13,豚気温!$D$2:$AB$2,豚気温!$D$3:$AB$3)&amp;(_xlfn.XLOOKUP(豚モデル!$D494,豚気温!$C$6:$C$1100,豚気温!$B$6:$B$1100)))</f>
        <v>#N/A</v>
      </c>
      <c r="B486">
        <v>486</v>
      </c>
      <c r="C486" s="92">
        <v>46138</v>
      </c>
      <c r="D486" s="100">
        <v>11.9</v>
      </c>
      <c r="E486" s="100">
        <v>12</v>
      </c>
      <c r="F486" s="100">
        <v>13</v>
      </c>
      <c r="G486" s="100">
        <v>13.2</v>
      </c>
      <c r="H486" s="100">
        <v>13.2</v>
      </c>
      <c r="I486" s="100">
        <v>13.6</v>
      </c>
      <c r="J486" s="100">
        <v>15.5</v>
      </c>
      <c r="K486" s="100">
        <v>13.8</v>
      </c>
      <c r="L486" s="100">
        <v>13.7</v>
      </c>
      <c r="M486" s="100">
        <v>14.5</v>
      </c>
      <c r="N486" s="100">
        <v>16.100000000000001</v>
      </c>
      <c r="O486" s="100">
        <v>16.399999999999999</v>
      </c>
      <c r="P486" s="100">
        <v>15.2</v>
      </c>
      <c r="Q486" s="100">
        <v>15.6</v>
      </c>
      <c r="R486" s="100">
        <v>10.3</v>
      </c>
      <c r="S486" s="100">
        <v>12.6</v>
      </c>
      <c r="T486" s="100">
        <v>12</v>
      </c>
      <c r="U486" s="100">
        <v>15.7</v>
      </c>
      <c r="V486" s="100">
        <v>7.8</v>
      </c>
      <c r="W486" s="100">
        <v>11.4</v>
      </c>
      <c r="X486" s="100">
        <v>11</v>
      </c>
      <c r="Y486" s="100">
        <v>9.1</v>
      </c>
      <c r="Z486" s="100">
        <v>12</v>
      </c>
      <c r="AA486" s="100">
        <f>独自温度!B118</f>
        <v>30</v>
      </c>
      <c r="AB486" s="100">
        <f>独自温度!C118</f>
        <v>30</v>
      </c>
    </row>
    <row r="487" spans="1:28">
      <c r="A487" s="64" t="e" cm="1">
        <f t="array" aca="1" ref="A487" ca="1">INDIRECT(_xlfn.XLOOKUP(豚シート!$G$13,豚気温!$D$2:$AB$2,豚気温!$D$3:$AB$3)&amp;(_xlfn.XLOOKUP(豚モデル!$D495,豚気温!$C$6:$C$1100,豚気温!$B$6:$B$1100)))</f>
        <v>#N/A</v>
      </c>
      <c r="B487">
        <v>487</v>
      </c>
      <c r="C487" s="92">
        <v>46139</v>
      </c>
      <c r="D487" s="100">
        <v>12.1</v>
      </c>
      <c r="E487" s="100">
        <v>12.3</v>
      </c>
      <c r="F487" s="100">
        <v>13.2</v>
      </c>
      <c r="G487" s="100">
        <v>13.4</v>
      </c>
      <c r="H487" s="100">
        <v>13.4</v>
      </c>
      <c r="I487" s="100">
        <v>13.8</v>
      </c>
      <c r="J487" s="100">
        <v>15.7</v>
      </c>
      <c r="K487" s="100">
        <v>14</v>
      </c>
      <c r="L487" s="100">
        <v>13.9</v>
      </c>
      <c r="M487" s="100">
        <v>14.7</v>
      </c>
      <c r="N487" s="100">
        <v>16.3</v>
      </c>
      <c r="O487" s="100">
        <v>16.600000000000001</v>
      </c>
      <c r="P487" s="100">
        <v>15.4</v>
      </c>
      <c r="Q487" s="100">
        <v>15.8</v>
      </c>
      <c r="R487" s="100">
        <v>10.5</v>
      </c>
      <c r="S487" s="100">
        <v>12.8</v>
      </c>
      <c r="T487" s="100">
        <v>12.2</v>
      </c>
      <c r="U487" s="100">
        <v>15.9</v>
      </c>
      <c r="V487" s="100">
        <v>8</v>
      </c>
      <c r="W487" s="100">
        <v>11.7</v>
      </c>
      <c r="X487" s="100">
        <v>11.3</v>
      </c>
      <c r="Y487" s="100">
        <v>9.3000000000000007</v>
      </c>
      <c r="Z487" s="100">
        <v>12.1</v>
      </c>
      <c r="AA487" s="100">
        <f>独自温度!B119</f>
        <v>30</v>
      </c>
      <c r="AB487" s="100">
        <f>独自温度!C119</f>
        <v>30</v>
      </c>
    </row>
    <row r="488" spans="1:28">
      <c r="A488" s="64" t="e" cm="1">
        <f t="array" aca="1" ref="A488" ca="1">INDIRECT(_xlfn.XLOOKUP(豚シート!$G$13,豚気温!$D$2:$AB$2,豚気温!$D$3:$AB$3)&amp;(_xlfn.XLOOKUP(豚モデル!$D496,豚気温!$C$6:$C$1100,豚気温!$B$6:$B$1100)))</f>
        <v>#N/A</v>
      </c>
      <c r="B488">
        <v>488</v>
      </c>
      <c r="C488" s="92">
        <v>46140</v>
      </c>
      <c r="D488" s="100">
        <v>12.4</v>
      </c>
      <c r="E488" s="100">
        <v>12.5</v>
      </c>
      <c r="F488" s="100">
        <v>13.4</v>
      </c>
      <c r="G488" s="100">
        <v>13.6</v>
      </c>
      <c r="H488" s="100">
        <v>13.6</v>
      </c>
      <c r="I488" s="100">
        <v>14</v>
      </c>
      <c r="J488" s="100">
        <v>15.9</v>
      </c>
      <c r="K488" s="100">
        <v>14.2</v>
      </c>
      <c r="L488" s="100">
        <v>14.1</v>
      </c>
      <c r="M488" s="100">
        <v>14.9</v>
      </c>
      <c r="N488" s="100">
        <v>16.5</v>
      </c>
      <c r="O488" s="100">
        <v>16.7</v>
      </c>
      <c r="P488" s="100">
        <v>15.6</v>
      </c>
      <c r="Q488" s="100">
        <v>15.9</v>
      </c>
      <c r="R488" s="100">
        <v>10.7</v>
      </c>
      <c r="S488" s="100">
        <v>13</v>
      </c>
      <c r="T488" s="100">
        <v>12.4</v>
      </c>
      <c r="U488" s="100">
        <v>16.100000000000001</v>
      </c>
      <c r="V488" s="100">
        <v>8.1999999999999993</v>
      </c>
      <c r="W488" s="100">
        <v>11.9</v>
      </c>
      <c r="X488" s="100">
        <v>11.5</v>
      </c>
      <c r="Y488" s="100">
        <v>9.6</v>
      </c>
      <c r="Z488" s="100">
        <v>12.4</v>
      </c>
      <c r="AA488" s="100">
        <f>独自温度!B120</f>
        <v>30</v>
      </c>
      <c r="AB488" s="100">
        <f>独自温度!C120</f>
        <v>30</v>
      </c>
    </row>
    <row r="489" spans="1:28">
      <c r="A489" s="64" t="e" cm="1">
        <f t="array" aca="1" ref="A489" ca="1">INDIRECT(_xlfn.XLOOKUP(豚シート!$G$13,豚気温!$D$2:$AB$2,豚気温!$D$3:$AB$3)&amp;(_xlfn.XLOOKUP(豚モデル!$D497,豚気温!$C$6:$C$1100,豚気温!$B$6:$B$1100)))</f>
        <v>#N/A</v>
      </c>
      <c r="B489">
        <v>489</v>
      </c>
      <c r="C489" s="92">
        <v>46141</v>
      </c>
      <c r="D489" s="100">
        <v>12.6</v>
      </c>
      <c r="E489" s="100">
        <v>12.7</v>
      </c>
      <c r="F489" s="100">
        <v>13.6</v>
      </c>
      <c r="G489" s="100">
        <v>13.8</v>
      </c>
      <c r="H489" s="100">
        <v>13.8</v>
      </c>
      <c r="I489" s="100">
        <v>14.2</v>
      </c>
      <c r="J489" s="100">
        <v>16.100000000000001</v>
      </c>
      <c r="K489" s="100">
        <v>14.4</v>
      </c>
      <c r="L489" s="100">
        <v>14.3</v>
      </c>
      <c r="M489" s="100">
        <v>15.1</v>
      </c>
      <c r="N489" s="100">
        <v>16.7</v>
      </c>
      <c r="O489" s="100">
        <v>16.899999999999999</v>
      </c>
      <c r="P489" s="100">
        <v>15.8</v>
      </c>
      <c r="Q489" s="100">
        <v>16.100000000000001</v>
      </c>
      <c r="R489" s="100">
        <v>11</v>
      </c>
      <c r="S489" s="100">
        <v>13.2</v>
      </c>
      <c r="T489" s="100">
        <v>12.6</v>
      </c>
      <c r="U489" s="100">
        <v>16.3</v>
      </c>
      <c r="V489" s="100">
        <v>8.4</v>
      </c>
      <c r="W489" s="100">
        <v>12.2</v>
      </c>
      <c r="X489" s="100">
        <v>11.8</v>
      </c>
      <c r="Y489" s="100">
        <v>9.8000000000000007</v>
      </c>
      <c r="Z489" s="100">
        <v>12.6</v>
      </c>
      <c r="AA489" s="100">
        <f>独自温度!B121</f>
        <v>30</v>
      </c>
      <c r="AB489" s="100">
        <f>独自温度!C121</f>
        <v>30</v>
      </c>
    </row>
    <row r="490" spans="1:28">
      <c r="A490" s="64" t="e" cm="1">
        <f t="array" aca="1" ref="A490" ca="1">INDIRECT(_xlfn.XLOOKUP(豚シート!$G$13,豚気温!$D$2:$AB$2,豚気温!$D$3:$AB$3)&amp;(_xlfn.XLOOKUP(豚モデル!$D498,豚気温!$C$6:$C$1100,豚気温!$B$6:$B$1100)))</f>
        <v>#N/A</v>
      </c>
      <c r="B490">
        <v>490</v>
      </c>
      <c r="C490" s="92">
        <v>46142</v>
      </c>
      <c r="D490" s="100">
        <v>12.9</v>
      </c>
      <c r="E490" s="100">
        <v>13</v>
      </c>
      <c r="F490" s="100">
        <v>13.8</v>
      </c>
      <c r="G490" s="100">
        <v>14</v>
      </c>
      <c r="H490" s="100">
        <v>14</v>
      </c>
      <c r="I490" s="100">
        <v>14.4</v>
      </c>
      <c r="J490" s="100">
        <v>16.3</v>
      </c>
      <c r="K490" s="100">
        <v>14.6</v>
      </c>
      <c r="L490" s="100">
        <v>14.5</v>
      </c>
      <c r="M490" s="100">
        <v>15.3</v>
      </c>
      <c r="N490" s="100">
        <v>16.899999999999999</v>
      </c>
      <c r="O490" s="100">
        <v>17.100000000000001</v>
      </c>
      <c r="P490" s="100">
        <v>16</v>
      </c>
      <c r="Q490" s="100">
        <v>16.3</v>
      </c>
      <c r="R490" s="100">
        <v>11.2</v>
      </c>
      <c r="S490" s="100">
        <v>13.4</v>
      </c>
      <c r="T490" s="100">
        <v>12.9</v>
      </c>
      <c r="U490" s="100">
        <v>16.5</v>
      </c>
      <c r="V490" s="100">
        <v>8.6999999999999993</v>
      </c>
      <c r="W490" s="100">
        <v>12.4</v>
      </c>
      <c r="X490" s="100">
        <v>12</v>
      </c>
      <c r="Y490" s="100">
        <v>10</v>
      </c>
      <c r="Z490" s="100">
        <v>12.8</v>
      </c>
      <c r="AA490" s="100">
        <f>独自温度!B122</f>
        <v>30</v>
      </c>
      <c r="AB490" s="100">
        <f>独自温度!C122</f>
        <v>30</v>
      </c>
    </row>
    <row r="491" spans="1:28">
      <c r="A491" s="64" t="e" cm="1">
        <f t="array" aca="1" ref="A491" ca="1">INDIRECT(_xlfn.XLOOKUP(豚シート!$G$13,豚気温!$D$2:$AB$2,豚気温!$D$3:$AB$3)&amp;(_xlfn.XLOOKUP(豚モデル!$D499,豚気温!$C$6:$C$1100,豚気温!$B$6:$B$1100)))</f>
        <v>#N/A</v>
      </c>
      <c r="B491">
        <v>491</v>
      </c>
      <c r="C491" s="92">
        <v>46143</v>
      </c>
      <c r="D491" s="100">
        <v>13.1</v>
      </c>
      <c r="E491" s="100">
        <v>13.2</v>
      </c>
      <c r="F491" s="100">
        <v>14</v>
      </c>
      <c r="G491" s="100">
        <v>14.2</v>
      </c>
      <c r="H491" s="100">
        <v>14.2</v>
      </c>
      <c r="I491" s="100">
        <v>14.6</v>
      </c>
      <c r="J491" s="100">
        <v>16.5</v>
      </c>
      <c r="K491" s="100">
        <v>14.8</v>
      </c>
      <c r="L491" s="100">
        <v>14.7</v>
      </c>
      <c r="M491" s="100">
        <v>15.5</v>
      </c>
      <c r="N491" s="100">
        <v>17.100000000000001</v>
      </c>
      <c r="O491" s="100">
        <v>17.3</v>
      </c>
      <c r="P491" s="100">
        <v>16.100000000000001</v>
      </c>
      <c r="Q491" s="100">
        <v>16.5</v>
      </c>
      <c r="R491" s="100">
        <v>11.5</v>
      </c>
      <c r="S491" s="100">
        <v>13.6</v>
      </c>
      <c r="T491" s="100">
        <v>13.1</v>
      </c>
      <c r="U491" s="100">
        <v>16.7</v>
      </c>
      <c r="V491" s="100">
        <v>8.9</v>
      </c>
      <c r="W491" s="100">
        <v>12.6</v>
      </c>
      <c r="X491" s="100">
        <v>12.3</v>
      </c>
      <c r="Y491" s="100">
        <v>10.3</v>
      </c>
      <c r="Z491" s="100">
        <v>13.1</v>
      </c>
      <c r="AA491" s="100">
        <f>独自温度!B123</f>
        <v>30</v>
      </c>
      <c r="AB491" s="100">
        <f>独自温度!C123</f>
        <v>30</v>
      </c>
    </row>
    <row r="492" spans="1:28">
      <c r="A492" s="64" t="e" cm="1">
        <f t="array" aca="1" ref="A492" ca="1">INDIRECT(_xlfn.XLOOKUP(豚シート!$G$13,豚気温!$D$2:$AB$2,豚気温!$D$3:$AB$3)&amp;(_xlfn.XLOOKUP(豚モデル!$D500,豚気温!$C$6:$C$1100,豚気温!$B$6:$B$1100)))</f>
        <v>#N/A</v>
      </c>
      <c r="B492">
        <v>492</v>
      </c>
      <c r="C492" s="92">
        <v>46144</v>
      </c>
      <c r="D492" s="100">
        <v>13.3</v>
      </c>
      <c r="E492" s="100">
        <v>13.5</v>
      </c>
      <c r="F492" s="100">
        <v>14.2</v>
      </c>
      <c r="G492" s="100">
        <v>14.4</v>
      </c>
      <c r="H492" s="100">
        <v>14.4</v>
      </c>
      <c r="I492" s="100">
        <v>14.8</v>
      </c>
      <c r="J492" s="100">
        <v>16.7</v>
      </c>
      <c r="K492" s="100">
        <v>15</v>
      </c>
      <c r="L492" s="100">
        <v>14.9</v>
      </c>
      <c r="M492" s="100">
        <v>15.7</v>
      </c>
      <c r="N492" s="100">
        <v>17.3</v>
      </c>
      <c r="O492" s="100">
        <v>17.5</v>
      </c>
      <c r="P492" s="100">
        <v>16.3</v>
      </c>
      <c r="Q492" s="100">
        <v>16.7</v>
      </c>
      <c r="R492" s="100">
        <v>11.7</v>
      </c>
      <c r="S492" s="100">
        <v>13.8</v>
      </c>
      <c r="T492" s="100">
        <v>13.3</v>
      </c>
      <c r="U492" s="100">
        <v>16.899999999999999</v>
      </c>
      <c r="V492" s="100">
        <v>9.1999999999999993</v>
      </c>
      <c r="W492" s="100">
        <v>12.9</v>
      </c>
      <c r="X492" s="100">
        <v>12.5</v>
      </c>
      <c r="Y492" s="100">
        <v>10.5</v>
      </c>
      <c r="Z492" s="100">
        <v>13.3</v>
      </c>
      <c r="AA492" s="100">
        <f>独自温度!B124</f>
        <v>30</v>
      </c>
      <c r="AB492" s="100">
        <f>独自温度!C124</f>
        <v>30</v>
      </c>
    </row>
    <row r="493" spans="1:28">
      <c r="A493" s="64" t="e" cm="1">
        <f t="array" aca="1" ref="A493" ca="1">INDIRECT(_xlfn.XLOOKUP(豚シート!$G$13,豚気温!$D$2:$AB$2,豚気温!$D$3:$AB$3)&amp;(_xlfn.XLOOKUP(豚モデル!$D501,豚気温!$C$6:$C$1100,豚気温!$B$6:$B$1100)))</f>
        <v>#N/A</v>
      </c>
      <c r="B493">
        <v>493</v>
      </c>
      <c r="C493" s="92">
        <v>46145</v>
      </c>
      <c r="D493" s="100">
        <v>13.5</v>
      </c>
      <c r="E493" s="100">
        <v>13.7</v>
      </c>
      <c r="F493" s="100">
        <v>14.4</v>
      </c>
      <c r="G493" s="100">
        <v>14.6</v>
      </c>
      <c r="H493" s="100">
        <v>14.6</v>
      </c>
      <c r="I493" s="100">
        <v>15</v>
      </c>
      <c r="J493" s="100">
        <v>16.899999999999999</v>
      </c>
      <c r="K493" s="100">
        <v>15.2</v>
      </c>
      <c r="L493" s="100">
        <v>15.1</v>
      </c>
      <c r="M493" s="100">
        <v>15.9</v>
      </c>
      <c r="N493" s="100">
        <v>17.5</v>
      </c>
      <c r="O493" s="100">
        <v>17.7</v>
      </c>
      <c r="P493" s="100">
        <v>16.5</v>
      </c>
      <c r="Q493" s="100">
        <v>16.899999999999999</v>
      </c>
      <c r="R493" s="100">
        <v>11.9</v>
      </c>
      <c r="S493" s="100">
        <v>14</v>
      </c>
      <c r="T493" s="100">
        <v>13.5</v>
      </c>
      <c r="U493" s="100">
        <v>17.100000000000001</v>
      </c>
      <c r="V493" s="100">
        <v>9.4</v>
      </c>
      <c r="W493" s="100">
        <v>13.1</v>
      </c>
      <c r="X493" s="100">
        <v>12.8</v>
      </c>
      <c r="Y493" s="100">
        <v>10.7</v>
      </c>
      <c r="Z493" s="100">
        <v>13.6</v>
      </c>
      <c r="AA493" s="100">
        <f>独自温度!B125</f>
        <v>30</v>
      </c>
      <c r="AB493" s="100">
        <f>独自温度!C125</f>
        <v>30</v>
      </c>
    </row>
    <row r="494" spans="1:28">
      <c r="A494" s="64" t="e" cm="1">
        <f t="array" aca="1" ref="A494" ca="1">INDIRECT(_xlfn.XLOOKUP(豚シート!$G$13,豚気温!$D$2:$AB$2,豚気温!$D$3:$AB$3)&amp;(_xlfn.XLOOKUP(豚モデル!$D502,豚気温!$C$6:$C$1100,豚気温!$B$6:$B$1100)))</f>
        <v>#N/A</v>
      </c>
      <c r="B494">
        <v>494</v>
      </c>
      <c r="C494" s="92">
        <v>46146</v>
      </c>
      <c r="D494" s="100">
        <v>13.7</v>
      </c>
      <c r="E494" s="100">
        <v>13.9</v>
      </c>
      <c r="F494" s="100">
        <v>14.6</v>
      </c>
      <c r="G494" s="100">
        <v>14.8</v>
      </c>
      <c r="H494" s="100">
        <v>14.7</v>
      </c>
      <c r="I494" s="100">
        <v>15.2</v>
      </c>
      <c r="J494" s="100">
        <v>17</v>
      </c>
      <c r="K494" s="100">
        <v>15.3</v>
      </c>
      <c r="L494" s="100">
        <v>15.3</v>
      </c>
      <c r="M494" s="100">
        <v>16</v>
      </c>
      <c r="N494" s="100">
        <v>17.600000000000001</v>
      </c>
      <c r="O494" s="100">
        <v>17.899999999999999</v>
      </c>
      <c r="P494" s="100">
        <v>16.7</v>
      </c>
      <c r="Q494" s="100">
        <v>17.100000000000001</v>
      </c>
      <c r="R494" s="100">
        <v>12.1</v>
      </c>
      <c r="S494" s="100">
        <v>14.2</v>
      </c>
      <c r="T494" s="100">
        <v>13.7</v>
      </c>
      <c r="U494" s="100">
        <v>17.3</v>
      </c>
      <c r="V494" s="100">
        <v>9.6</v>
      </c>
      <c r="W494" s="100">
        <v>13.3</v>
      </c>
      <c r="X494" s="100">
        <v>13</v>
      </c>
      <c r="Y494" s="100">
        <v>11</v>
      </c>
      <c r="Z494" s="100">
        <v>13.8</v>
      </c>
      <c r="AA494" s="100">
        <f>独自温度!B126</f>
        <v>30</v>
      </c>
      <c r="AB494" s="100">
        <f>独自温度!C126</f>
        <v>30</v>
      </c>
    </row>
    <row r="495" spans="1:28">
      <c r="A495" s="64" t="e" cm="1">
        <f t="array" aca="1" ref="A495" ca="1">INDIRECT(_xlfn.XLOOKUP(豚シート!$G$13,豚気温!$D$2:$AB$2,豚気温!$D$3:$AB$3)&amp;(_xlfn.XLOOKUP(豚モデル!$D503,豚気温!$C$6:$C$1100,豚気温!$B$6:$B$1100)))</f>
        <v>#N/A</v>
      </c>
      <c r="B495">
        <v>495</v>
      </c>
      <c r="C495" s="92">
        <v>46147</v>
      </c>
      <c r="D495" s="100">
        <v>13.9</v>
      </c>
      <c r="E495" s="100">
        <v>14.1</v>
      </c>
      <c r="F495" s="100">
        <v>14.8</v>
      </c>
      <c r="G495" s="100">
        <v>15</v>
      </c>
      <c r="H495" s="100">
        <v>14.9</v>
      </c>
      <c r="I495" s="100">
        <v>15.3</v>
      </c>
      <c r="J495" s="100">
        <v>17.2</v>
      </c>
      <c r="K495" s="100">
        <v>15.5</v>
      </c>
      <c r="L495" s="100">
        <v>15.5</v>
      </c>
      <c r="M495" s="100">
        <v>16.2</v>
      </c>
      <c r="N495" s="100">
        <v>17.8</v>
      </c>
      <c r="O495" s="100">
        <v>18</v>
      </c>
      <c r="P495" s="100">
        <v>16.8</v>
      </c>
      <c r="Q495" s="100">
        <v>17.2</v>
      </c>
      <c r="R495" s="100">
        <v>12.3</v>
      </c>
      <c r="S495" s="100">
        <v>14.4</v>
      </c>
      <c r="T495" s="100">
        <v>13.8</v>
      </c>
      <c r="U495" s="100">
        <v>17.399999999999999</v>
      </c>
      <c r="V495" s="100">
        <v>9.8000000000000007</v>
      </c>
      <c r="W495" s="100">
        <v>13.5</v>
      </c>
      <c r="X495" s="100">
        <v>13.2</v>
      </c>
      <c r="Y495" s="100">
        <v>11.2</v>
      </c>
      <c r="Z495" s="100">
        <v>14</v>
      </c>
      <c r="AA495" s="100">
        <f>独自温度!B127</f>
        <v>30</v>
      </c>
      <c r="AB495" s="100">
        <f>独自温度!C127</f>
        <v>30</v>
      </c>
    </row>
    <row r="496" spans="1:28">
      <c r="A496" s="64" t="e" cm="1">
        <f t="array" aca="1" ref="A496" ca="1">INDIRECT(_xlfn.XLOOKUP(豚シート!$G$13,豚気温!$D$2:$AB$2,豚気温!$D$3:$AB$3)&amp;(_xlfn.XLOOKUP(豚モデル!$D504,豚気温!$C$6:$C$1100,豚気温!$B$6:$B$1100)))</f>
        <v>#N/A</v>
      </c>
      <c r="B496">
        <v>496</v>
      </c>
      <c r="C496" s="92">
        <v>46148</v>
      </c>
      <c r="D496" s="100">
        <v>14.1</v>
      </c>
      <c r="E496" s="100">
        <v>14.2</v>
      </c>
      <c r="F496" s="100">
        <v>14.9</v>
      </c>
      <c r="G496" s="100">
        <v>15.1</v>
      </c>
      <c r="H496" s="100">
        <v>15</v>
      </c>
      <c r="I496" s="100">
        <v>15.5</v>
      </c>
      <c r="J496" s="100">
        <v>17.399999999999999</v>
      </c>
      <c r="K496" s="100">
        <v>15.7</v>
      </c>
      <c r="L496" s="100">
        <v>15.6</v>
      </c>
      <c r="M496" s="100">
        <v>16.3</v>
      </c>
      <c r="N496" s="100">
        <v>17.899999999999999</v>
      </c>
      <c r="O496" s="100">
        <v>18.2</v>
      </c>
      <c r="P496" s="100">
        <v>17</v>
      </c>
      <c r="Q496" s="100">
        <v>17.399999999999999</v>
      </c>
      <c r="R496" s="100">
        <v>12.4</v>
      </c>
      <c r="S496" s="100">
        <v>14.6</v>
      </c>
      <c r="T496" s="100">
        <v>14</v>
      </c>
      <c r="U496" s="100">
        <v>17.600000000000001</v>
      </c>
      <c r="V496" s="100">
        <v>10</v>
      </c>
      <c r="W496" s="100">
        <v>13.6</v>
      </c>
      <c r="X496" s="100">
        <v>13.3</v>
      </c>
      <c r="Y496" s="100">
        <v>11.3</v>
      </c>
      <c r="Z496" s="100">
        <v>14.2</v>
      </c>
      <c r="AA496" s="100">
        <f>独自温度!B128</f>
        <v>30</v>
      </c>
      <c r="AB496" s="100">
        <f>独自温度!C128</f>
        <v>30</v>
      </c>
    </row>
    <row r="497" spans="1:28">
      <c r="A497" s="64" t="e" cm="1">
        <f t="array" aca="1" ref="A497" ca="1">INDIRECT(_xlfn.XLOOKUP(豚シート!$G$13,豚気温!$D$2:$AB$2,豚気温!$D$3:$AB$3)&amp;(_xlfn.XLOOKUP(豚モデル!$D505,豚気温!$C$6:$C$1100,豚気温!$B$6:$B$1100)))</f>
        <v>#N/A</v>
      </c>
      <c r="B497">
        <v>497</v>
      </c>
      <c r="C497" s="92">
        <v>46149</v>
      </c>
      <c r="D497" s="100">
        <v>14.2</v>
      </c>
      <c r="E497" s="100">
        <v>14.4</v>
      </c>
      <c r="F497" s="100">
        <v>15.1</v>
      </c>
      <c r="G497" s="100">
        <v>15.2</v>
      </c>
      <c r="H497" s="100">
        <v>15.1</v>
      </c>
      <c r="I497" s="100">
        <v>15.6</v>
      </c>
      <c r="J497" s="100">
        <v>17.5</v>
      </c>
      <c r="K497" s="100">
        <v>15.8</v>
      </c>
      <c r="L497" s="100">
        <v>15.8</v>
      </c>
      <c r="M497" s="100">
        <v>16.399999999999999</v>
      </c>
      <c r="N497" s="100">
        <v>18</v>
      </c>
      <c r="O497" s="100">
        <v>18.3</v>
      </c>
      <c r="P497" s="100">
        <v>17.100000000000001</v>
      </c>
      <c r="Q497" s="100">
        <v>17.5</v>
      </c>
      <c r="R497" s="100">
        <v>12.5</v>
      </c>
      <c r="S497" s="100">
        <v>14.7</v>
      </c>
      <c r="T497" s="100">
        <v>14.1</v>
      </c>
      <c r="U497" s="100">
        <v>17.7</v>
      </c>
      <c r="V497" s="100">
        <v>10.1</v>
      </c>
      <c r="W497" s="100">
        <v>13.8</v>
      </c>
      <c r="X497" s="100">
        <v>13.5</v>
      </c>
      <c r="Y497" s="100">
        <v>11.5</v>
      </c>
      <c r="Z497" s="100">
        <v>14.3</v>
      </c>
      <c r="AA497" s="100">
        <f>独自温度!B129</f>
        <v>30</v>
      </c>
      <c r="AB497" s="100">
        <f>独自温度!C129</f>
        <v>30</v>
      </c>
    </row>
    <row r="498" spans="1:28">
      <c r="A498" s="64" t="e" cm="1">
        <f t="array" aca="1" ref="A498" ca="1">INDIRECT(_xlfn.XLOOKUP(豚シート!$G$13,豚気温!$D$2:$AB$2,豚気温!$D$3:$AB$3)&amp;(_xlfn.XLOOKUP(豚モデル!$D506,豚気温!$C$6:$C$1100,豚気温!$B$6:$B$1100)))</f>
        <v>#N/A</v>
      </c>
      <c r="B498">
        <v>498</v>
      </c>
      <c r="C498" s="92">
        <v>46150</v>
      </c>
      <c r="D498" s="100">
        <v>14.3</v>
      </c>
      <c r="E498" s="100">
        <v>14.5</v>
      </c>
      <c r="F498" s="100">
        <v>15.2</v>
      </c>
      <c r="G498" s="100">
        <v>15.4</v>
      </c>
      <c r="H498" s="100">
        <v>15.3</v>
      </c>
      <c r="I498" s="100">
        <v>15.7</v>
      </c>
      <c r="J498" s="100">
        <v>17.600000000000001</v>
      </c>
      <c r="K498" s="100">
        <v>15.9</v>
      </c>
      <c r="L498" s="100">
        <v>15.9</v>
      </c>
      <c r="M498" s="100">
        <v>16.5</v>
      </c>
      <c r="N498" s="100">
        <v>18.100000000000001</v>
      </c>
      <c r="O498" s="100">
        <v>18.399999999999999</v>
      </c>
      <c r="P498" s="100">
        <v>17.2</v>
      </c>
      <c r="Q498" s="100">
        <v>17.600000000000001</v>
      </c>
      <c r="R498" s="100">
        <v>12.6</v>
      </c>
      <c r="S498" s="100">
        <v>14.8</v>
      </c>
      <c r="T498" s="100">
        <v>14.2</v>
      </c>
      <c r="U498" s="100">
        <v>17.8</v>
      </c>
      <c r="V498" s="100">
        <v>10.3</v>
      </c>
      <c r="W498" s="100">
        <v>13.9</v>
      </c>
      <c r="X498" s="100">
        <v>13.6</v>
      </c>
      <c r="Y498" s="100">
        <v>11.6</v>
      </c>
      <c r="Z498" s="100">
        <v>14.4</v>
      </c>
      <c r="AA498" s="100">
        <f>独自温度!B130</f>
        <v>30</v>
      </c>
      <c r="AB498" s="100">
        <f>独自温度!C130</f>
        <v>30</v>
      </c>
    </row>
    <row r="499" spans="1:28">
      <c r="A499" s="64" t="e" cm="1">
        <f t="array" aca="1" ref="A499" ca="1">INDIRECT(_xlfn.XLOOKUP(豚シート!$G$13,豚気温!$D$2:$AB$2,豚気温!$D$3:$AB$3)&amp;(_xlfn.XLOOKUP(豚モデル!$D507,豚気温!$C$6:$C$1100,豚気温!$B$6:$B$1100)))</f>
        <v>#N/A</v>
      </c>
      <c r="B499">
        <v>499</v>
      </c>
      <c r="C499" s="92">
        <v>46151</v>
      </c>
      <c r="D499" s="100">
        <v>14.4</v>
      </c>
      <c r="E499" s="100">
        <v>14.6</v>
      </c>
      <c r="F499" s="100">
        <v>15.3</v>
      </c>
      <c r="G499" s="100">
        <v>15.5</v>
      </c>
      <c r="H499" s="100">
        <v>15.4</v>
      </c>
      <c r="I499" s="100">
        <v>15.8</v>
      </c>
      <c r="J499" s="100">
        <v>17.7</v>
      </c>
      <c r="K499" s="100">
        <v>16</v>
      </c>
      <c r="L499" s="100">
        <v>16.100000000000001</v>
      </c>
      <c r="M499" s="100">
        <v>16.600000000000001</v>
      </c>
      <c r="N499" s="100">
        <v>18.2</v>
      </c>
      <c r="O499" s="100">
        <v>18.5</v>
      </c>
      <c r="P499" s="100">
        <v>17.3</v>
      </c>
      <c r="Q499" s="100">
        <v>17.7</v>
      </c>
      <c r="R499" s="100">
        <v>12.7</v>
      </c>
      <c r="S499" s="100">
        <v>15</v>
      </c>
      <c r="T499" s="100">
        <v>14.3</v>
      </c>
      <c r="U499" s="100">
        <v>17.899999999999999</v>
      </c>
      <c r="V499" s="100">
        <v>10.4</v>
      </c>
      <c r="W499" s="100">
        <v>14</v>
      </c>
      <c r="X499" s="100">
        <v>13.7</v>
      </c>
      <c r="Y499" s="100">
        <v>11.7</v>
      </c>
      <c r="Z499" s="100">
        <v>14.6</v>
      </c>
      <c r="AA499" s="100">
        <f>独自温度!B131</f>
        <v>30</v>
      </c>
      <c r="AB499" s="100">
        <f>独自温度!C131</f>
        <v>30</v>
      </c>
    </row>
    <row r="500" spans="1:28">
      <c r="A500" s="64" t="e" cm="1">
        <f t="array" aca="1" ref="A500" ca="1">INDIRECT(_xlfn.XLOOKUP(豚シート!$G$13,豚気温!$D$2:$AB$2,豚気温!$D$3:$AB$3)&amp;(_xlfn.XLOOKUP(豚モデル!$D508,豚気温!$C$6:$C$1100,豚気温!$B$6:$B$1100)))</f>
        <v>#N/A</v>
      </c>
      <c r="B500">
        <v>500</v>
      </c>
      <c r="C500" s="92">
        <v>46152</v>
      </c>
      <c r="D500" s="100">
        <v>14.5</v>
      </c>
      <c r="E500" s="100">
        <v>14.7</v>
      </c>
      <c r="F500" s="100">
        <v>15.4</v>
      </c>
      <c r="G500" s="100">
        <v>15.6</v>
      </c>
      <c r="H500" s="100">
        <v>15.4</v>
      </c>
      <c r="I500" s="100">
        <v>15.9</v>
      </c>
      <c r="J500" s="100">
        <v>17.8</v>
      </c>
      <c r="K500" s="100">
        <v>16.100000000000001</v>
      </c>
      <c r="L500" s="100">
        <v>16.2</v>
      </c>
      <c r="M500" s="100">
        <v>16.7</v>
      </c>
      <c r="N500" s="100">
        <v>18.3</v>
      </c>
      <c r="O500" s="100">
        <v>18.600000000000001</v>
      </c>
      <c r="P500" s="100">
        <v>17.399999999999999</v>
      </c>
      <c r="Q500" s="100">
        <v>17.8</v>
      </c>
      <c r="R500" s="100">
        <v>12.8</v>
      </c>
      <c r="S500" s="100">
        <v>15.1</v>
      </c>
      <c r="T500" s="100">
        <v>14.4</v>
      </c>
      <c r="U500" s="100">
        <v>18</v>
      </c>
      <c r="V500" s="100">
        <v>10.5</v>
      </c>
      <c r="W500" s="100">
        <v>14.1</v>
      </c>
      <c r="X500" s="100">
        <v>13.8</v>
      </c>
      <c r="Y500" s="100">
        <v>11.8</v>
      </c>
      <c r="Z500" s="100">
        <v>14.7</v>
      </c>
      <c r="AA500" s="100">
        <f>独自温度!B132</f>
        <v>30</v>
      </c>
      <c r="AB500" s="100">
        <f>独自温度!C132</f>
        <v>30</v>
      </c>
    </row>
    <row r="501" spans="1:28">
      <c r="A501" s="64" t="e" cm="1">
        <f t="array" aca="1" ref="A501" ca="1">INDIRECT(_xlfn.XLOOKUP(豚シート!$G$13,豚気温!$D$2:$AB$2,豚気温!$D$3:$AB$3)&amp;(_xlfn.XLOOKUP(豚モデル!$D509,豚気温!$C$6:$C$1100,豚気温!$B$6:$B$1100)))</f>
        <v>#N/A</v>
      </c>
      <c r="B501">
        <v>501</v>
      </c>
      <c r="C501" s="92">
        <v>46153</v>
      </c>
      <c r="D501" s="100">
        <v>14.6</v>
      </c>
      <c r="E501" s="100">
        <v>14.8</v>
      </c>
      <c r="F501" s="100">
        <v>15.5</v>
      </c>
      <c r="G501" s="100">
        <v>15.7</v>
      </c>
      <c r="H501" s="100">
        <v>15.5</v>
      </c>
      <c r="I501" s="100">
        <v>16.100000000000001</v>
      </c>
      <c r="J501" s="100">
        <v>17.899999999999999</v>
      </c>
      <c r="K501" s="100">
        <v>16.3</v>
      </c>
      <c r="L501" s="100">
        <v>16.399999999999999</v>
      </c>
      <c r="M501" s="100">
        <v>16.8</v>
      </c>
      <c r="N501" s="100">
        <v>18.399999999999999</v>
      </c>
      <c r="O501" s="100">
        <v>18.7</v>
      </c>
      <c r="P501" s="100">
        <v>17.5</v>
      </c>
      <c r="Q501" s="100">
        <v>17.899999999999999</v>
      </c>
      <c r="R501" s="100">
        <v>12.9</v>
      </c>
      <c r="S501" s="100">
        <v>15.2</v>
      </c>
      <c r="T501" s="100">
        <v>14.5</v>
      </c>
      <c r="U501" s="100">
        <v>18.100000000000001</v>
      </c>
      <c r="V501" s="100">
        <v>10.6</v>
      </c>
      <c r="W501" s="100">
        <v>14.2</v>
      </c>
      <c r="X501" s="100">
        <v>13.9</v>
      </c>
      <c r="Y501" s="100">
        <v>11.9</v>
      </c>
      <c r="Z501" s="100">
        <v>14.8</v>
      </c>
      <c r="AA501" s="100">
        <f>独自温度!B133</f>
        <v>30</v>
      </c>
      <c r="AB501" s="100">
        <f>独自温度!C133</f>
        <v>30</v>
      </c>
    </row>
    <row r="502" spans="1:28">
      <c r="A502" s="64" t="e" cm="1">
        <f t="array" aca="1" ref="A502" ca="1">INDIRECT(_xlfn.XLOOKUP(豚シート!$G$13,豚気温!$D$2:$AB$2,豚気温!$D$3:$AB$3)&amp;(_xlfn.XLOOKUP(豚モデル!$D510,豚気温!$C$6:$C$1100,豚気温!$B$6:$B$1100)))</f>
        <v>#N/A</v>
      </c>
      <c r="B502">
        <v>502</v>
      </c>
      <c r="C502" s="92">
        <v>46154</v>
      </c>
      <c r="D502" s="100">
        <v>14.7</v>
      </c>
      <c r="E502" s="100">
        <v>14.9</v>
      </c>
      <c r="F502" s="100">
        <v>15.6</v>
      </c>
      <c r="G502" s="100">
        <v>15.8</v>
      </c>
      <c r="H502" s="100">
        <v>15.6</v>
      </c>
      <c r="I502" s="100">
        <v>16.2</v>
      </c>
      <c r="J502" s="100">
        <v>18</v>
      </c>
      <c r="K502" s="100">
        <v>16.399999999999999</v>
      </c>
      <c r="L502" s="100">
        <v>16.600000000000001</v>
      </c>
      <c r="M502" s="100">
        <v>16.899999999999999</v>
      </c>
      <c r="N502" s="100">
        <v>18.5</v>
      </c>
      <c r="O502" s="100">
        <v>18.8</v>
      </c>
      <c r="P502" s="100">
        <v>17.600000000000001</v>
      </c>
      <c r="Q502" s="100">
        <v>18</v>
      </c>
      <c r="R502" s="100">
        <v>13</v>
      </c>
      <c r="S502" s="100">
        <v>15.3</v>
      </c>
      <c r="T502" s="100">
        <v>14.6</v>
      </c>
      <c r="U502" s="100">
        <v>18.2</v>
      </c>
      <c r="V502" s="100">
        <v>10.8</v>
      </c>
      <c r="W502" s="100">
        <v>14.3</v>
      </c>
      <c r="X502" s="100">
        <v>14</v>
      </c>
      <c r="Y502" s="100">
        <v>12</v>
      </c>
      <c r="Z502" s="100">
        <v>14.9</v>
      </c>
      <c r="AA502" s="100">
        <f>独自温度!B134</f>
        <v>30</v>
      </c>
      <c r="AB502" s="100">
        <f>独自温度!C134</f>
        <v>30</v>
      </c>
    </row>
    <row r="503" spans="1:28">
      <c r="A503" s="64" t="e" cm="1">
        <f t="array" aca="1" ref="A503" ca="1">INDIRECT(_xlfn.XLOOKUP(豚シート!$G$13,豚気温!$D$2:$AB$2,豚気温!$D$3:$AB$3)&amp;(_xlfn.XLOOKUP(豚モデル!$D511,豚気温!$C$6:$C$1100,豚気温!$B$6:$B$1100)))</f>
        <v>#N/A</v>
      </c>
      <c r="B503">
        <v>503</v>
      </c>
      <c r="C503" s="92">
        <v>46155</v>
      </c>
      <c r="D503" s="100">
        <v>14.8</v>
      </c>
      <c r="E503" s="100">
        <v>15.1</v>
      </c>
      <c r="F503" s="100">
        <v>15.7</v>
      </c>
      <c r="G503" s="100">
        <v>15.9</v>
      </c>
      <c r="H503" s="100">
        <v>15.7</v>
      </c>
      <c r="I503" s="100">
        <v>16.3</v>
      </c>
      <c r="J503" s="100">
        <v>18.100000000000001</v>
      </c>
      <c r="K503" s="100">
        <v>16.5</v>
      </c>
      <c r="L503" s="100">
        <v>16.8</v>
      </c>
      <c r="M503" s="100">
        <v>17</v>
      </c>
      <c r="N503" s="100">
        <v>18.600000000000001</v>
      </c>
      <c r="O503" s="100">
        <v>18.899999999999999</v>
      </c>
      <c r="P503" s="100">
        <v>17.7</v>
      </c>
      <c r="Q503" s="100">
        <v>18.100000000000001</v>
      </c>
      <c r="R503" s="100">
        <v>13.1</v>
      </c>
      <c r="S503" s="100">
        <v>15.4</v>
      </c>
      <c r="T503" s="100">
        <v>14.8</v>
      </c>
      <c r="U503" s="100">
        <v>18.3</v>
      </c>
      <c r="V503" s="100">
        <v>10.9</v>
      </c>
      <c r="W503" s="100">
        <v>14.4</v>
      </c>
      <c r="X503" s="100">
        <v>14.1</v>
      </c>
      <c r="Y503" s="100">
        <v>12.1</v>
      </c>
      <c r="Z503" s="100">
        <v>15</v>
      </c>
      <c r="AA503" s="100">
        <f>独自温度!B135</f>
        <v>30</v>
      </c>
      <c r="AB503" s="100">
        <f>独自温度!C135</f>
        <v>30</v>
      </c>
    </row>
    <row r="504" spans="1:28">
      <c r="A504" s="64" t="e" cm="1">
        <f t="array" aca="1" ref="A504" ca="1">INDIRECT(_xlfn.XLOOKUP(豚シート!$G$13,豚気温!$D$2:$AB$2,豚気温!$D$3:$AB$3)&amp;(_xlfn.XLOOKUP(豚モデル!$D512,豚気温!$C$6:$C$1100,豚気温!$B$6:$B$1100)))</f>
        <v>#N/A</v>
      </c>
      <c r="B504">
        <v>504</v>
      </c>
      <c r="C504" s="92">
        <v>46156</v>
      </c>
      <c r="D504" s="100">
        <v>14.9</v>
      </c>
      <c r="E504" s="100">
        <v>15.2</v>
      </c>
      <c r="F504" s="100">
        <v>15.9</v>
      </c>
      <c r="G504" s="100">
        <v>16</v>
      </c>
      <c r="H504" s="100">
        <v>15.9</v>
      </c>
      <c r="I504" s="100">
        <v>16.399999999999999</v>
      </c>
      <c r="J504" s="100">
        <v>18.3</v>
      </c>
      <c r="K504" s="100">
        <v>16.600000000000001</v>
      </c>
      <c r="L504" s="100">
        <v>17</v>
      </c>
      <c r="M504" s="100">
        <v>17.2</v>
      </c>
      <c r="N504" s="100">
        <v>18.7</v>
      </c>
      <c r="O504" s="100">
        <v>19</v>
      </c>
      <c r="P504" s="100">
        <v>17.8</v>
      </c>
      <c r="Q504" s="100">
        <v>18.3</v>
      </c>
      <c r="R504" s="100">
        <v>13.2</v>
      </c>
      <c r="S504" s="100">
        <v>15.5</v>
      </c>
      <c r="T504" s="100">
        <v>14.9</v>
      </c>
      <c r="U504" s="100">
        <v>18.5</v>
      </c>
      <c r="V504" s="100">
        <v>11</v>
      </c>
      <c r="W504" s="100">
        <v>14.5</v>
      </c>
      <c r="X504" s="100">
        <v>14.2</v>
      </c>
      <c r="Y504" s="100">
        <v>12.2</v>
      </c>
      <c r="Z504" s="100">
        <v>15.1</v>
      </c>
      <c r="AA504" s="100">
        <f>独自温度!B136</f>
        <v>30</v>
      </c>
      <c r="AB504" s="100">
        <f>独自温度!C136</f>
        <v>30</v>
      </c>
    </row>
    <row r="505" spans="1:28">
      <c r="A505" s="64" t="e" cm="1">
        <f t="array" aca="1" ref="A505" ca="1">INDIRECT(_xlfn.XLOOKUP(豚シート!$G$13,豚気温!$D$2:$AB$2,豚気温!$D$3:$AB$3)&amp;(_xlfn.XLOOKUP(豚モデル!$D513,豚気温!$C$6:$C$1100,豚気温!$B$6:$B$1100)))</f>
        <v>#N/A</v>
      </c>
      <c r="B505">
        <v>505</v>
      </c>
      <c r="C505" s="92">
        <v>46157</v>
      </c>
      <c r="D505" s="100">
        <v>15</v>
      </c>
      <c r="E505" s="100">
        <v>15.3</v>
      </c>
      <c r="F505" s="100">
        <v>16</v>
      </c>
      <c r="G505" s="100">
        <v>16.2</v>
      </c>
      <c r="H505" s="100">
        <v>16</v>
      </c>
      <c r="I505" s="100">
        <v>16.5</v>
      </c>
      <c r="J505" s="100">
        <v>18.399999999999999</v>
      </c>
      <c r="K505" s="100">
        <v>16.7</v>
      </c>
      <c r="L505" s="100">
        <v>17.2</v>
      </c>
      <c r="M505" s="100">
        <v>17.3</v>
      </c>
      <c r="N505" s="100">
        <v>18.899999999999999</v>
      </c>
      <c r="O505" s="100">
        <v>19.100000000000001</v>
      </c>
      <c r="P505" s="100">
        <v>18</v>
      </c>
      <c r="Q505" s="100">
        <v>18.399999999999999</v>
      </c>
      <c r="R505" s="100">
        <v>13.3</v>
      </c>
      <c r="S505" s="100">
        <v>15.7</v>
      </c>
      <c r="T505" s="100">
        <v>15</v>
      </c>
      <c r="U505" s="100">
        <v>18.600000000000001</v>
      </c>
      <c r="V505" s="100">
        <v>11.1</v>
      </c>
      <c r="W505" s="100">
        <v>14.7</v>
      </c>
      <c r="X505" s="100">
        <v>14.4</v>
      </c>
      <c r="Y505" s="100">
        <v>12.4</v>
      </c>
      <c r="Z505" s="100">
        <v>15.2</v>
      </c>
      <c r="AA505" s="100">
        <f>独自温度!B137</f>
        <v>30</v>
      </c>
      <c r="AB505" s="100">
        <f>独自温度!C137</f>
        <v>30</v>
      </c>
    </row>
    <row r="506" spans="1:28">
      <c r="A506" s="64" t="e" cm="1">
        <f t="array" aca="1" ref="A506" ca="1">INDIRECT(_xlfn.XLOOKUP(豚シート!$G$13,豚気温!$D$2:$AB$2,豚気温!$D$3:$AB$3)&amp;(_xlfn.XLOOKUP(豚モデル!$D514,豚気温!$C$6:$C$1100,豚気温!$B$6:$B$1100)))</f>
        <v>#N/A</v>
      </c>
      <c r="B506">
        <v>506</v>
      </c>
      <c r="C506" s="92">
        <v>46158</v>
      </c>
      <c r="D506" s="100">
        <v>15.1</v>
      </c>
      <c r="E506" s="100">
        <v>15.4</v>
      </c>
      <c r="F506" s="100">
        <v>16.100000000000001</v>
      </c>
      <c r="G506" s="100">
        <v>16.3</v>
      </c>
      <c r="H506" s="100">
        <v>16.100000000000001</v>
      </c>
      <c r="I506" s="100">
        <v>16.7</v>
      </c>
      <c r="J506" s="100">
        <v>18.5</v>
      </c>
      <c r="K506" s="100">
        <v>16.899999999999999</v>
      </c>
      <c r="L506" s="100">
        <v>17.399999999999999</v>
      </c>
      <c r="M506" s="100">
        <v>17.5</v>
      </c>
      <c r="N506" s="100">
        <v>19</v>
      </c>
      <c r="O506" s="100">
        <v>19.3</v>
      </c>
      <c r="P506" s="100">
        <v>18.100000000000001</v>
      </c>
      <c r="Q506" s="100">
        <v>18.5</v>
      </c>
      <c r="R506" s="100">
        <v>13.5</v>
      </c>
      <c r="S506" s="100">
        <v>15.8</v>
      </c>
      <c r="T506" s="100">
        <v>15.2</v>
      </c>
      <c r="U506" s="100">
        <v>18.7</v>
      </c>
      <c r="V506" s="100">
        <v>11.3</v>
      </c>
      <c r="W506" s="100">
        <v>14.8</v>
      </c>
      <c r="X506" s="100">
        <v>14.5</v>
      </c>
      <c r="Y506" s="100">
        <v>12.5</v>
      </c>
      <c r="Z506" s="100">
        <v>15.4</v>
      </c>
      <c r="AA506" s="100">
        <f>独自温度!B138</f>
        <v>30</v>
      </c>
      <c r="AB506" s="100">
        <f>独自温度!C138</f>
        <v>30</v>
      </c>
    </row>
    <row r="507" spans="1:28">
      <c r="A507" s="64" t="e" cm="1">
        <f t="array" aca="1" ref="A507" ca="1">INDIRECT(_xlfn.XLOOKUP(豚シート!$G$13,豚気温!$D$2:$AB$2,豚気温!$D$3:$AB$3)&amp;(_xlfn.XLOOKUP(豚モデル!$D515,豚気温!$C$6:$C$1100,豚気温!$B$6:$B$1100)))</f>
        <v>#N/A</v>
      </c>
      <c r="B507">
        <v>507</v>
      </c>
      <c r="C507" s="92">
        <v>46159</v>
      </c>
      <c r="D507" s="100">
        <v>15.3</v>
      </c>
      <c r="E507" s="100">
        <v>15.6</v>
      </c>
      <c r="F507" s="100">
        <v>16.3</v>
      </c>
      <c r="G507" s="100">
        <v>16.5</v>
      </c>
      <c r="H507" s="100">
        <v>16.3</v>
      </c>
      <c r="I507" s="100">
        <v>16.8</v>
      </c>
      <c r="J507" s="100">
        <v>18.7</v>
      </c>
      <c r="K507" s="100">
        <v>17</v>
      </c>
      <c r="L507" s="100">
        <v>17.600000000000001</v>
      </c>
      <c r="M507" s="100">
        <v>17.600000000000001</v>
      </c>
      <c r="N507" s="100">
        <v>19.2</v>
      </c>
      <c r="O507" s="100">
        <v>19.399999999999999</v>
      </c>
      <c r="P507" s="100">
        <v>18.3</v>
      </c>
      <c r="Q507" s="100">
        <v>18.7</v>
      </c>
      <c r="R507" s="100">
        <v>13.6</v>
      </c>
      <c r="S507" s="100">
        <v>16</v>
      </c>
      <c r="T507" s="100">
        <v>15.3</v>
      </c>
      <c r="U507" s="100">
        <v>18.899999999999999</v>
      </c>
      <c r="V507" s="100">
        <v>11.4</v>
      </c>
      <c r="W507" s="100">
        <v>14.9</v>
      </c>
      <c r="X507" s="100">
        <v>14.6</v>
      </c>
      <c r="Y507" s="100">
        <v>12.6</v>
      </c>
      <c r="Z507" s="100">
        <v>15.5</v>
      </c>
      <c r="AA507" s="100">
        <f>独自温度!B139</f>
        <v>30</v>
      </c>
      <c r="AB507" s="100">
        <f>独自温度!C139</f>
        <v>30</v>
      </c>
    </row>
    <row r="508" spans="1:28">
      <c r="A508" s="64" t="e" cm="1">
        <f t="array" aca="1" ref="A508" ca="1">INDIRECT(_xlfn.XLOOKUP(豚シート!$G$13,豚気温!$D$2:$AB$2,豚気温!$D$3:$AB$3)&amp;(_xlfn.XLOOKUP(豚モデル!$D516,豚気温!$C$6:$C$1100,豚気温!$B$6:$B$1100)))</f>
        <v>#N/A</v>
      </c>
      <c r="B508">
        <v>508</v>
      </c>
      <c r="C508" s="92">
        <v>46160</v>
      </c>
      <c r="D508" s="100">
        <v>15.4</v>
      </c>
      <c r="E508" s="100">
        <v>15.7</v>
      </c>
      <c r="F508" s="100">
        <v>16.5</v>
      </c>
      <c r="G508" s="100">
        <v>16.600000000000001</v>
      </c>
      <c r="H508" s="100">
        <v>16.399999999999999</v>
      </c>
      <c r="I508" s="100">
        <v>17</v>
      </c>
      <c r="J508" s="100">
        <v>18.8</v>
      </c>
      <c r="K508" s="100">
        <v>17.2</v>
      </c>
      <c r="L508" s="100">
        <v>17.8</v>
      </c>
      <c r="M508" s="100">
        <v>17.8</v>
      </c>
      <c r="N508" s="100">
        <v>19.3</v>
      </c>
      <c r="O508" s="100">
        <v>19.600000000000001</v>
      </c>
      <c r="P508" s="100">
        <v>18.399999999999999</v>
      </c>
      <c r="Q508" s="100">
        <v>18.8</v>
      </c>
      <c r="R508" s="100">
        <v>13.7</v>
      </c>
      <c r="S508" s="100">
        <v>16.100000000000001</v>
      </c>
      <c r="T508" s="100">
        <v>15.5</v>
      </c>
      <c r="U508" s="100">
        <v>19.100000000000001</v>
      </c>
      <c r="V508" s="100">
        <v>11.6</v>
      </c>
      <c r="W508" s="100">
        <v>15.1</v>
      </c>
      <c r="X508" s="100">
        <v>14.8</v>
      </c>
      <c r="Y508" s="100">
        <v>12.8</v>
      </c>
      <c r="Z508" s="100">
        <v>15.7</v>
      </c>
      <c r="AA508" s="100">
        <f>独自温度!B140</f>
        <v>30</v>
      </c>
      <c r="AB508" s="100">
        <f>独自温度!C140</f>
        <v>30</v>
      </c>
    </row>
    <row r="509" spans="1:28">
      <c r="A509" s="64" t="e" cm="1">
        <f t="array" aca="1" ref="A509" ca="1">INDIRECT(_xlfn.XLOOKUP(豚シート!$G$13,豚気温!$D$2:$AB$2,豚気温!$D$3:$AB$3)&amp;(_xlfn.XLOOKUP(豚モデル!$D517,豚気温!$C$6:$C$1100,豚気温!$B$6:$B$1100)))</f>
        <v>#N/A</v>
      </c>
      <c r="B509">
        <v>509</v>
      </c>
      <c r="C509" s="92">
        <v>46161</v>
      </c>
      <c r="D509" s="100">
        <v>15.6</v>
      </c>
      <c r="E509" s="100">
        <v>15.9</v>
      </c>
      <c r="F509" s="100">
        <v>16.600000000000001</v>
      </c>
      <c r="G509" s="100">
        <v>16.8</v>
      </c>
      <c r="H509" s="100">
        <v>16.600000000000001</v>
      </c>
      <c r="I509" s="100">
        <v>17.100000000000001</v>
      </c>
      <c r="J509" s="100">
        <v>19</v>
      </c>
      <c r="K509" s="100">
        <v>17.3</v>
      </c>
      <c r="L509" s="100">
        <v>18</v>
      </c>
      <c r="M509" s="100">
        <v>17.899999999999999</v>
      </c>
      <c r="N509" s="100">
        <v>19.5</v>
      </c>
      <c r="O509" s="100">
        <v>19.8</v>
      </c>
      <c r="P509" s="100">
        <v>18.600000000000001</v>
      </c>
      <c r="Q509" s="100">
        <v>19</v>
      </c>
      <c r="R509" s="100">
        <v>13.9</v>
      </c>
      <c r="S509" s="100">
        <v>16.3</v>
      </c>
      <c r="T509" s="100">
        <v>15.6</v>
      </c>
      <c r="U509" s="100">
        <v>19.2</v>
      </c>
      <c r="V509" s="100">
        <v>11.7</v>
      </c>
      <c r="W509" s="100">
        <v>15.2</v>
      </c>
      <c r="X509" s="100">
        <v>14.9</v>
      </c>
      <c r="Y509" s="100">
        <v>12.9</v>
      </c>
      <c r="Z509" s="100">
        <v>15.8</v>
      </c>
      <c r="AA509" s="100">
        <f>独自温度!B141</f>
        <v>30</v>
      </c>
      <c r="AB509" s="100">
        <f>独自温度!C141</f>
        <v>30</v>
      </c>
    </row>
    <row r="510" spans="1:28">
      <c r="A510" s="64" t="e" cm="1">
        <f t="array" aca="1" ref="A510" ca="1">INDIRECT(_xlfn.XLOOKUP(豚シート!$G$13,豚気温!$D$2:$AB$2,豚気温!$D$3:$AB$3)&amp;(_xlfn.XLOOKUP(豚モデル!$D518,豚気温!$C$6:$C$1100,豚気温!$B$6:$B$1100)))</f>
        <v>#N/A</v>
      </c>
      <c r="B510">
        <v>510</v>
      </c>
      <c r="C510" s="92">
        <v>46162</v>
      </c>
      <c r="D510" s="100">
        <v>15.7</v>
      </c>
      <c r="E510" s="100">
        <v>16.100000000000001</v>
      </c>
      <c r="F510" s="100">
        <v>16.8</v>
      </c>
      <c r="G510" s="100">
        <v>17</v>
      </c>
      <c r="H510" s="100">
        <v>16.7</v>
      </c>
      <c r="I510" s="100">
        <v>17.3</v>
      </c>
      <c r="J510" s="100">
        <v>19.2</v>
      </c>
      <c r="K510" s="100">
        <v>17.5</v>
      </c>
      <c r="L510" s="100">
        <v>18.2</v>
      </c>
      <c r="M510" s="100">
        <v>18.100000000000001</v>
      </c>
      <c r="N510" s="100">
        <v>19.7</v>
      </c>
      <c r="O510" s="100">
        <v>19.899999999999999</v>
      </c>
      <c r="P510" s="100">
        <v>18.7</v>
      </c>
      <c r="Q510" s="100">
        <v>19.100000000000001</v>
      </c>
      <c r="R510" s="100">
        <v>14</v>
      </c>
      <c r="S510" s="100">
        <v>16.399999999999999</v>
      </c>
      <c r="T510" s="100">
        <v>15.8</v>
      </c>
      <c r="U510" s="100">
        <v>19.399999999999999</v>
      </c>
      <c r="V510" s="100">
        <v>11.9</v>
      </c>
      <c r="W510" s="100">
        <v>15.4</v>
      </c>
      <c r="X510" s="100">
        <v>15.1</v>
      </c>
      <c r="Y510" s="100">
        <v>13.1</v>
      </c>
      <c r="Z510" s="100">
        <v>16</v>
      </c>
      <c r="AA510" s="100">
        <f>独自温度!B142</f>
        <v>30</v>
      </c>
      <c r="AB510" s="100">
        <f>独自温度!C142</f>
        <v>30</v>
      </c>
    </row>
    <row r="511" spans="1:28">
      <c r="A511" s="64" t="e" cm="1">
        <f t="array" aca="1" ref="A511" ca="1">INDIRECT(_xlfn.XLOOKUP(豚シート!$G$13,豚気温!$D$2:$AB$2,豚気温!$D$3:$AB$3)&amp;(_xlfn.XLOOKUP(豚モデル!$D519,豚気温!$C$6:$C$1100,豚気温!$B$6:$B$1100)))</f>
        <v>#N/A</v>
      </c>
      <c r="B511">
        <v>511</v>
      </c>
      <c r="C511" s="92">
        <v>46163</v>
      </c>
      <c r="D511" s="100">
        <v>15.9</v>
      </c>
      <c r="E511" s="100">
        <v>16.2</v>
      </c>
      <c r="F511" s="100">
        <v>16.899999999999999</v>
      </c>
      <c r="G511" s="100">
        <v>17.100000000000001</v>
      </c>
      <c r="H511" s="100">
        <v>16.899999999999999</v>
      </c>
      <c r="I511" s="100">
        <v>17.399999999999999</v>
      </c>
      <c r="J511" s="100">
        <v>19.3</v>
      </c>
      <c r="K511" s="100">
        <v>17.600000000000001</v>
      </c>
      <c r="L511" s="100">
        <v>18.399999999999999</v>
      </c>
      <c r="M511" s="100">
        <v>18.3</v>
      </c>
      <c r="N511" s="100">
        <v>19.899999999999999</v>
      </c>
      <c r="O511" s="100">
        <v>20.100000000000001</v>
      </c>
      <c r="P511" s="100">
        <v>18.899999999999999</v>
      </c>
      <c r="Q511" s="100">
        <v>19.3</v>
      </c>
      <c r="R511" s="100">
        <v>14.2</v>
      </c>
      <c r="S511" s="100">
        <v>16.600000000000001</v>
      </c>
      <c r="T511" s="100">
        <v>15.9</v>
      </c>
      <c r="U511" s="100">
        <v>19.600000000000001</v>
      </c>
      <c r="V511" s="100">
        <v>12</v>
      </c>
      <c r="W511" s="100">
        <v>15.5</v>
      </c>
      <c r="X511" s="100">
        <v>15.2</v>
      </c>
      <c r="Y511" s="100">
        <v>13.2</v>
      </c>
      <c r="Z511" s="100">
        <v>16.100000000000001</v>
      </c>
      <c r="AA511" s="100">
        <f>独自温度!B143</f>
        <v>30</v>
      </c>
      <c r="AB511" s="100">
        <f>独自温度!C143</f>
        <v>30</v>
      </c>
    </row>
    <row r="512" spans="1:28">
      <c r="A512" s="64" t="e" cm="1">
        <f t="array" aca="1" ref="A512" ca="1">INDIRECT(_xlfn.XLOOKUP(豚シート!$G$13,豚気温!$D$2:$AB$2,豚気温!$D$3:$AB$3)&amp;(_xlfn.XLOOKUP(豚モデル!$D520,豚気温!$C$6:$C$1100,豚気温!$B$6:$B$1100)))</f>
        <v>#N/A</v>
      </c>
      <c r="B512">
        <v>512</v>
      </c>
      <c r="C512" s="92">
        <v>46164</v>
      </c>
      <c r="D512" s="100">
        <v>16</v>
      </c>
      <c r="E512" s="100">
        <v>16.399999999999999</v>
      </c>
      <c r="F512" s="100">
        <v>17.100000000000001</v>
      </c>
      <c r="G512" s="100">
        <v>17.3</v>
      </c>
      <c r="H512" s="100">
        <v>17</v>
      </c>
      <c r="I512" s="100">
        <v>17.600000000000001</v>
      </c>
      <c r="J512" s="100">
        <v>19.5</v>
      </c>
      <c r="K512" s="100">
        <v>17.7</v>
      </c>
      <c r="L512" s="100">
        <v>18.600000000000001</v>
      </c>
      <c r="M512" s="100">
        <v>18.399999999999999</v>
      </c>
      <c r="N512" s="100">
        <v>20</v>
      </c>
      <c r="O512" s="100">
        <v>20.2</v>
      </c>
      <c r="P512" s="100">
        <v>19</v>
      </c>
      <c r="Q512" s="100">
        <v>19.399999999999999</v>
      </c>
      <c r="R512" s="100">
        <v>14.3</v>
      </c>
      <c r="S512" s="100">
        <v>16.7</v>
      </c>
      <c r="T512" s="100">
        <v>16.100000000000001</v>
      </c>
      <c r="U512" s="100">
        <v>19.7</v>
      </c>
      <c r="V512" s="100">
        <v>12.1</v>
      </c>
      <c r="W512" s="100">
        <v>15.6</v>
      </c>
      <c r="X512" s="100">
        <v>15.4</v>
      </c>
      <c r="Y512" s="100">
        <v>13.4</v>
      </c>
      <c r="Z512" s="100">
        <v>16.3</v>
      </c>
      <c r="AA512" s="100">
        <f>独自温度!B144</f>
        <v>30</v>
      </c>
      <c r="AB512" s="100">
        <f>独自温度!C144</f>
        <v>30</v>
      </c>
    </row>
    <row r="513" spans="1:28">
      <c r="A513" s="64" t="e" cm="1">
        <f t="array" aca="1" ref="A513" ca="1">INDIRECT(_xlfn.XLOOKUP(豚シート!$G$13,豚気温!$D$2:$AB$2,豚気温!$D$3:$AB$3)&amp;(_xlfn.XLOOKUP(豚モデル!$D521,豚気温!$C$6:$C$1100,豚気温!$B$6:$B$1100)))</f>
        <v>#N/A</v>
      </c>
      <c r="B513">
        <v>513</v>
      </c>
      <c r="C513" s="92">
        <v>46165</v>
      </c>
      <c r="D513" s="100">
        <v>16.2</v>
      </c>
      <c r="E513" s="100">
        <v>16.5</v>
      </c>
      <c r="F513" s="100">
        <v>17.2</v>
      </c>
      <c r="G513" s="100">
        <v>17.399999999999999</v>
      </c>
      <c r="H513" s="100">
        <v>17.100000000000001</v>
      </c>
      <c r="I513" s="100">
        <v>17.7</v>
      </c>
      <c r="J513" s="100">
        <v>19.600000000000001</v>
      </c>
      <c r="K513" s="100">
        <v>17.899999999999999</v>
      </c>
      <c r="L513" s="100">
        <v>18.7</v>
      </c>
      <c r="M513" s="100">
        <v>18.600000000000001</v>
      </c>
      <c r="N513" s="100">
        <v>20.2</v>
      </c>
      <c r="O513" s="100">
        <v>20.399999999999999</v>
      </c>
      <c r="P513" s="100">
        <v>19.2</v>
      </c>
      <c r="Q513" s="100">
        <v>19.600000000000001</v>
      </c>
      <c r="R513" s="100">
        <v>14.4</v>
      </c>
      <c r="S513" s="100">
        <v>16.899999999999999</v>
      </c>
      <c r="T513" s="100">
        <v>16.2</v>
      </c>
      <c r="U513" s="100">
        <v>19.899999999999999</v>
      </c>
      <c r="V513" s="100">
        <v>12.3</v>
      </c>
      <c r="W513" s="100">
        <v>15.8</v>
      </c>
      <c r="X513" s="100">
        <v>15.5</v>
      </c>
      <c r="Y513" s="100">
        <v>13.5</v>
      </c>
      <c r="Z513" s="100">
        <v>16.399999999999999</v>
      </c>
      <c r="AA513" s="100">
        <f>独自温度!B145</f>
        <v>30</v>
      </c>
      <c r="AB513" s="100">
        <f>独自温度!C145</f>
        <v>30</v>
      </c>
    </row>
    <row r="514" spans="1:28">
      <c r="A514" s="64" t="e" cm="1">
        <f t="array" aca="1" ref="A514" ca="1">INDIRECT(_xlfn.XLOOKUP(豚シート!$G$13,豚気温!$D$2:$AB$2,豚気温!$D$3:$AB$3)&amp;(_xlfn.XLOOKUP(豚モデル!$D522,豚気温!$C$6:$C$1100,豚気温!$B$6:$B$1100)))</f>
        <v>#N/A</v>
      </c>
      <c r="B514">
        <v>514</v>
      </c>
      <c r="C514" s="92">
        <v>46166</v>
      </c>
      <c r="D514" s="100">
        <v>16.3</v>
      </c>
      <c r="E514" s="100">
        <v>16.600000000000001</v>
      </c>
      <c r="F514" s="100">
        <v>17.399999999999999</v>
      </c>
      <c r="G514" s="100">
        <v>17.600000000000001</v>
      </c>
      <c r="H514" s="100">
        <v>17.3</v>
      </c>
      <c r="I514" s="100">
        <v>17.899999999999999</v>
      </c>
      <c r="J514" s="100">
        <v>19.8</v>
      </c>
      <c r="K514" s="100">
        <v>18</v>
      </c>
      <c r="L514" s="100">
        <v>18.8</v>
      </c>
      <c r="M514" s="100">
        <v>18.7</v>
      </c>
      <c r="N514" s="100">
        <v>20.3</v>
      </c>
      <c r="O514" s="100">
        <v>20.5</v>
      </c>
      <c r="P514" s="100">
        <v>19.3</v>
      </c>
      <c r="Q514" s="100">
        <v>19.7</v>
      </c>
      <c r="R514" s="100">
        <v>14.6</v>
      </c>
      <c r="S514" s="100">
        <v>17</v>
      </c>
      <c r="T514" s="100">
        <v>16.399999999999999</v>
      </c>
      <c r="U514" s="100">
        <v>20</v>
      </c>
      <c r="V514" s="100">
        <v>12.4</v>
      </c>
      <c r="W514" s="100">
        <v>15.9</v>
      </c>
      <c r="X514" s="100">
        <v>15.7</v>
      </c>
      <c r="Y514" s="100">
        <v>13.6</v>
      </c>
      <c r="Z514" s="100">
        <v>16.600000000000001</v>
      </c>
      <c r="AA514" s="100">
        <f>独自温度!B146</f>
        <v>30</v>
      </c>
      <c r="AB514" s="100">
        <f>独自温度!C146</f>
        <v>30</v>
      </c>
    </row>
    <row r="515" spans="1:28">
      <c r="A515" s="64" t="e" cm="1">
        <f t="array" aca="1" ref="A515" ca="1">INDIRECT(_xlfn.XLOOKUP(豚シート!$G$13,豚気温!$D$2:$AB$2,豚気温!$D$3:$AB$3)&amp;(_xlfn.XLOOKUP(豚モデル!$D523,豚気温!$C$6:$C$1100,豚気温!$B$6:$B$1100)))</f>
        <v>#N/A</v>
      </c>
      <c r="B515">
        <v>515</v>
      </c>
      <c r="C515" s="92">
        <v>46167</v>
      </c>
      <c r="D515" s="100">
        <v>16.5</v>
      </c>
      <c r="E515" s="100">
        <v>16.8</v>
      </c>
      <c r="F515" s="100">
        <v>17.5</v>
      </c>
      <c r="G515" s="100">
        <v>17.7</v>
      </c>
      <c r="H515" s="100">
        <v>17.399999999999999</v>
      </c>
      <c r="I515" s="100">
        <v>18</v>
      </c>
      <c r="J515" s="100">
        <v>19.899999999999999</v>
      </c>
      <c r="K515" s="100">
        <v>18.2</v>
      </c>
      <c r="L515" s="100">
        <v>19</v>
      </c>
      <c r="M515" s="100">
        <v>18.899999999999999</v>
      </c>
      <c r="N515" s="100">
        <v>20.5</v>
      </c>
      <c r="O515" s="100">
        <v>20.7</v>
      </c>
      <c r="P515" s="100">
        <v>19.5</v>
      </c>
      <c r="Q515" s="100">
        <v>19.8</v>
      </c>
      <c r="R515" s="100">
        <v>14.7</v>
      </c>
      <c r="S515" s="100">
        <v>17.100000000000001</v>
      </c>
      <c r="T515" s="100">
        <v>16.5</v>
      </c>
      <c r="U515" s="100">
        <v>20.2</v>
      </c>
      <c r="V515" s="100">
        <v>12.5</v>
      </c>
      <c r="W515" s="100">
        <v>16</v>
      </c>
      <c r="X515" s="100">
        <v>15.8</v>
      </c>
      <c r="Y515" s="100">
        <v>13.8</v>
      </c>
      <c r="Z515" s="100">
        <v>16.7</v>
      </c>
      <c r="AA515" s="100">
        <f>独自温度!B147</f>
        <v>30</v>
      </c>
      <c r="AB515" s="100">
        <f>独自温度!C147</f>
        <v>30</v>
      </c>
    </row>
    <row r="516" spans="1:28">
      <c r="A516" s="64" t="e" cm="1">
        <f t="array" aca="1" ref="A516" ca="1">INDIRECT(_xlfn.XLOOKUP(豚シート!$G$13,豚気温!$D$2:$AB$2,豚気温!$D$3:$AB$3)&amp;(_xlfn.XLOOKUP(豚モデル!$D524,豚気温!$C$6:$C$1100,豚気温!$B$6:$B$1100)))</f>
        <v>#N/A</v>
      </c>
      <c r="B516">
        <v>516</v>
      </c>
      <c r="C516" s="92">
        <v>46168</v>
      </c>
      <c r="D516" s="100">
        <v>16.600000000000001</v>
      </c>
      <c r="E516" s="100">
        <v>16.899999999999999</v>
      </c>
      <c r="F516" s="100">
        <v>17.600000000000001</v>
      </c>
      <c r="G516" s="100">
        <v>17.8</v>
      </c>
      <c r="H516" s="100">
        <v>17.5</v>
      </c>
      <c r="I516" s="100">
        <v>18.2</v>
      </c>
      <c r="J516" s="100">
        <v>20</v>
      </c>
      <c r="K516" s="100">
        <v>18.3</v>
      </c>
      <c r="L516" s="100">
        <v>19.100000000000001</v>
      </c>
      <c r="M516" s="100">
        <v>19</v>
      </c>
      <c r="N516" s="100">
        <v>20.6</v>
      </c>
      <c r="O516" s="100">
        <v>20.8</v>
      </c>
      <c r="P516" s="100">
        <v>19.600000000000001</v>
      </c>
      <c r="Q516" s="100">
        <v>20</v>
      </c>
      <c r="R516" s="100">
        <v>14.8</v>
      </c>
      <c r="S516" s="100">
        <v>17.2</v>
      </c>
      <c r="T516" s="100">
        <v>16.600000000000001</v>
      </c>
      <c r="U516" s="100">
        <v>20.3</v>
      </c>
      <c r="V516" s="100">
        <v>12.6</v>
      </c>
      <c r="W516" s="100">
        <v>16.2</v>
      </c>
      <c r="X516" s="100">
        <v>15.9</v>
      </c>
      <c r="Y516" s="100">
        <v>13.9</v>
      </c>
      <c r="Z516" s="100">
        <v>16.8</v>
      </c>
      <c r="AA516" s="100">
        <f>独自温度!B148</f>
        <v>30</v>
      </c>
      <c r="AB516" s="100">
        <f>独自温度!C148</f>
        <v>30</v>
      </c>
    </row>
    <row r="517" spans="1:28">
      <c r="A517" s="64" t="e" cm="1">
        <f t="array" aca="1" ref="A517" ca="1">INDIRECT(_xlfn.XLOOKUP(豚シート!$G$13,豚気温!$D$2:$AB$2,豚気温!$D$3:$AB$3)&amp;(_xlfn.XLOOKUP(豚モデル!$D525,豚気温!$C$6:$C$1100,豚気温!$B$6:$B$1100)))</f>
        <v>#N/A</v>
      </c>
      <c r="B517">
        <v>517</v>
      </c>
      <c r="C517" s="92">
        <v>46169</v>
      </c>
      <c r="D517" s="100">
        <v>16.7</v>
      </c>
      <c r="E517" s="100">
        <v>17</v>
      </c>
      <c r="F517" s="100">
        <v>17.8</v>
      </c>
      <c r="G517" s="100">
        <v>18</v>
      </c>
      <c r="H517" s="100">
        <v>17.7</v>
      </c>
      <c r="I517" s="100">
        <v>18.3</v>
      </c>
      <c r="J517" s="100">
        <v>20.2</v>
      </c>
      <c r="K517" s="100">
        <v>18.399999999999999</v>
      </c>
      <c r="L517" s="100">
        <v>19.2</v>
      </c>
      <c r="M517" s="100">
        <v>19.2</v>
      </c>
      <c r="N517" s="100">
        <v>20.7</v>
      </c>
      <c r="O517" s="100">
        <v>20.9</v>
      </c>
      <c r="P517" s="100">
        <v>19.7</v>
      </c>
      <c r="Q517" s="100">
        <v>20.100000000000001</v>
      </c>
      <c r="R517" s="100">
        <v>14.9</v>
      </c>
      <c r="S517" s="100">
        <v>17.399999999999999</v>
      </c>
      <c r="T517" s="100">
        <v>16.8</v>
      </c>
      <c r="U517" s="100">
        <v>20.399999999999999</v>
      </c>
      <c r="V517" s="100">
        <v>12.8</v>
      </c>
      <c r="W517" s="100">
        <v>16.3</v>
      </c>
      <c r="X517" s="100">
        <v>16.100000000000001</v>
      </c>
      <c r="Y517" s="100">
        <v>14</v>
      </c>
      <c r="Z517" s="100">
        <v>16.899999999999999</v>
      </c>
      <c r="AA517" s="100">
        <f>独自温度!B149</f>
        <v>30</v>
      </c>
      <c r="AB517" s="100">
        <f>独自温度!C149</f>
        <v>30</v>
      </c>
    </row>
    <row r="518" spans="1:28">
      <c r="A518" s="64" t="e" cm="1">
        <f t="array" aca="1" ref="A518" ca="1">INDIRECT(_xlfn.XLOOKUP(豚シート!$G$13,豚気温!$D$2:$AB$2,豚気温!$D$3:$AB$3)&amp;(_xlfn.XLOOKUP(豚モデル!$D526,豚気温!$C$6:$C$1100,豚気温!$B$6:$B$1100)))</f>
        <v>#N/A</v>
      </c>
      <c r="B518">
        <v>518</v>
      </c>
      <c r="C518" s="92">
        <v>46170</v>
      </c>
      <c r="D518" s="100">
        <v>16.899999999999999</v>
      </c>
      <c r="E518" s="100">
        <v>17.2</v>
      </c>
      <c r="F518" s="100">
        <v>17.899999999999999</v>
      </c>
      <c r="G518" s="100">
        <v>18.100000000000001</v>
      </c>
      <c r="H518" s="100">
        <v>17.8</v>
      </c>
      <c r="I518" s="100">
        <v>18.399999999999999</v>
      </c>
      <c r="J518" s="100">
        <v>20.3</v>
      </c>
      <c r="K518" s="100">
        <v>18.5</v>
      </c>
      <c r="L518" s="100">
        <v>19.3</v>
      </c>
      <c r="M518" s="100">
        <v>19.3</v>
      </c>
      <c r="N518" s="100">
        <v>20.8</v>
      </c>
      <c r="O518" s="100">
        <v>21.1</v>
      </c>
      <c r="P518" s="100">
        <v>19.8</v>
      </c>
      <c r="Q518" s="100">
        <v>20.2</v>
      </c>
      <c r="R518" s="100">
        <v>15.1</v>
      </c>
      <c r="S518" s="100">
        <v>17.5</v>
      </c>
      <c r="T518" s="100">
        <v>16.899999999999999</v>
      </c>
      <c r="U518" s="100">
        <v>20.5</v>
      </c>
      <c r="V518" s="100">
        <v>12.9</v>
      </c>
      <c r="W518" s="100">
        <v>16.399999999999999</v>
      </c>
      <c r="X518" s="100">
        <v>16.2</v>
      </c>
      <c r="Y518" s="100">
        <v>14.1</v>
      </c>
      <c r="Z518" s="100">
        <v>17</v>
      </c>
      <c r="AA518" s="100">
        <f>独自温度!B150</f>
        <v>30</v>
      </c>
      <c r="AB518" s="100">
        <f>独自温度!C150</f>
        <v>30</v>
      </c>
    </row>
    <row r="519" spans="1:28">
      <c r="A519" s="64" t="e" cm="1">
        <f t="array" aca="1" ref="A519" ca="1">INDIRECT(_xlfn.XLOOKUP(豚シート!$G$13,豚気温!$D$2:$AB$2,豚気温!$D$3:$AB$3)&amp;(_xlfn.XLOOKUP(豚モデル!$D527,豚気温!$C$6:$C$1100,豚気温!$B$6:$B$1100)))</f>
        <v>#N/A</v>
      </c>
      <c r="B519">
        <v>519</v>
      </c>
      <c r="C519" s="92">
        <v>46171</v>
      </c>
      <c r="D519" s="100">
        <v>17</v>
      </c>
      <c r="E519" s="100">
        <v>17.3</v>
      </c>
      <c r="F519" s="100">
        <v>18</v>
      </c>
      <c r="G519" s="100">
        <v>18.2</v>
      </c>
      <c r="H519" s="100">
        <v>17.899999999999999</v>
      </c>
      <c r="I519" s="100">
        <v>18.5</v>
      </c>
      <c r="J519" s="100">
        <v>20.399999999999999</v>
      </c>
      <c r="K519" s="100">
        <v>18.600000000000001</v>
      </c>
      <c r="L519" s="100">
        <v>19.3</v>
      </c>
      <c r="M519" s="100">
        <v>19.399999999999999</v>
      </c>
      <c r="N519" s="100">
        <v>21</v>
      </c>
      <c r="O519" s="100">
        <v>21.2</v>
      </c>
      <c r="P519" s="100">
        <v>20</v>
      </c>
      <c r="Q519" s="100">
        <v>20.399999999999999</v>
      </c>
      <c r="R519" s="100">
        <v>15.2</v>
      </c>
      <c r="S519" s="100">
        <v>17.600000000000001</v>
      </c>
      <c r="T519" s="100">
        <v>17</v>
      </c>
      <c r="U519" s="100">
        <v>20.7</v>
      </c>
      <c r="V519" s="100">
        <v>13</v>
      </c>
      <c r="W519" s="100">
        <v>16.600000000000001</v>
      </c>
      <c r="X519" s="100">
        <v>16.3</v>
      </c>
      <c r="Y519" s="100">
        <v>14.2</v>
      </c>
      <c r="Z519" s="100">
        <v>17.100000000000001</v>
      </c>
      <c r="AA519" s="100">
        <f>独自温度!B151</f>
        <v>30</v>
      </c>
      <c r="AB519" s="100">
        <f>独自温度!C151</f>
        <v>30</v>
      </c>
    </row>
    <row r="520" spans="1:28">
      <c r="A520" s="64" t="e" cm="1">
        <f t="array" aca="1" ref="A520" ca="1">INDIRECT(_xlfn.XLOOKUP(豚シート!$G$13,豚気温!$D$2:$AB$2,豚気温!$D$3:$AB$3)&amp;(_xlfn.XLOOKUP(豚モデル!$D528,豚気温!$C$6:$C$1100,豚気温!$B$6:$B$1100)))</f>
        <v>#N/A</v>
      </c>
      <c r="B520">
        <v>520</v>
      </c>
      <c r="C520" s="92">
        <v>46172</v>
      </c>
      <c r="D520" s="100">
        <v>17.2</v>
      </c>
      <c r="E520" s="100">
        <v>17.399999999999999</v>
      </c>
      <c r="F520" s="100">
        <v>18.100000000000001</v>
      </c>
      <c r="G520" s="100">
        <v>18.399999999999999</v>
      </c>
      <c r="H520" s="100">
        <v>18</v>
      </c>
      <c r="I520" s="100">
        <v>18.7</v>
      </c>
      <c r="J520" s="100">
        <v>20.6</v>
      </c>
      <c r="K520" s="100">
        <v>18.8</v>
      </c>
      <c r="L520" s="100">
        <v>19.399999999999999</v>
      </c>
      <c r="M520" s="100">
        <v>19.5</v>
      </c>
      <c r="N520" s="100">
        <v>21.1</v>
      </c>
      <c r="O520" s="100">
        <v>21.3</v>
      </c>
      <c r="P520" s="100">
        <v>20.100000000000001</v>
      </c>
      <c r="Q520" s="100">
        <v>20.5</v>
      </c>
      <c r="R520" s="100">
        <v>15.3</v>
      </c>
      <c r="S520" s="100">
        <v>17.7</v>
      </c>
      <c r="T520" s="100">
        <v>17.2</v>
      </c>
      <c r="U520" s="100">
        <v>20.8</v>
      </c>
      <c r="V520" s="100">
        <v>13.2</v>
      </c>
      <c r="W520" s="100">
        <v>16.7</v>
      </c>
      <c r="X520" s="100">
        <v>16.5</v>
      </c>
      <c r="Y520" s="100">
        <v>14.4</v>
      </c>
      <c r="Z520" s="100">
        <v>17.2</v>
      </c>
      <c r="AA520" s="100">
        <f>独自温度!B152</f>
        <v>30</v>
      </c>
      <c r="AB520" s="100">
        <f>独自温度!C152</f>
        <v>30</v>
      </c>
    </row>
    <row r="521" spans="1:28">
      <c r="A521" s="64" t="e" cm="1">
        <f t="array" aca="1" ref="A521" ca="1">INDIRECT(_xlfn.XLOOKUP(豚シート!$G$13,豚気温!$D$2:$AB$2,豚気温!$D$3:$AB$3)&amp;(_xlfn.XLOOKUP(豚モデル!$D529,豚気温!$C$6:$C$1100,豚気温!$B$6:$B$1100)))</f>
        <v>#N/A</v>
      </c>
      <c r="B521">
        <v>521</v>
      </c>
      <c r="C521" s="92">
        <v>46173</v>
      </c>
      <c r="D521" s="100">
        <v>17.3</v>
      </c>
      <c r="E521" s="100">
        <v>17.600000000000001</v>
      </c>
      <c r="F521" s="100">
        <v>18.3</v>
      </c>
      <c r="G521" s="100">
        <v>18.5</v>
      </c>
      <c r="H521" s="100">
        <v>18.2</v>
      </c>
      <c r="I521" s="100">
        <v>18.8</v>
      </c>
      <c r="J521" s="100">
        <v>20.7</v>
      </c>
      <c r="K521" s="100">
        <v>18.899999999999999</v>
      </c>
      <c r="L521" s="100">
        <v>19.5</v>
      </c>
      <c r="M521" s="100">
        <v>19.600000000000001</v>
      </c>
      <c r="N521" s="100">
        <v>21.2</v>
      </c>
      <c r="O521" s="100">
        <v>21.4</v>
      </c>
      <c r="P521" s="100">
        <v>20.2</v>
      </c>
      <c r="Q521" s="100">
        <v>20.6</v>
      </c>
      <c r="R521" s="100">
        <v>15.4</v>
      </c>
      <c r="S521" s="100">
        <v>17.899999999999999</v>
      </c>
      <c r="T521" s="100">
        <v>17.3</v>
      </c>
      <c r="U521" s="100">
        <v>20.9</v>
      </c>
      <c r="V521" s="100">
        <v>13.3</v>
      </c>
      <c r="W521" s="100">
        <v>16.8</v>
      </c>
      <c r="X521" s="100">
        <v>16.600000000000001</v>
      </c>
      <c r="Y521" s="100">
        <v>14.5</v>
      </c>
      <c r="Z521" s="100">
        <v>17.399999999999999</v>
      </c>
      <c r="AA521" s="100">
        <f>独自温度!B153</f>
        <v>30</v>
      </c>
      <c r="AB521" s="100">
        <f>独自温度!C153</f>
        <v>30</v>
      </c>
    </row>
    <row r="522" spans="1:28">
      <c r="A522" s="64" t="e" cm="1">
        <f t="array" aca="1" ref="A522" ca="1">INDIRECT(_xlfn.XLOOKUP(豚シート!$G$13,豚気温!$D$2:$AB$2,豚気温!$D$3:$AB$3)&amp;(_xlfn.XLOOKUP(豚モデル!$D530,豚気温!$C$6:$C$1100,豚気温!$B$6:$B$1100)))</f>
        <v>#N/A</v>
      </c>
      <c r="B522">
        <v>522</v>
      </c>
      <c r="C522" s="92">
        <v>46174</v>
      </c>
      <c r="D522" s="100">
        <v>17.5</v>
      </c>
      <c r="E522" s="100">
        <v>17.7</v>
      </c>
      <c r="F522" s="100">
        <v>18.399999999999999</v>
      </c>
      <c r="G522" s="100">
        <v>18.600000000000001</v>
      </c>
      <c r="H522" s="100">
        <v>18.3</v>
      </c>
      <c r="I522" s="100">
        <v>18.899999999999999</v>
      </c>
      <c r="J522" s="100">
        <v>20.8</v>
      </c>
      <c r="K522" s="100">
        <v>19</v>
      </c>
      <c r="L522" s="100">
        <v>19.600000000000001</v>
      </c>
      <c r="M522" s="100">
        <v>19.8</v>
      </c>
      <c r="N522" s="100">
        <v>21.3</v>
      </c>
      <c r="O522" s="100">
        <v>21.5</v>
      </c>
      <c r="P522" s="100">
        <v>20.3</v>
      </c>
      <c r="Q522" s="100">
        <v>20.7</v>
      </c>
      <c r="R522" s="100">
        <v>15.6</v>
      </c>
      <c r="S522" s="100">
        <v>18</v>
      </c>
      <c r="T522" s="100">
        <v>17.399999999999999</v>
      </c>
      <c r="U522" s="100">
        <v>21</v>
      </c>
      <c r="V522" s="100">
        <v>13.4</v>
      </c>
      <c r="W522" s="100">
        <v>17</v>
      </c>
      <c r="X522" s="100">
        <v>16.8</v>
      </c>
      <c r="Y522" s="100">
        <v>14.6</v>
      </c>
      <c r="Z522" s="100">
        <v>17.5</v>
      </c>
      <c r="AA522" s="100">
        <f>独自温度!B154</f>
        <v>30</v>
      </c>
      <c r="AB522" s="100">
        <f>独自温度!C154</f>
        <v>30</v>
      </c>
    </row>
    <row r="523" spans="1:28">
      <c r="A523" s="64" t="e" cm="1">
        <f t="array" aca="1" ref="A523" ca="1">INDIRECT(_xlfn.XLOOKUP(豚シート!$G$13,豚気温!$D$2:$AB$2,豚気温!$D$3:$AB$3)&amp;(_xlfn.XLOOKUP(豚モデル!$D531,豚気温!$C$6:$C$1100,豚気温!$B$6:$B$1100)))</f>
        <v>#N/A</v>
      </c>
      <c r="B523">
        <v>523</v>
      </c>
      <c r="C523" s="92">
        <v>46175</v>
      </c>
      <c r="D523" s="100">
        <v>17.600000000000001</v>
      </c>
      <c r="E523" s="100">
        <v>17.899999999999999</v>
      </c>
      <c r="F523" s="100">
        <v>18.5</v>
      </c>
      <c r="G523" s="100">
        <v>18.8</v>
      </c>
      <c r="H523" s="100">
        <v>18.399999999999999</v>
      </c>
      <c r="I523" s="100">
        <v>19.100000000000001</v>
      </c>
      <c r="J523" s="100">
        <v>20.9</v>
      </c>
      <c r="K523" s="100">
        <v>19.100000000000001</v>
      </c>
      <c r="L523" s="100">
        <v>19.600000000000001</v>
      </c>
      <c r="M523" s="100">
        <v>19.899999999999999</v>
      </c>
      <c r="N523" s="100">
        <v>21.4</v>
      </c>
      <c r="O523" s="100">
        <v>21.6</v>
      </c>
      <c r="P523" s="100">
        <v>20.5</v>
      </c>
      <c r="Q523" s="100">
        <v>20.8</v>
      </c>
      <c r="R523" s="100">
        <v>15.7</v>
      </c>
      <c r="S523" s="100">
        <v>18.100000000000001</v>
      </c>
      <c r="T523" s="100">
        <v>17.600000000000001</v>
      </c>
      <c r="U523" s="100">
        <v>21.1</v>
      </c>
      <c r="V523" s="100">
        <v>13.6</v>
      </c>
      <c r="W523" s="100">
        <v>17.100000000000001</v>
      </c>
      <c r="X523" s="100">
        <v>16.899999999999999</v>
      </c>
      <c r="Y523" s="100">
        <v>14.8</v>
      </c>
      <c r="Z523" s="100">
        <v>17.600000000000001</v>
      </c>
      <c r="AA523" s="100">
        <f>独自温度!B155</f>
        <v>30</v>
      </c>
      <c r="AB523" s="100">
        <f>独自温度!C155</f>
        <v>30</v>
      </c>
    </row>
    <row r="524" spans="1:28">
      <c r="A524" s="64" t="e" cm="1">
        <f t="array" aca="1" ref="A524" ca="1">INDIRECT(_xlfn.XLOOKUP(豚シート!$G$13,豚気温!$D$2:$AB$2,豚気温!$D$3:$AB$3)&amp;(_xlfn.XLOOKUP(豚モデル!$D532,豚気温!$C$6:$C$1100,豚気温!$B$6:$B$1100)))</f>
        <v>#N/A</v>
      </c>
      <c r="B524">
        <v>524</v>
      </c>
      <c r="C524" s="92">
        <v>46176</v>
      </c>
      <c r="D524" s="100">
        <v>17.8</v>
      </c>
      <c r="E524" s="100">
        <v>18</v>
      </c>
      <c r="F524" s="100">
        <v>18.7</v>
      </c>
      <c r="G524" s="100">
        <v>18.899999999999999</v>
      </c>
      <c r="H524" s="100">
        <v>18.600000000000001</v>
      </c>
      <c r="I524" s="100">
        <v>19.2</v>
      </c>
      <c r="J524" s="100">
        <v>21</v>
      </c>
      <c r="K524" s="100">
        <v>19.3</v>
      </c>
      <c r="L524" s="100">
        <v>19.7</v>
      </c>
      <c r="M524" s="100">
        <v>20</v>
      </c>
      <c r="N524" s="100">
        <v>21.5</v>
      </c>
      <c r="O524" s="100">
        <v>21.7</v>
      </c>
      <c r="P524" s="100">
        <v>20.6</v>
      </c>
      <c r="Q524" s="100">
        <v>21</v>
      </c>
      <c r="R524" s="100">
        <v>15.9</v>
      </c>
      <c r="S524" s="100">
        <v>18.3</v>
      </c>
      <c r="T524" s="100">
        <v>17.7</v>
      </c>
      <c r="U524" s="100">
        <v>21.2</v>
      </c>
      <c r="V524" s="100">
        <v>13.8</v>
      </c>
      <c r="W524" s="100">
        <v>17.3</v>
      </c>
      <c r="X524" s="100">
        <v>17.100000000000001</v>
      </c>
      <c r="Y524" s="100">
        <v>14.9</v>
      </c>
      <c r="Z524" s="100">
        <v>17.7</v>
      </c>
      <c r="AA524" s="100">
        <f>独自温度!B156</f>
        <v>30</v>
      </c>
      <c r="AB524" s="100">
        <f>独自温度!C156</f>
        <v>30</v>
      </c>
    </row>
    <row r="525" spans="1:28">
      <c r="A525" s="64" t="e" cm="1">
        <f t="array" aca="1" ref="A525" ca="1">INDIRECT(_xlfn.XLOOKUP(豚シート!$G$13,豚気温!$D$2:$AB$2,豚気温!$D$3:$AB$3)&amp;(_xlfn.XLOOKUP(豚モデル!$D533,豚気温!$C$6:$C$1100,豚気温!$B$6:$B$1100)))</f>
        <v>#N/A</v>
      </c>
      <c r="B525">
        <v>525</v>
      </c>
      <c r="C525" s="92">
        <v>46177</v>
      </c>
      <c r="D525" s="100">
        <v>17.899999999999999</v>
      </c>
      <c r="E525" s="100">
        <v>18.2</v>
      </c>
      <c r="F525" s="100">
        <v>18.8</v>
      </c>
      <c r="G525" s="100">
        <v>19.100000000000001</v>
      </c>
      <c r="H525" s="100">
        <v>18.7</v>
      </c>
      <c r="I525" s="100">
        <v>19.3</v>
      </c>
      <c r="J525" s="100">
        <v>21.2</v>
      </c>
      <c r="K525" s="100">
        <v>19.399999999999999</v>
      </c>
      <c r="L525" s="100">
        <v>19.8</v>
      </c>
      <c r="M525" s="100">
        <v>20.100000000000001</v>
      </c>
      <c r="N525" s="100">
        <v>21.6</v>
      </c>
      <c r="O525" s="100">
        <v>21.8</v>
      </c>
      <c r="P525" s="100">
        <v>20.7</v>
      </c>
      <c r="Q525" s="100">
        <v>21.1</v>
      </c>
      <c r="R525" s="100">
        <v>16</v>
      </c>
      <c r="S525" s="100">
        <v>18.399999999999999</v>
      </c>
      <c r="T525" s="100">
        <v>17.899999999999999</v>
      </c>
      <c r="U525" s="100">
        <v>21.4</v>
      </c>
      <c r="V525" s="100">
        <v>13.9</v>
      </c>
      <c r="W525" s="100">
        <v>17.399999999999999</v>
      </c>
      <c r="X525" s="100">
        <v>17.2</v>
      </c>
      <c r="Y525" s="100">
        <v>15.1</v>
      </c>
      <c r="Z525" s="100">
        <v>17.899999999999999</v>
      </c>
      <c r="AA525" s="100">
        <f>独自温度!B157</f>
        <v>30</v>
      </c>
      <c r="AB525" s="100">
        <f>独自温度!C157</f>
        <v>30</v>
      </c>
    </row>
    <row r="526" spans="1:28">
      <c r="A526" s="64" t="e" cm="1">
        <f t="array" aca="1" ref="A526" ca="1">INDIRECT(_xlfn.XLOOKUP(豚シート!$G$13,豚気温!$D$2:$AB$2,豚気温!$D$3:$AB$3)&amp;(_xlfn.XLOOKUP(豚モデル!$D534,豚気温!$C$6:$C$1100,豚気温!$B$6:$B$1100)))</f>
        <v>#N/A</v>
      </c>
      <c r="B526">
        <v>526</v>
      </c>
      <c r="C526" s="92">
        <v>46178</v>
      </c>
      <c r="D526" s="100">
        <v>18.100000000000001</v>
      </c>
      <c r="E526" s="100">
        <v>18.3</v>
      </c>
      <c r="F526" s="100">
        <v>18.899999999999999</v>
      </c>
      <c r="G526" s="100">
        <v>19.2</v>
      </c>
      <c r="H526" s="100">
        <v>18.8</v>
      </c>
      <c r="I526" s="100">
        <v>19.5</v>
      </c>
      <c r="J526" s="100">
        <v>21.3</v>
      </c>
      <c r="K526" s="100">
        <v>19.5</v>
      </c>
      <c r="L526" s="100">
        <v>19.899999999999999</v>
      </c>
      <c r="M526" s="100">
        <v>20.2</v>
      </c>
      <c r="N526" s="100">
        <v>21.7</v>
      </c>
      <c r="O526" s="100">
        <v>22</v>
      </c>
      <c r="P526" s="100">
        <v>20.8</v>
      </c>
      <c r="Q526" s="100">
        <v>21.2</v>
      </c>
      <c r="R526" s="100">
        <v>16.2</v>
      </c>
      <c r="S526" s="100">
        <v>18.600000000000001</v>
      </c>
      <c r="T526" s="100">
        <v>18</v>
      </c>
      <c r="U526" s="100">
        <v>21.5</v>
      </c>
      <c r="V526" s="100">
        <v>14.1</v>
      </c>
      <c r="W526" s="100">
        <v>17.600000000000001</v>
      </c>
      <c r="X526" s="100">
        <v>17.399999999999999</v>
      </c>
      <c r="Y526" s="100">
        <v>15.2</v>
      </c>
      <c r="Z526" s="100">
        <v>18</v>
      </c>
      <c r="AA526" s="100">
        <f>独自温度!B158</f>
        <v>30</v>
      </c>
      <c r="AB526" s="100">
        <f>独自温度!C158</f>
        <v>30</v>
      </c>
    </row>
    <row r="527" spans="1:28">
      <c r="A527" s="64" t="e" cm="1">
        <f t="array" aca="1" ref="A527" ca="1">INDIRECT(_xlfn.XLOOKUP(豚シート!$G$13,豚気温!$D$2:$AB$2,豚気温!$D$3:$AB$3)&amp;(_xlfn.XLOOKUP(豚モデル!$D535,豚気温!$C$6:$C$1100,豚気温!$B$6:$B$1100)))</f>
        <v>#N/A</v>
      </c>
      <c r="B527">
        <v>527</v>
      </c>
      <c r="C527" s="92">
        <v>46179</v>
      </c>
      <c r="D527" s="100">
        <v>18.2</v>
      </c>
      <c r="E527" s="100">
        <v>18.5</v>
      </c>
      <c r="F527" s="100">
        <v>19.100000000000001</v>
      </c>
      <c r="G527" s="100">
        <v>19.3</v>
      </c>
      <c r="H527" s="100">
        <v>19</v>
      </c>
      <c r="I527" s="100">
        <v>19.600000000000001</v>
      </c>
      <c r="J527" s="100">
        <v>21.4</v>
      </c>
      <c r="K527" s="100">
        <v>19.7</v>
      </c>
      <c r="L527" s="100">
        <v>20</v>
      </c>
      <c r="M527" s="100">
        <v>20.399999999999999</v>
      </c>
      <c r="N527" s="100">
        <v>21.8</v>
      </c>
      <c r="O527" s="100">
        <v>22.1</v>
      </c>
      <c r="P527" s="100">
        <v>21</v>
      </c>
      <c r="Q527" s="100">
        <v>21.3</v>
      </c>
      <c r="R527" s="100">
        <v>16.3</v>
      </c>
      <c r="S527" s="100">
        <v>18.7</v>
      </c>
      <c r="T527" s="100">
        <v>18.2</v>
      </c>
      <c r="U527" s="100">
        <v>21.6</v>
      </c>
      <c r="V527" s="100">
        <v>14.2</v>
      </c>
      <c r="W527" s="100">
        <v>17.7</v>
      </c>
      <c r="X527" s="100">
        <v>17.5</v>
      </c>
      <c r="Y527" s="100">
        <v>15.4</v>
      </c>
      <c r="Z527" s="100">
        <v>18.100000000000001</v>
      </c>
      <c r="AA527" s="100">
        <f>独自温度!B159</f>
        <v>30</v>
      </c>
      <c r="AB527" s="100">
        <f>独自温度!C159</f>
        <v>30</v>
      </c>
    </row>
    <row r="528" spans="1:28">
      <c r="A528" s="64" t="e" cm="1">
        <f t="array" aca="1" ref="A528" ca="1">INDIRECT(_xlfn.XLOOKUP(豚シート!$G$13,豚気温!$D$2:$AB$2,豚気温!$D$3:$AB$3)&amp;(_xlfn.XLOOKUP(豚モデル!$D536,豚気温!$C$6:$C$1100,豚気温!$B$6:$B$1100)))</f>
        <v>#N/A</v>
      </c>
      <c r="B528">
        <v>528</v>
      </c>
      <c r="C528" s="92">
        <v>46180</v>
      </c>
      <c r="D528" s="100">
        <v>18.399999999999999</v>
      </c>
      <c r="E528" s="100">
        <v>18.600000000000001</v>
      </c>
      <c r="F528" s="100">
        <v>19.2</v>
      </c>
      <c r="G528" s="100">
        <v>19.5</v>
      </c>
      <c r="H528" s="100">
        <v>19.100000000000001</v>
      </c>
      <c r="I528" s="100">
        <v>19.8</v>
      </c>
      <c r="J528" s="100">
        <v>21.5</v>
      </c>
      <c r="K528" s="100">
        <v>19.8</v>
      </c>
      <c r="L528" s="100">
        <v>20.100000000000001</v>
      </c>
      <c r="M528" s="100">
        <v>20.5</v>
      </c>
      <c r="N528" s="100">
        <v>22</v>
      </c>
      <c r="O528" s="100">
        <v>22.2</v>
      </c>
      <c r="P528" s="100">
        <v>21.1</v>
      </c>
      <c r="Q528" s="100">
        <v>21.5</v>
      </c>
      <c r="R528" s="100">
        <v>16.5</v>
      </c>
      <c r="S528" s="100">
        <v>18.8</v>
      </c>
      <c r="T528" s="100">
        <v>18.3</v>
      </c>
      <c r="U528" s="100">
        <v>21.7</v>
      </c>
      <c r="V528" s="100">
        <v>14.4</v>
      </c>
      <c r="W528" s="100">
        <v>17.899999999999999</v>
      </c>
      <c r="X528" s="100">
        <v>17.7</v>
      </c>
      <c r="Y528" s="100">
        <v>15.5</v>
      </c>
      <c r="Z528" s="100">
        <v>18.3</v>
      </c>
      <c r="AA528" s="100">
        <f>独自温度!B160</f>
        <v>30</v>
      </c>
      <c r="AB528" s="100">
        <f>独自温度!C160</f>
        <v>30</v>
      </c>
    </row>
    <row r="529" spans="1:28">
      <c r="A529" s="64" t="e" cm="1">
        <f t="array" aca="1" ref="A529" ca="1">INDIRECT(_xlfn.XLOOKUP(豚シート!$G$13,豚気温!$D$2:$AB$2,豚気温!$D$3:$AB$3)&amp;(_xlfn.XLOOKUP(豚モデル!$D537,豚気温!$C$6:$C$1100,豚気温!$B$6:$B$1100)))</f>
        <v>#N/A</v>
      </c>
      <c r="B529">
        <v>529</v>
      </c>
      <c r="C529" s="92">
        <v>46181</v>
      </c>
      <c r="D529" s="100">
        <v>18.5</v>
      </c>
      <c r="E529" s="100">
        <v>18.8</v>
      </c>
      <c r="F529" s="100">
        <v>19.399999999999999</v>
      </c>
      <c r="G529" s="100">
        <v>19.600000000000001</v>
      </c>
      <c r="H529" s="100">
        <v>19.3</v>
      </c>
      <c r="I529" s="100">
        <v>19.899999999999999</v>
      </c>
      <c r="J529" s="100">
        <v>21.7</v>
      </c>
      <c r="K529" s="100">
        <v>19.899999999999999</v>
      </c>
      <c r="L529" s="100">
        <v>20.2</v>
      </c>
      <c r="M529" s="100">
        <v>20.6</v>
      </c>
      <c r="N529" s="100">
        <v>22.1</v>
      </c>
      <c r="O529" s="100">
        <v>22.3</v>
      </c>
      <c r="P529" s="100">
        <v>21.2</v>
      </c>
      <c r="Q529" s="100">
        <v>21.6</v>
      </c>
      <c r="R529" s="100">
        <v>16.600000000000001</v>
      </c>
      <c r="S529" s="100">
        <v>19</v>
      </c>
      <c r="T529" s="100">
        <v>18.399999999999999</v>
      </c>
      <c r="U529" s="100">
        <v>21.8</v>
      </c>
      <c r="V529" s="100">
        <v>14.6</v>
      </c>
      <c r="W529" s="100">
        <v>18</v>
      </c>
      <c r="X529" s="100">
        <v>17.8</v>
      </c>
      <c r="Y529" s="100">
        <v>15.7</v>
      </c>
      <c r="Z529" s="100">
        <v>18.399999999999999</v>
      </c>
      <c r="AA529" s="100">
        <f>独自温度!B161</f>
        <v>30</v>
      </c>
      <c r="AB529" s="100">
        <f>独自温度!C161</f>
        <v>30</v>
      </c>
    </row>
    <row r="530" spans="1:28">
      <c r="A530" s="64" t="e" cm="1">
        <f t="array" aca="1" ref="A530" ca="1">INDIRECT(_xlfn.XLOOKUP(豚シート!$G$13,豚気温!$D$2:$AB$2,豚気温!$D$3:$AB$3)&amp;(_xlfn.XLOOKUP(豚モデル!$D538,豚気温!$C$6:$C$1100,豚気温!$B$6:$B$1100)))</f>
        <v>#N/A</v>
      </c>
      <c r="B530">
        <v>530</v>
      </c>
      <c r="C530" s="92">
        <v>46182</v>
      </c>
      <c r="D530" s="100">
        <v>18.7</v>
      </c>
      <c r="E530" s="100">
        <v>18.899999999999999</v>
      </c>
      <c r="F530" s="100">
        <v>19.5</v>
      </c>
      <c r="G530" s="100">
        <v>19.8</v>
      </c>
      <c r="H530" s="100">
        <v>19.399999999999999</v>
      </c>
      <c r="I530" s="100">
        <v>20</v>
      </c>
      <c r="J530" s="100">
        <v>21.8</v>
      </c>
      <c r="K530" s="100">
        <v>20.100000000000001</v>
      </c>
      <c r="L530" s="100">
        <v>20.3</v>
      </c>
      <c r="M530" s="100">
        <v>20.7</v>
      </c>
      <c r="N530" s="100">
        <v>22.2</v>
      </c>
      <c r="O530" s="100">
        <v>22.4</v>
      </c>
      <c r="P530" s="100">
        <v>21.3</v>
      </c>
      <c r="Q530" s="100">
        <v>21.7</v>
      </c>
      <c r="R530" s="100">
        <v>16.8</v>
      </c>
      <c r="S530" s="100">
        <v>19.100000000000001</v>
      </c>
      <c r="T530" s="100">
        <v>18.600000000000001</v>
      </c>
      <c r="U530" s="100">
        <v>22</v>
      </c>
      <c r="V530" s="100">
        <v>14.7</v>
      </c>
      <c r="W530" s="100">
        <v>18.2</v>
      </c>
      <c r="X530" s="100">
        <v>18</v>
      </c>
      <c r="Y530" s="100">
        <v>15.9</v>
      </c>
      <c r="Z530" s="100">
        <v>18.600000000000001</v>
      </c>
      <c r="AA530" s="100">
        <f>独自温度!B162</f>
        <v>30</v>
      </c>
      <c r="AB530" s="100">
        <f>独自温度!C162</f>
        <v>30</v>
      </c>
    </row>
    <row r="531" spans="1:28">
      <c r="A531" s="64" t="e" cm="1">
        <f t="array" aca="1" ref="A531" ca="1">INDIRECT(_xlfn.XLOOKUP(豚シート!$G$13,豚気温!$D$2:$AB$2,豚気温!$D$3:$AB$3)&amp;(_xlfn.XLOOKUP(豚モデル!$D539,豚気温!$C$6:$C$1100,豚気温!$B$6:$B$1100)))</f>
        <v>#N/A</v>
      </c>
      <c r="B531">
        <v>531</v>
      </c>
      <c r="C531" s="92">
        <v>46183</v>
      </c>
      <c r="D531" s="100">
        <v>18.8</v>
      </c>
      <c r="E531" s="100">
        <v>19.100000000000001</v>
      </c>
      <c r="F531" s="100">
        <v>19.600000000000001</v>
      </c>
      <c r="G531" s="100">
        <v>19.899999999999999</v>
      </c>
      <c r="H531" s="100">
        <v>19.5</v>
      </c>
      <c r="I531" s="100">
        <v>20.2</v>
      </c>
      <c r="J531" s="100">
        <v>21.9</v>
      </c>
      <c r="K531" s="100">
        <v>20.2</v>
      </c>
      <c r="L531" s="100">
        <v>20.399999999999999</v>
      </c>
      <c r="M531" s="100">
        <v>20.8</v>
      </c>
      <c r="N531" s="100">
        <v>22.3</v>
      </c>
      <c r="O531" s="100">
        <v>22.5</v>
      </c>
      <c r="P531" s="100">
        <v>21.5</v>
      </c>
      <c r="Q531" s="100">
        <v>21.8</v>
      </c>
      <c r="R531" s="100">
        <v>16.899999999999999</v>
      </c>
      <c r="S531" s="100">
        <v>19.3</v>
      </c>
      <c r="T531" s="100">
        <v>18.7</v>
      </c>
      <c r="U531" s="100">
        <v>22.1</v>
      </c>
      <c r="V531" s="100">
        <v>14.9</v>
      </c>
      <c r="W531" s="100">
        <v>18.3</v>
      </c>
      <c r="X531" s="100">
        <v>18.100000000000001</v>
      </c>
      <c r="Y531" s="100">
        <v>16</v>
      </c>
      <c r="Z531" s="100">
        <v>18.7</v>
      </c>
      <c r="AA531" s="100">
        <f>独自温度!B163</f>
        <v>30</v>
      </c>
      <c r="AB531" s="100">
        <f>独自温度!C163</f>
        <v>30</v>
      </c>
    </row>
    <row r="532" spans="1:28">
      <c r="A532" s="64" t="e" cm="1">
        <f t="array" aca="1" ref="A532" ca="1">INDIRECT(_xlfn.XLOOKUP(豚シート!$G$13,豚気温!$D$2:$AB$2,豚気温!$D$3:$AB$3)&amp;(_xlfn.XLOOKUP(豚モデル!$D540,豚気温!$C$6:$C$1100,豚気温!$B$6:$B$1100)))</f>
        <v>#N/A</v>
      </c>
      <c r="B532">
        <v>532</v>
      </c>
      <c r="C532" s="92">
        <v>46184</v>
      </c>
      <c r="D532" s="100">
        <v>18.899999999999999</v>
      </c>
      <c r="E532" s="100">
        <v>19.2</v>
      </c>
      <c r="F532" s="100">
        <v>19.8</v>
      </c>
      <c r="G532" s="100">
        <v>20</v>
      </c>
      <c r="H532" s="100">
        <v>19.7</v>
      </c>
      <c r="I532" s="100">
        <v>20.3</v>
      </c>
      <c r="J532" s="100">
        <v>22</v>
      </c>
      <c r="K532" s="100">
        <v>20.3</v>
      </c>
      <c r="L532" s="100">
        <v>20.5</v>
      </c>
      <c r="M532" s="100">
        <v>21</v>
      </c>
      <c r="N532" s="100">
        <v>22.4</v>
      </c>
      <c r="O532" s="100">
        <v>22.6</v>
      </c>
      <c r="P532" s="100">
        <v>21.6</v>
      </c>
      <c r="Q532" s="100">
        <v>22</v>
      </c>
      <c r="R532" s="100">
        <v>17</v>
      </c>
      <c r="S532" s="100">
        <v>19.399999999999999</v>
      </c>
      <c r="T532" s="100">
        <v>18.8</v>
      </c>
      <c r="U532" s="100">
        <v>22.2</v>
      </c>
      <c r="V532" s="100">
        <v>15.1</v>
      </c>
      <c r="W532" s="100">
        <v>18.5</v>
      </c>
      <c r="X532" s="100">
        <v>18.3</v>
      </c>
      <c r="Y532" s="100">
        <v>16.2</v>
      </c>
      <c r="Z532" s="100">
        <v>18.8</v>
      </c>
      <c r="AA532" s="100">
        <f>独自温度!B164</f>
        <v>30</v>
      </c>
      <c r="AB532" s="100">
        <f>独自温度!C164</f>
        <v>30</v>
      </c>
    </row>
    <row r="533" spans="1:28">
      <c r="A533" s="64" t="e" cm="1">
        <f t="array" aca="1" ref="A533" ca="1">INDIRECT(_xlfn.XLOOKUP(豚シート!$G$13,豚気温!$D$2:$AB$2,豚気温!$D$3:$AB$3)&amp;(_xlfn.XLOOKUP(豚モデル!$D541,豚気温!$C$6:$C$1100,豚気温!$B$6:$B$1100)))</f>
        <v>#N/A</v>
      </c>
      <c r="B533">
        <v>533</v>
      </c>
      <c r="C533" s="92">
        <v>46185</v>
      </c>
      <c r="D533" s="100">
        <v>19</v>
      </c>
      <c r="E533" s="100">
        <v>19.3</v>
      </c>
      <c r="F533" s="100">
        <v>19.899999999999999</v>
      </c>
      <c r="G533" s="100">
        <v>20.100000000000001</v>
      </c>
      <c r="H533" s="100">
        <v>19.8</v>
      </c>
      <c r="I533" s="100">
        <v>20.399999999999999</v>
      </c>
      <c r="J533" s="100">
        <v>22.1</v>
      </c>
      <c r="K533" s="100">
        <v>20.399999999999999</v>
      </c>
      <c r="L533" s="100">
        <v>20.6</v>
      </c>
      <c r="M533" s="100">
        <v>21.1</v>
      </c>
      <c r="N533" s="100">
        <v>22.5</v>
      </c>
      <c r="O533" s="100">
        <v>22.7</v>
      </c>
      <c r="P533" s="100">
        <v>21.7</v>
      </c>
      <c r="Q533" s="100">
        <v>22.1</v>
      </c>
      <c r="R533" s="100">
        <v>17.100000000000001</v>
      </c>
      <c r="S533" s="100">
        <v>19.600000000000001</v>
      </c>
      <c r="T533" s="100">
        <v>18.899999999999999</v>
      </c>
      <c r="U533" s="100">
        <v>22.3</v>
      </c>
      <c r="V533" s="100">
        <v>15.2</v>
      </c>
      <c r="W533" s="100">
        <v>18.600000000000001</v>
      </c>
      <c r="X533" s="100">
        <v>18.399999999999999</v>
      </c>
      <c r="Y533" s="100">
        <v>16.3</v>
      </c>
      <c r="Z533" s="100">
        <v>18.899999999999999</v>
      </c>
      <c r="AA533" s="100">
        <f>独自温度!B165</f>
        <v>30</v>
      </c>
      <c r="AB533" s="100">
        <f>独自温度!C165</f>
        <v>30</v>
      </c>
    </row>
    <row r="534" spans="1:28">
      <c r="A534" s="64" t="e" cm="1">
        <f t="array" aca="1" ref="A534" ca="1">INDIRECT(_xlfn.XLOOKUP(豚シート!$G$13,豚気温!$D$2:$AB$2,豚気温!$D$3:$AB$3)&amp;(_xlfn.XLOOKUP(豚モデル!$D542,豚気温!$C$6:$C$1100,豚気温!$B$6:$B$1100)))</f>
        <v>#N/A</v>
      </c>
      <c r="B534">
        <v>534</v>
      </c>
      <c r="C534" s="92">
        <v>46186</v>
      </c>
      <c r="D534" s="100">
        <v>19.100000000000001</v>
      </c>
      <c r="E534" s="100">
        <v>19.399999999999999</v>
      </c>
      <c r="F534" s="100">
        <v>20</v>
      </c>
      <c r="G534" s="100">
        <v>20.3</v>
      </c>
      <c r="H534" s="100">
        <v>19.899999999999999</v>
      </c>
      <c r="I534" s="100">
        <v>20.5</v>
      </c>
      <c r="J534" s="100">
        <v>22.2</v>
      </c>
      <c r="K534" s="100">
        <v>20.5</v>
      </c>
      <c r="L534" s="100">
        <v>20.7</v>
      </c>
      <c r="M534" s="100">
        <v>21.2</v>
      </c>
      <c r="N534" s="100">
        <v>22.7</v>
      </c>
      <c r="O534" s="100">
        <v>22.8</v>
      </c>
      <c r="P534" s="100">
        <v>21.8</v>
      </c>
      <c r="Q534" s="100">
        <v>22.2</v>
      </c>
      <c r="R534" s="100">
        <v>17.3</v>
      </c>
      <c r="S534" s="100">
        <v>19.7</v>
      </c>
      <c r="T534" s="100">
        <v>19.100000000000001</v>
      </c>
      <c r="U534" s="100">
        <v>22.4</v>
      </c>
      <c r="V534" s="100">
        <v>15.4</v>
      </c>
      <c r="W534" s="100">
        <v>18.7</v>
      </c>
      <c r="X534" s="100">
        <v>18.5</v>
      </c>
      <c r="Y534" s="100">
        <v>16.399999999999999</v>
      </c>
      <c r="Z534" s="100">
        <v>19.100000000000001</v>
      </c>
      <c r="AA534" s="100">
        <f>独自温度!B166</f>
        <v>30</v>
      </c>
      <c r="AB534" s="100">
        <f>独自温度!C166</f>
        <v>30</v>
      </c>
    </row>
    <row r="535" spans="1:28">
      <c r="A535" s="64" t="e" cm="1">
        <f t="array" aca="1" ref="A535" ca="1">INDIRECT(_xlfn.XLOOKUP(豚シート!$G$13,豚気温!$D$2:$AB$2,豚気温!$D$3:$AB$3)&amp;(_xlfn.XLOOKUP(豚モデル!$D543,豚気温!$C$6:$C$1100,豚気温!$B$6:$B$1100)))</f>
        <v>#N/A</v>
      </c>
      <c r="B535">
        <v>535</v>
      </c>
      <c r="C535" s="92">
        <v>46187</v>
      </c>
      <c r="D535" s="100">
        <v>19.2</v>
      </c>
      <c r="E535" s="100">
        <v>19.600000000000001</v>
      </c>
      <c r="F535" s="100">
        <v>20.100000000000001</v>
      </c>
      <c r="G535" s="100">
        <v>20.399999999999999</v>
      </c>
      <c r="H535" s="100">
        <v>20</v>
      </c>
      <c r="I535" s="100">
        <v>20.7</v>
      </c>
      <c r="J535" s="100">
        <v>22.3</v>
      </c>
      <c r="K535" s="100">
        <v>20.7</v>
      </c>
      <c r="L535" s="100">
        <v>20.8</v>
      </c>
      <c r="M535" s="100">
        <v>21.3</v>
      </c>
      <c r="N535" s="100">
        <v>22.8</v>
      </c>
      <c r="O535" s="100">
        <v>23</v>
      </c>
      <c r="P535" s="100">
        <v>21.9</v>
      </c>
      <c r="Q535" s="100">
        <v>22.3</v>
      </c>
      <c r="R535" s="100">
        <v>17.399999999999999</v>
      </c>
      <c r="S535" s="100">
        <v>19.8</v>
      </c>
      <c r="T535" s="100">
        <v>19.2</v>
      </c>
      <c r="U535" s="100">
        <v>22.5</v>
      </c>
      <c r="V535" s="100">
        <v>15.5</v>
      </c>
      <c r="W535" s="100">
        <v>18.8</v>
      </c>
      <c r="X535" s="100">
        <v>18.600000000000001</v>
      </c>
      <c r="Y535" s="100">
        <v>16.600000000000001</v>
      </c>
      <c r="Z535" s="100">
        <v>19.2</v>
      </c>
      <c r="AA535" s="100">
        <f>独自温度!B167</f>
        <v>30</v>
      </c>
      <c r="AB535" s="100">
        <f>独自温度!C167</f>
        <v>30</v>
      </c>
    </row>
    <row r="536" spans="1:28">
      <c r="A536" s="64" t="e" cm="1">
        <f t="array" aca="1" ref="A536" ca="1">INDIRECT(_xlfn.XLOOKUP(豚シート!$G$13,豚気温!$D$2:$AB$2,豚気温!$D$3:$AB$3)&amp;(_xlfn.XLOOKUP(豚モデル!$D544,豚気温!$C$6:$C$1100,豚気温!$B$6:$B$1100)))</f>
        <v>#N/A</v>
      </c>
      <c r="B536">
        <v>536</v>
      </c>
      <c r="C536" s="92">
        <v>46188</v>
      </c>
      <c r="D536" s="100">
        <v>19.399999999999999</v>
      </c>
      <c r="E536" s="100">
        <v>19.7</v>
      </c>
      <c r="F536" s="100">
        <v>20.2</v>
      </c>
      <c r="G536" s="100">
        <v>20.5</v>
      </c>
      <c r="H536" s="100">
        <v>20.100000000000001</v>
      </c>
      <c r="I536" s="100">
        <v>20.8</v>
      </c>
      <c r="J536" s="100">
        <v>22.4</v>
      </c>
      <c r="K536" s="100">
        <v>20.8</v>
      </c>
      <c r="L536" s="100">
        <v>20.9</v>
      </c>
      <c r="M536" s="100">
        <v>21.4</v>
      </c>
      <c r="N536" s="100">
        <v>22.9</v>
      </c>
      <c r="O536" s="100">
        <v>23.1</v>
      </c>
      <c r="P536" s="100">
        <v>22</v>
      </c>
      <c r="Q536" s="100">
        <v>22.4</v>
      </c>
      <c r="R536" s="100">
        <v>17.5</v>
      </c>
      <c r="S536" s="100">
        <v>19.899999999999999</v>
      </c>
      <c r="T536" s="100">
        <v>19.3</v>
      </c>
      <c r="U536" s="100">
        <v>22.7</v>
      </c>
      <c r="V536" s="100">
        <v>15.7</v>
      </c>
      <c r="W536" s="100">
        <v>18.899999999999999</v>
      </c>
      <c r="X536" s="100">
        <v>18.7</v>
      </c>
      <c r="Y536" s="100">
        <v>16.7</v>
      </c>
      <c r="Z536" s="100">
        <v>19.3</v>
      </c>
      <c r="AA536" s="100">
        <f>独自温度!B168</f>
        <v>30</v>
      </c>
      <c r="AB536" s="100">
        <f>独自温度!C168</f>
        <v>30</v>
      </c>
    </row>
    <row r="537" spans="1:28">
      <c r="A537" s="64" t="e" cm="1">
        <f t="array" aca="1" ref="A537" ca="1">INDIRECT(_xlfn.XLOOKUP(豚シート!$G$13,豚気温!$D$2:$AB$2,豚気温!$D$3:$AB$3)&amp;(_xlfn.XLOOKUP(豚モデル!$D545,豚気温!$C$6:$C$1100,豚気温!$B$6:$B$1100)))</f>
        <v>#N/A</v>
      </c>
      <c r="B537">
        <v>537</v>
      </c>
      <c r="C537" s="92">
        <v>46189</v>
      </c>
      <c r="D537" s="100">
        <v>19.5</v>
      </c>
      <c r="E537" s="100">
        <v>19.8</v>
      </c>
      <c r="F537" s="100">
        <v>20.3</v>
      </c>
      <c r="G537" s="100">
        <v>20.6</v>
      </c>
      <c r="H537" s="100">
        <v>20.3</v>
      </c>
      <c r="I537" s="100">
        <v>20.9</v>
      </c>
      <c r="J537" s="100">
        <v>22.5</v>
      </c>
      <c r="K537" s="100">
        <v>20.9</v>
      </c>
      <c r="L537" s="100">
        <v>21</v>
      </c>
      <c r="M537" s="100">
        <v>21.6</v>
      </c>
      <c r="N537" s="100">
        <v>23</v>
      </c>
      <c r="O537" s="100">
        <v>23.2</v>
      </c>
      <c r="P537" s="100">
        <v>22.1</v>
      </c>
      <c r="Q537" s="100">
        <v>22.5</v>
      </c>
      <c r="R537" s="100">
        <v>17.600000000000001</v>
      </c>
      <c r="S537" s="100">
        <v>20</v>
      </c>
      <c r="T537" s="100">
        <v>19.399999999999999</v>
      </c>
      <c r="U537" s="100">
        <v>22.8</v>
      </c>
      <c r="V537" s="100">
        <v>15.9</v>
      </c>
      <c r="W537" s="100">
        <v>19</v>
      </c>
      <c r="X537" s="100">
        <v>18.899999999999999</v>
      </c>
      <c r="Y537" s="100">
        <v>16.8</v>
      </c>
      <c r="Z537" s="100">
        <v>19.5</v>
      </c>
      <c r="AA537" s="100">
        <f>独自温度!B169</f>
        <v>30</v>
      </c>
      <c r="AB537" s="100">
        <f>独自温度!C169</f>
        <v>30</v>
      </c>
    </row>
    <row r="538" spans="1:28">
      <c r="A538" s="64" t="e" cm="1">
        <f t="array" aca="1" ref="A538" ca="1">INDIRECT(_xlfn.XLOOKUP(豚シート!$G$13,豚気温!$D$2:$AB$2,豚気温!$D$3:$AB$3)&amp;(_xlfn.XLOOKUP(豚モデル!$D546,豚気温!$C$6:$C$1100,豚気温!$B$6:$B$1100)))</f>
        <v>#N/A</v>
      </c>
      <c r="B538">
        <v>538</v>
      </c>
      <c r="C538" s="92">
        <v>46190</v>
      </c>
      <c r="D538" s="100">
        <v>19.600000000000001</v>
      </c>
      <c r="E538" s="100">
        <v>19.899999999999999</v>
      </c>
      <c r="F538" s="100">
        <v>20.399999999999999</v>
      </c>
      <c r="G538" s="100">
        <v>20.7</v>
      </c>
      <c r="H538" s="100">
        <v>20.399999999999999</v>
      </c>
      <c r="I538" s="100">
        <v>21</v>
      </c>
      <c r="J538" s="100">
        <v>22.6</v>
      </c>
      <c r="K538" s="100">
        <v>21</v>
      </c>
      <c r="L538" s="100">
        <v>21.1</v>
      </c>
      <c r="M538" s="100">
        <v>21.7</v>
      </c>
      <c r="N538" s="100">
        <v>23.1</v>
      </c>
      <c r="O538" s="100">
        <v>23.3</v>
      </c>
      <c r="P538" s="100">
        <v>22.2</v>
      </c>
      <c r="Q538" s="100">
        <v>22.6</v>
      </c>
      <c r="R538" s="100">
        <v>17.7</v>
      </c>
      <c r="S538" s="100">
        <v>20.2</v>
      </c>
      <c r="T538" s="100">
        <v>19.5</v>
      </c>
      <c r="U538" s="100">
        <v>22.9</v>
      </c>
      <c r="V538" s="100">
        <v>16</v>
      </c>
      <c r="W538" s="100">
        <v>19.2</v>
      </c>
      <c r="X538" s="100">
        <v>19</v>
      </c>
      <c r="Y538" s="100">
        <v>17</v>
      </c>
      <c r="Z538" s="100">
        <v>19.600000000000001</v>
      </c>
      <c r="AA538" s="100">
        <f>独自温度!B170</f>
        <v>30</v>
      </c>
      <c r="AB538" s="100">
        <f>独自温度!C170</f>
        <v>30</v>
      </c>
    </row>
    <row r="539" spans="1:28">
      <c r="A539" s="64" t="e" cm="1">
        <f t="array" aca="1" ref="A539" ca="1">INDIRECT(_xlfn.XLOOKUP(豚シート!$G$13,豚気温!$D$2:$AB$2,豚気温!$D$3:$AB$3)&amp;(_xlfn.XLOOKUP(豚モデル!$D547,豚気温!$C$6:$C$1100,豚気温!$B$6:$B$1100)))</f>
        <v>#N/A</v>
      </c>
      <c r="B539">
        <v>539</v>
      </c>
      <c r="C539" s="92">
        <v>46191</v>
      </c>
      <c r="D539" s="100">
        <v>19.7</v>
      </c>
      <c r="E539" s="100">
        <v>20</v>
      </c>
      <c r="F539" s="100">
        <v>20.5</v>
      </c>
      <c r="G539" s="100">
        <v>20.8</v>
      </c>
      <c r="H539" s="100">
        <v>20.5</v>
      </c>
      <c r="I539" s="100">
        <v>21.1</v>
      </c>
      <c r="J539" s="100">
        <v>22.7</v>
      </c>
      <c r="K539" s="100">
        <v>21.1</v>
      </c>
      <c r="L539" s="100">
        <v>21.2</v>
      </c>
      <c r="M539" s="100">
        <v>21.8</v>
      </c>
      <c r="N539" s="100">
        <v>23.2</v>
      </c>
      <c r="O539" s="100">
        <v>23.4</v>
      </c>
      <c r="P539" s="100">
        <v>22.3</v>
      </c>
      <c r="Q539" s="100">
        <v>22.8</v>
      </c>
      <c r="R539" s="100">
        <v>17.8</v>
      </c>
      <c r="S539" s="100">
        <v>20.3</v>
      </c>
      <c r="T539" s="100">
        <v>19.600000000000001</v>
      </c>
      <c r="U539" s="100">
        <v>22.9</v>
      </c>
      <c r="V539" s="100">
        <v>16.2</v>
      </c>
      <c r="W539" s="100">
        <v>19.3</v>
      </c>
      <c r="X539" s="100">
        <v>19.100000000000001</v>
      </c>
      <c r="Y539" s="100">
        <v>17.100000000000001</v>
      </c>
      <c r="Z539" s="100">
        <v>19.7</v>
      </c>
      <c r="AA539" s="100">
        <f>独自温度!B171</f>
        <v>30</v>
      </c>
      <c r="AB539" s="100">
        <f>独自温度!C171</f>
        <v>30</v>
      </c>
    </row>
    <row r="540" spans="1:28">
      <c r="A540" s="64" t="e" cm="1">
        <f t="array" aca="1" ref="A540" ca="1">INDIRECT(_xlfn.XLOOKUP(豚シート!$G$13,豚気温!$D$2:$AB$2,豚気温!$D$3:$AB$3)&amp;(_xlfn.XLOOKUP(豚モデル!$D548,豚気温!$C$6:$C$1100,豚気温!$B$6:$B$1100)))</f>
        <v>#N/A</v>
      </c>
      <c r="B540">
        <v>540</v>
      </c>
      <c r="C540" s="92">
        <v>46192</v>
      </c>
      <c r="D540" s="100">
        <v>19.8</v>
      </c>
      <c r="E540" s="100">
        <v>20.100000000000001</v>
      </c>
      <c r="F540" s="100">
        <v>20.6</v>
      </c>
      <c r="G540" s="100">
        <v>20.9</v>
      </c>
      <c r="H540" s="100">
        <v>20.6</v>
      </c>
      <c r="I540" s="100">
        <v>21.2</v>
      </c>
      <c r="J540" s="100">
        <v>22.9</v>
      </c>
      <c r="K540" s="100">
        <v>21.2</v>
      </c>
      <c r="L540" s="100">
        <v>21.3</v>
      </c>
      <c r="M540" s="100">
        <v>21.9</v>
      </c>
      <c r="N540" s="100">
        <v>23.3</v>
      </c>
      <c r="O540" s="100">
        <v>23.5</v>
      </c>
      <c r="P540" s="100">
        <v>22.4</v>
      </c>
      <c r="Q540" s="100">
        <v>22.9</v>
      </c>
      <c r="R540" s="100">
        <v>17.899999999999999</v>
      </c>
      <c r="S540" s="100">
        <v>20.399999999999999</v>
      </c>
      <c r="T540" s="100">
        <v>19.7</v>
      </c>
      <c r="U540" s="100">
        <v>23</v>
      </c>
      <c r="V540" s="100">
        <v>16.3</v>
      </c>
      <c r="W540" s="100">
        <v>19.399999999999999</v>
      </c>
      <c r="X540" s="100">
        <v>19.2</v>
      </c>
      <c r="Y540" s="100">
        <v>17.2</v>
      </c>
      <c r="Z540" s="100">
        <v>19.8</v>
      </c>
      <c r="AA540" s="100">
        <f>独自温度!B172</f>
        <v>30</v>
      </c>
      <c r="AB540" s="100">
        <f>独自温度!C172</f>
        <v>30</v>
      </c>
    </row>
    <row r="541" spans="1:28">
      <c r="A541" s="64" t="e" cm="1">
        <f t="array" aca="1" ref="A541" ca="1">INDIRECT(_xlfn.XLOOKUP(豚シート!$G$13,豚気温!$D$2:$AB$2,豚気温!$D$3:$AB$3)&amp;(_xlfn.XLOOKUP(豚モデル!$D549,豚気温!$C$6:$C$1100,豚気温!$B$6:$B$1100)))</f>
        <v>#N/A</v>
      </c>
      <c r="B541">
        <v>541</v>
      </c>
      <c r="C541" s="92">
        <v>46193</v>
      </c>
      <c r="D541" s="100">
        <v>19.899999999999999</v>
      </c>
      <c r="E541" s="100">
        <v>20.3</v>
      </c>
      <c r="F541" s="100">
        <v>20.7</v>
      </c>
      <c r="G541" s="100">
        <v>21.1</v>
      </c>
      <c r="H541" s="100">
        <v>20.7</v>
      </c>
      <c r="I541" s="100">
        <v>21.3</v>
      </c>
      <c r="J541" s="100">
        <v>23</v>
      </c>
      <c r="K541" s="100">
        <v>21.3</v>
      </c>
      <c r="L541" s="100">
        <v>21.4</v>
      </c>
      <c r="M541" s="100">
        <v>22</v>
      </c>
      <c r="N541" s="100">
        <v>23.4</v>
      </c>
      <c r="O541" s="100">
        <v>23.6</v>
      </c>
      <c r="P541" s="100">
        <v>22.5</v>
      </c>
      <c r="Q541" s="100">
        <v>23</v>
      </c>
      <c r="R541" s="100">
        <v>18</v>
      </c>
      <c r="S541" s="100">
        <v>20.5</v>
      </c>
      <c r="T541" s="100">
        <v>19.8</v>
      </c>
      <c r="U541" s="100">
        <v>23.1</v>
      </c>
      <c r="V541" s="100">
        <v>16.5</v>
      </c>
      <c r="W541" s="100">
        <v>19.5</v>
      </c>
      <c r="X541" s="100">
        <v>19.399999999999999</v>
      </c>
      <c r="Y541" s="100">
        <v>17.399999999999999</v>
      </c>
      <c r="Z541" s="100">
        <v>19.899999999999999</v>
      </c>
      <c r="AA541" s="100">
        <f>独自温度!B173</f>
        <v>30</v>
      </c>
      <c r="AB541" s="100">
        <f>独自温度!C173</f>
        <v>30</v>
      </c>
    </row>
    <row r="542" spans="1:28">
      <c r="A542" s="64" t="e" cm="1">
        <f t="array" aca="1" ref="A542" ca="1">INDIRECT(_xlfn.XLOOKUP(豚シート!$G$13,豚気温!$D$2:$AB$2,豚気温!$D$3:$AB$3)&amp;(_xlfn.XLOOKUP(豚モデル!$D550,豚気温!$C$6:$C$1100,豚気温!$B$6:$B$1100)))</f>
        <v>#N/A</v>
      </c>
      <c r="B542">
        <v>542</v>
      </c>
      <c r="C542" s="92">
        <v>46194</v>
      </c>
      <c r="D542" s="100">
        <v>20</v>
      </c>
      <c r="E542" s="100">
        <v>20.399999999999999</v>
      </c>
      <c r="F542" s="100">
        <v>20.8</v>
      </c>
      <c r="G542" s="100">
        <v>21.2</v>
      </c>
      <c r="H542" s="100">
        <v>20.8</v>
      </c>
      <c r="I542" s="100">
        <v>21.4</v>
      </c>
      <c r="J542" s="100">
        <v>23.1</v>
      </c>
      <c r="K542" s="100">
        <v>21.4</v>
      </c>
      <c r="L542" s="100">
        <v>21.5</v>
      </c>
      <c r="M542" s="100">
        <v>22.1</v>
      </c>
      <c r="N542" s="100">
        <v>23.6</v>
      </c>
      <c r="O542" s="100">
        <v>23.7</v>
      </c>
      <c r="P542" s="100">
        <v>22.6</v>
      </c>
      <c r="Q542" s="100">
        <v>23.1</v>
      </c>
      <c r="R542" s="100">
        <v>18.100000000000001</v>
      </c>
      <c r="S542" s="100">
        <v>20.6</v>
      </c>
      <c r="T542" s="100">
        <v>20</v>
      </c>
      <c r="U542" s="100">
        <v>23.2</v>
      </c>
      <c r="V542" s="100">
        <v>16.600000000000001</v>
      </c>
      <c r="W542" s="100">
        <v>19.600000000000001</v>
      </c>
      <c r="X542" s="100">
        <v>19.5</v>
      </c>
      <c r="Y542" s="100">
        <v>17.5</v>
      </c>
      <c r="Z542" s="100">
        <v>20.100000000000001</v>
      </c>
      <c r="AA542" s="100">
        <f>独自温度!B174</f>
        <v>30</v>
      </c>
      <c r="AB542" s="100">
        <f>独自温度!C174</f>
        <v>30</v>
      </c>
    </row>
    <row r="543" spans="1:28">
      <c r="A543" s="64" t="e" cm="1">
        <f t="array" aca="1" ref="A543" ca="1">INDIRECT(_xlfn.XLOOKUP(豚シート!$G$13,豚気温!$D$2:$AB$2,豚気温!$D$3:$AB$3)&amp;(_xlfn.XLOOKUP(豚モデル!$D551,豚気温!$C$6:$C$1100,豚気温!$B$6:$B$1100)))</f>
        <v>#N/A</v>
      </c>
      <c r="B543">
        <v>543</v>
      </c>
      <c r="C543" s="92">
        <v>46195</v>
      </c>
      <c r="D543" s="100">
        <v>20.100000000000001</v>
      </c>
      <c r="E543" s="100">
        <v>20.5</v>
      </c>
      <c r="F543" s="100">
        <v>20.9</v>
      </c>
      <c r="G543" s="100">
        <v>21.3</v>
      </c>
      <c r="H543" s="100">
        <v>20.9</v>
      </c>
      <c r="I543" s="100">
        <v>21.5</v>
      </c>
      <c r="J543" s="100">
        <v>23.2</v>
      </c>
      <c r="K543" s="100">
        <v>21.6</v>
      </c>
      <c r="L543" s="100">
        <v>21.7</v>
      </c>
      <c r="M543" s="100">
        <v>22.3</v>
      </c>
      <c r="N543" s="100">
        <v>23.7</v>
      </c>
      <c r="O543" s="100">
        <v>23.9</v>
      </c>
      <c r="P543" s="100">
        <v>22.7</v>
      </c>
      <c r="Q543" s="100">
        <v>23.2</v>
      </c>
      <c r="R543" s="100">
        <v>18.3</v>
      </c>
      <c r="S543" s="100">
        <v>20.7</v>
      </c>
      <c r="T543" s="100">
        <v>20.100000000000001</v>
      </c>
      <c r="U543" s="100">
        <v>23.4</v>
      </c>
      <c r="V543" s="100">
        <v>16.8</v>
      </c>
      <c r="W543" s="100">
        <v>19.8</v>
      </c>
      <c r="X543" s="100">
        <v>19.600000000000001</v>
      </c>
      <c r="Y543" s="100">
        <v>17.600000000000001</v>
      </c>
      <c r="Z543" s="100">
        <v>20.2</v>
      </c>
      <c r="AA543" s="100">
        <f>独自温度!B175</f>
        <v>30</v>
      </c>
      <c r="AB543" s="100">
        <f>独自温度!C175</f>
        <v>30</v>
      </c>
    </row>
    <row r="544" spans="1:28">
      <c r="A544" s="64" t="e" cm="1">
        <f t="array" aca="1" ref="A544" ca="1">INDIRECT(_xlfn.XLOOKUP(豚シート!$G$13,豚気温!$D$2:$AB$2,豚気温!$D$3:$AB$3)&amp;(_xlfn.XLOOKUP(豚モデル!$D552,豚気温!$C$6:$C$1100,豚気温!$B$6:$B$1100)))</f>
        <v>#N/A</v>
      </c>
      <c r="B544">
        <v>544</v>
      </c>
      <c r="C544" s="92">
        <v>46196</v>
      </c>
      <c r="D544" s="100">
        <v>20.3</v>
      </c>
      <c r="E544" s="100">
        <v>20.7</v>
      </c>
      <c r="F544" s="100">
        <v>21</v>
      </c>
      <c r="G544" s="100">
        <v>21.4</v>
      </c>
      <c r="H544" s="100">
        <v>21</v>
      </c>
      <c r="I544" s="100">
        <v>21.6</v>
      </c>
      <c r="J544" s="100">
        <v>23.4</v>
      </c>
      <c r="K544" s="100">
        <v>21.7</v>
      </c>
      <c r="L544" s="100">
        <v>21.8</v>
      </c>
      <c r="M544" s="100">
        <v>22.4</v>
      </c>
      <c r="N544" s="100">
        <v>23.8</v>
      </c>
      <c r="O544" s="100">
        <v>24</v>
      </c>
      <c r="P544" s="100">
        <v>22.8</v>
      </c>
      <c r="Q544" s="100">
        <v>23.4</v>
      </c>
      <c r="R544" s="100">
        <v>18.399999999999999</v>
      </c>
      <c r="S544" s="100">
        <v>20.8</v>
      </c>
      <c r="T544" s="100">
        <v>20.2</v>
      </c>
      <c r="U544" s="100">
        <v>23.5</v>
      </c>
      <c r="V544" s="100">
        <v>17</v>
      </c>
      <c r="W544" s="100">
        <v>19.899999999999999</v>
      </c>
      <c r="X544" s="100">
        <v>19.8</v>
      </c>
      <c r="Y544" s="100">
        <v>17.8</v>
      </c>
      <c r="Z544" s="100">
        <v>20.3</v>
      </c>
      <c r="AA544" s="100">
        <f>独自温度!B176</f>
        <v>30</v>
      </c>
      <c r="AB544" s="100">
        <f>独自温度!C176</f>
        <v>30</v>
      </c>
    </row>
    <row r="545" spans="1:28">
      <c r="A545" s="64" t="e" cm="1">
        <f t="array" aca="1" ref="A545" ca="1">INDIRECT(_xlfn.XLOOKUP(豚シート!$G$13,豚気温!$D$2:$AB$2,豚気温!$D$3:$AB$3)&amp;(_xlfn.XLOOKUP(豚モデル!$D553,豚気温!$C$6:$C$1100,豚気温!$B$6:$B$1100)))</f>
        <v>#N/A</v>
      </c>
      <c r="B545">
        <v>545</v>
      </c>
      <c r="C545" s="92">
        <v>46197</v>
      </c>
      <c r="D545" s="100">
        <v>20.399999999999999</v>
      </c>
      <c r="E545" s="100">
        <v>20.8</v>
      </c>
      <c r="F545" s="100">
        <v>21.1</v>
      </c>
      <c r="G545" s="100">
        <v>21.6</v>
      </c>
      <c r="H545" s="100">
        <v>21.1</v>
      </c>
      <c r="I545" s="100">
        <v>21.7</v>
      </c>
      <c r="J545" s="100">
        <v>23.5</v>
      </c>
      <c r="K545" s="100">
        <v>21.8</v>
      </c>
      <c r="L545" s="100">
        <v>22</v>
      </c>
      <c r="M545" s="100">
        <v>22.6</v>
      </c>
      <c r="N545" s="100">
        <v>24</v>
      </c>
      <c r="O545" s="100">
        <v>24.1</v>
      </c>
      <c r="P545" s="100">
        <v>22.9</v>
      </c>
      <c r="Q545" s="100">
        <v>23.5</v>
      </c>
      <c r="R545" s="100">
        <v>18.5</v>
      </c>
      <c r="S545" s="100">
        <v>20.9</v>
      </c>
      <c r="T545" s="100">
        <v>20.3</v>
      </c>
      <c r="U545" s="100">
        <v>23.6</v>
      </c>
      <c r="V545" s="100">
        <v>17.100000000000001</v>
      </c>
      <c r="W545" s="100">
        <v>20.100000000000001</v>
      </c>
      <c r="X545" s="100">
        <v>19.899999999999999</v>
      </c>
      <c r="Y545" s="100">
        <v>17.899999999999999</v>
      </c>
      <c r="Z545" s="100">
        <v>20.5</v>
      </c>
      <c r="AA545" s="100">
        <f>独自温度!B177</f>
        <v>30</v>
      </c>
      <c r="AB545" s="100">
        <f>独自温度!C177</f>
        <v>30</v>
      </c>
    </row>
    <row r="546" spans="1:28">
      <c r="A546" s="64" t="e" cm="1">
        <f t="array" aca="1" ref="A546" ca="1">INDIRECT(_xlfn.XLOOKUP(豚シート!$G$13,豚気温!$D$2:$AB$2,豚気温!$D$3:$AB$3)&amp;(_xlfn.XLOOKUP(豚モデル!$D554,豚気温!$C$6:$C$1100,豚気温!$B$6:$B$1100)))</f>
        <v>#N/A</v>
      </c>
      <c r="B546">
        <v>546</v>
      </c>
      <c r="C546" s="92">
        <v>46198</v>
      </c>
      <c r="D546" s="100">
        <v>20.5</v>
      </c>
      <c r="E546" s="100">
        <v>21</v>
      </c>
      <c r="F546" s="100">
        <v>21.3</v>
      </c>
      <c r="G546" s="100">
        <v>21.7</v>
      </c>
      <c r="H546" s="100">
        <v>21.3</v>
      </c>
      <c r="I546" s="100">
        <v>21.8</v>
      </c>
      <c r="J546" s="100">
        <v>23.7</v>
      </c>
      <c r="K546" s="100">
        <v>22</v>
      </c>
      <c r="L546" s="100">
        <v>22.1</v>
      </c>
      <c r="M546" s="100">
        <v>22.7</v>
      </c>
      <c r="N546" s="100">
        <v>24.1</v>
      </c>
      <c r="O546" s="100">
        <v>24.3</v>
      </c>
      <c r="P546" s="100">
        <v>23.1</v>
      </c>
      <c r="Q546" s="100">
        <v>23.7</v>
      </c>
      <c r="R546" s="100">
        <v>18.7</v>
      </c>
      <c r="S546" s="100">
        <v>21.1</v>
      </c>
      <c r="T546" s="100">
        <v>20.399999999999999</v>
      </c>
      <c r="U546" s="100">
        <v>23.7</v>
      </c>
      <c r="V546" s="100">
        <v>17.3</v>
      </c>
      <c r="W546" s="100">
        <v>20.2</v>
      </c>
      <c r="X546" s="100">
        <v>20.100000000000001</v>
      </c>
      <c r="Y546" s="100">
        <v>18.100000000000001</v>
      </c>
      <c r="Z546" s="100">
        <v>20.6</v>
      </c>
      <c r="AA546" s="100">
        <f>独自温度!B178</f>
        <v>30</v>
      </c>
      <c r="AB546" s="100">
        <f>独自温度!C178</f>
        <v>30</v>
      </c>
    </row>
    <row r="547" spans="1:28">
      <c r="A547" s="64" t="e" cm="1">
        <f t="array" aca="1" ref="A547" ca="1">INDIRECT(_xlfn.XLOOKUP(豚シート!$G$13,豚気温!$D$2:$AB$2,豚気温!$D$3:$AB$3)&amp;(_xlfn.XLOOKUP(豚モデル!$D555,豚気温!$C$6:$C$1100,豚気温!$B$6:$B$1100)))</f>
        <v>#N/A</v>
      </c>
      <c r="B547">
        <v>547</v>
      </c>
      <c r="C547" s="92">
        <v>46199</v>
      </c>
      <c r="D547" s="100">
        <v>20.7</v>
      </c>
      <c r="E547" s="100">
        <v>21.1</v>
      </c>
      <c r="F547" s="100">
        <v>21.4</v>
      </c>
      <c r="G547" s="100">
        <v>21.8</v>
      </c>
      <c r="H547" s="100">
        <v>21.4</v>
      </c>
      <c r="I547" s="100">
        <v>21.9</v>
      </c>
      <c r="J547" s="100">
        <v>23.8</v>
      </c>
      <c r="K547" s="100">
        <v>22.1</v>
      </c>
      <c r="L547" s="100">
        <v>22.3</v>
      </c>
      <c r="M547" s="100">
        <v>22.9</v>
      </c>
      <c r="N547" s="100">
        <v>24.3</v>
      </c>
      <c r="O547" s="100">
        <v>24.4</v>
      </c>
      <c r="P547" s="100">
        <v>23.2</v>
      </c>
      <c r="Q547" s="100">
        <v>23.9</v>
      </c>
      <c r="R547" s="100">
        <v>18.8</v>
      </c>
      <c r="S547" s="100">
        <v>21.2</v>
      </c>
      <c r="T547" s="100">
        <v>20.5</v>
      </c>
      <c r="U547" s="100">
        <v>23.9</v>
      </c>
      <c r="V547" s="100">
        <v>17.5</v>
      </c>
      <c r="W547" s="100">
        <v>20.399999999999999</v>
      </c>
      <c r="X547" s="100">
        <v>20.3</v>
      </c>
      <c r="Y547" s="100">
        <v>18.3</v>
      </c>
      <c r="Z547" s="100">
        <v>20.8</v>
      </c>
      <c r="AA547" s="100">
        <f>独自温度!B179</f>
        <v>30</v>
      </c>
      <c r="AB547" s="100">
        <f>独自温度!C179</f>
        <v>30</v>
      </c>
    </row>
    <row r="548" spans="1:28">
      <c r="A548" s="64" t="e" cm="1">
        <f t="array" aca="1" ref="A548" ca="1">INDIRECT(_xlfn.XLOOKUP(豚シート!$G$13,豚気温!$D$2:$AB$2,豚気温!$D$3:$AB$3)&amp;(_xlfn.XLOOKUP(豚モデル!$D556,豚気温!$C$6:$C$1100,豚気温!$B$6:$B$1100)))</f>
        <v>#N/A</v>
      </c>
      <c r="B548">
        <v>548</v>
      </c>
      <c r="C548" s="92">
        <v>46200</v>
      </c>
      <c r="D548" s="100">
        <v>20.8</v>
      </c>
      <c r="E548" s="100">
        <v>21.3</v>
      </c>
      <c r="F548" s="100">
        <v>21.5</v>
      </c>
      <c r="G548" s="100">
        <v>22</v>
      </c>
      <c r="H548" s="100">
        <v>21.5</v>
      </c>
      <c r="I548" s="100">
        <v>22.1</v>
      </c>
      <c r="J548" s="100">
        <v>24</v>
      </c>
      <c r="K548" s="100">
        <v>22.3</v>
      </c>
      <c r="L548" s="100">
        <v>22.4</v>
      </c>
      <c r="M548" s="100">
        <v>23</v>
      </c>
      <c r="N548" s="100">
        <v>24.4</v>
      </c>
      <c r="O548" s="100">
        <v>24.6</v>
      </c>
      <c r="P548" s="100">
        <v>23.4</v>
      </c>
      <c r="Q548" s="100">
        <v>24</v>
      </c>
      <c r="R548" s="100">
        <v>19</v>
      </c>
      <c r="S548" s="100">
        <v>21.4</v>
      </c>
      <c r="T548" s="100">
        <v>20.7</v>
      </c>
      <c r="U548" s="100">
        <v>24</v>
      </c>
      <c r="V548" s="100">
        <v>17.600000000000001</v>
      </c>
      <c r="W548" s="100">
        <v>20.5</v>
      </c>
      <c r="X548" s="100">
        <v>20.399999999999999</v>
      </c>
      <c r="Y548" s="100">
        <v>18.399999999999999</v>
      </c>
      <c r="Z548" s="100">
        <v>20.9</v>
      </c>
      <c r="AA548" s="100">
        <f>独自温度!B180</f>
        <v>30</v>
      </c>
      <c r="AB548" s="100">
        <f>独自温度!C180</f>
        <v>30</v>
      </c>
    </row>
    <row r="549" spans="1:28">
      <c r="A549" s="64" t="e" cm="1">
        <f t="array" aca="1" ref="A549" ca="1">INDIRECT(_xlfn.XLOOKUP(豚シート!$G$13,豚気温!$D$2:$AB$2,豚気温!$D$3:$AB$3)&amp;(_xlfn.XLOOKUP(豚モデル!$D557,豚気温!$C$6:$C$1100,豚気温!$B$6:$B$1100)))</f>
        <v>#N/A</v>
      </c>
      <c r="B549">
        <v>549</v>
      </c>
      <c r="C549" s="92">
        <v>46201</v>
      </c>
      <c r="D549" s="100">
        <v>21</v>
      </c>
      <c r="E549" s="100">
        <v>21.4</v>
      </c>
      <c r="F549" s="100">
        <v>21.6</v>
      </c>
      <c r="G549" s="100">
        <v>22.1</v>
      </c>
      <c r="H549" s="100">
        <v>21.7</v>
      </c>
      <c r="I549" s="100">
        <v>22.2</v>
      </c>
      <c r="J549" s="100">
        <v>24.1</v>
      </c>
      <c r="K549" s="100">
        <v>22.5</v>
      </c>
      <c r="L549" s="100">
        <v>22.6</v>
      </c>
      <c r="M549" s="100">
        <v>23.2</v>
      </c>
      <c r="N549" s="100">
        <v>24.6</v>
      </c>
      <c r="O549" s="100">
        <v>24.8</v>
      </c>
      <c r="P549" s="100">
        <v>23.5</v>
      </c>
      <c r="Q549" s="100">
        <v>24.2</v>
      </c>
      <c r="R549" s="100">
        <v>19.100000000000001</v>
      </c>
      <c r="S549" s="100">
        <v>21.5</v>
      </c>
      <c r="T549" s="100">
        <v>20.8</v>
      </c>
      <c r="U549" s="100">
        <v>24.2</v>
      </c>
      <c r="V549" s="100">
        <v>17.8</v>
      </c>
      <c r="W549" s="100">
        <v>20.7</v>
      </c>
      <c r="X549" s="100">
        <v>20.6</v>
      </c>
      <c r="Y549" s="100">
        <v>18.600000000000001</v>
      </c>
      <c r="Z549" s="100">
        <v>21</v>
      </c>
      <c r="AA549" s="100">
        <f>独自温度!B181</f>
        <v>30</v>
      </c>
      <c r="AB549" s="100">
        <f>独自温度!C181</f>
        <v>30</v>
      </c>
    </row>
    <row r="550" spans="1:28">
      <c r="A550" s="64" t="e" cm="1">
        <f t="array" aca="1" ref="A550" ca="1">INDIRECT(_xlfn.XLOOKUP(豚シート!$G$13,豚気温!$D$2:$AB$2,豚気温!$D$3:$AB$3)&amp;(_xlfn.XLOOKUP(豚モデル!$D558,豚気温!$C$6:$C$1100,豚気温!$B$6:$B$1100)))</f>
        <v>#N/A</v>
      </c>
      <c r="B550">
        <v>550</v>
      </c>
      <c r="C550" s="92">
        <v>46202</v>
      </c>
      <c r="D550" s="100">
        <v>21.1</v>
      </c>
      <c r="E550" s="100">
        <v>21.6</v>
      </c>
      <c r="F550" s="100">
        <v>21.8</v>
      </c>
      <c r="G550" s="100">
        <v>22.3</v>
      </c>
      <c r="H550" s="100">
        <v>21.8</v>
      </c>
      <c r="I550" s="100">
        <v>22.3</v>
      </c>
      <c r="J550" s="100">
        <v>24.3</v>
      </c>
      <c r="K550" s="100">
        <v>22.6</v>
      </c>
      <c r="L550" s="100">
        <v>22.7</v>
      </c>
      <c r="M550" s="100">
        <v>23.4</v>
      </c>
      <c r="N550" s="100">
        <v>24.7</v>
      </c>
      <c r="O550" s="100">
        <v>24.9</v>
      </c>
      <c r="P550" s="100">
        <v>23.7</v>
      </c>
      <c r="Q550" s="100">
        <v>24.3</v>
      </c>
      <c r="R550" s="100">
        <v>19.2</v>
      </c>
      <c r="S550" s="100">
        <v>21.6</v>
      </c>
      <c r="T550" s="100">
        <v>20.9</v>
      </c>
      <c r="U550" s="100">
        <v>24.3</v>
      </c>
      <c r="V550" s="100">
        <v>18</v>
      </c>
      <c r="W550" s="100">
        <v>20.8</v>
      </c>
      <c r="X550" s="100">
        <v>20.7</v>
      </c>
      <c r="Y550" s="100">
        <v>18.7</v>
      </c>
      <c r="Z550" s="100">
        <v>21.2</v>
      </c>
      <c r="AA550" s="100">
        <f>独自温度!B182</f>
        <v>30</v>
      </c>
      <c r="AB550" s="100">
        <f>独自温度!C182</f>
        <v>30</v>
      </c>
    </row>
    <row r="551" spans="1:28">
      <c r="A551" s="64" t="e" cm="1">
        <f t="array" aca="1" ref="A551" ca="1">INDIRECT(_xlfn.XLOOKUP(豚シート!$G$13,豚気温!$D$2:$AB$2,豚気温!$D$3:$AB$3)&amp;(_xlfn.XLOOKUP(豚モデル!$D559,豚気温!$C$6:$C$1100,豚気温!$B$6:$B$1100)))</f>
        <v>#N/A</v>
      </c>
      <c r="B551">
        <v>551</v>
      </c>
      <c r="C551" s="92">
        <v>46203</v>
      </c>
      <c r="D551" s="100">
        <v>21.3</v>
      </c>
      <c r="E551" s="100">
        <v>21.7</v>
      </c>
      <c r="F551" s="100">
        <v>21.9</v>
      </c>
      <c r="G551" s="100">
        <v>22.4</v>
      </c>
      <c r="H551" s="100">
        <v>22</v>
      </c>
      <c r="I551" s="100">
        <v>22.4</v>
      </c>
      <c r="J551" s="100">
        <v>24.4</v>
      </c>
      <c r="K551" s="100">
        <v>22.8</v>
      </c>
      <c r="L551" s="100">
        <v>22.9</v>
      </c>
      <c r="M551" s="100">
        <v>23.5</v>
      </c>
      <c r="N551" s="100">
        <v>24.9</v>
      </c>
      <c r="O551" s="100">
        <v>25.1</v>
      </c>
      <c r="P551" s="100">
        <v>23.8</v>
      </c>
      <c r="Q551" s="100">
        <v>24.5</v>
      </c>
      <c r="R551" s="100">
        <v>19.399999999999999</v>
      </c>
      <c r="S551" s="100">
        <v>21.8</v>
      </c>
      <c r="T551" s="100">
        <v>21.1</v>
      </c>
      <c r="U551" s="100">
        <v>24.5</v>
      </c>
      <c r="V551" s="100">
        <v>18.100000000000001</v>
      </c>
      <c r="W551" s="100">
        <v>21</v>
      </c>
      <c r="X551" s="100">
        <v>20.9</v>
      </c>
      <c r="Y551" s="100">
        <v>18.899999999999999</v>
      </c>
      <c r="Z551" s="100">
        <v>21.3</v>
      </c>
      <c r="AA551" s="100">
        <f>独自温度!B183</f>
        <v>30</v>
      </c>
      <c r="AB551" s="100">
        <f>独自温度!C183</f>
        <v>30</v>
      </c>
    </row>
    <row r="552" spans="1:28">
      <c r="A552" s="64" t="e" cm="1">
        <f t="array" aca="1" ref="A552" ca="1">INDIRECT(_xlfn.XLOOKUP(豚シート!$G$13,豚気温!$D$2:$AB$2,豚気温!$D$3:$AB$3)&amp;(_xlfn.XLOOKUP(豚モデル!$D560,豚気温!$C$6:$C$1100,豚気温!$B$6:$B$1100)))</f>
        <v>#N/A</v>
      </c>
      <c r="B552">
        <v>552</v>
      </c>
      <c r="C552" s="92">
        <v>46204</v>
      </c>
      <c r="D552" s="100">
        <v>21.4</v>
      </c>
      <c r="E552" s="100">
        <v>21.9</v>
      </c>
      <c r="F552" s="100">
        <v>22</v>
      </c>
      <c r="G552" s="100">
        <v>22.5</v>
      </c>
      <c r="H552" s="100">
        <v>22.1</v>
      </c>
      <c r="I552" s="100">
        <v>22.5</v>
      </c>
      <c r="J552" s="100">
        <v>24.6</v>
      </c>
      <c r="K552" s="100">
        <v>22.9</v>
      </c>
      <c r="L552" s="100">
        <v>23</v>
      </c>
      <c r="M552" s="100">
        <v>23.7</v>
      </c>
      <c r="N552" s="100">
        <v>25</v>
      </c>
      <c r="O552" s="100">
        <v>25.2</v>
      </c>
      <c r="P552" s="100">
        <v>23.9</v>
      </c>
      <c r="Q552" s="100">
        <v>24.6</v>
      </c>
      <c r="R552" s="100">
        <v>19.5</v>
      </c>
      <c r="S552" s="100">
        <v>21.9</v>
      </c>
      <c r="T552" s="100">
        <v>21.2</v>
      </c>
      <c r="U552" s="100">
        <v>24.6</v>
      </c>
      <c r="V552" s="100">
        <v>18.3</v>
      </c>
      <c r="W552" s="100">
        <v>21.1</v>
      </c>
      <c r="X552" s="100">
        <v>21</v>
      </c>
      <c r="Y552" s="100">
        <v>19</v>
      </c>
      <c r="Z552" s="100">
        <v>21.5</v>
      </c>
      <c r="AA552" s="100">
        <f>独自温度!B184</f>
        <v>30</v>
      </c>
      <c r="AB552" s="100">
        <f>独自温度!C184</f>
        <v>30</v>
      </c>
    </row>
    <row r="553" spans="1:28">
      <c r="A553" s="64" t="e" cm="1">
        <f t="array" aca="1" ref="A553" ca="1">INDIRECT(_xlfn.XLOOKUP(豚シート!$G$13,豚気温!$D$2:$AB$2,豚気温!$D$3:$AB$3)&amp;(_xlfn.XLOOKUP(豚モデル!$D561,豚気温!$C$6:$C$1100,豚気温!$B$6:$B$1100)))</f>
        <v>#N/A</v>
      </c>
      <c r="B553">
        <v>553</v>
      </c>
      <c r="C553" s="92">
        <v>46205</v>
      </c>
      <c r="D553" s="100">
        <v>21.6</v>
      </c>
      <c r="E553" s="100">
        <v>22</v>
      </c>
      <c r="F553" s="100">
        <v>22.1</v>
      </c>
      <c r="G553" s="100">
        <v>22.7</v>
      </c>
      <c r="H553" s="100">
        <v>22.2</v>
      </c>
      <c r="I553" s="100">
        <v>22.7</v>
      </c>
      <c r="J553" s="100">
        <v>24.7</v>
      </c>
      <c r="K553" s="100">
        <v>23</v>
      </c>
      <c r="L553" s="100">
        <v>23.2</v>
      </c>
      <c r="M553" s="100">
        <v>23.8</v>
      </c>
      <c r="N553" s="100">
        <v>25.2</v>
      </c>
      <c r="O553" s="100">
        <v>25.3</v>
      </c>
      <c r="P553" s="100">
        <v>24.1</v>
      </c>
      <c r="Q553" s="100">
        <v>24.8</v>
      </c>
      <c r="R553" s="100">
        <v>19.600000000000001</v>
      </c>
      <c r="S553" s="100">
        <v>22.1</v>
      </c>
      <c r="T553" s="100">
        <v>21.3</v>
      </c>
      <c r="U553" s="100">
        <v>24.7</v>
      </c>
      <c r="V553" s="100">
        <v>18.399999999999999</v>
      </c>
      <c r="W553" s="100">
        <v>21.3</v>
      </c>
      <c r="X553" s="100">
        <v>21.2</v>
      </c>
      <c r="Y553" s="100">
        <v>19.100000000000001</v>
      </c>
      <c r="Z553" s="100">
        <v>21.6</v>
      </c>
      <c r="AA553" s="100">
        <f>独自温度!B185</f>
        <v>30</v>
      </c>
      <c r="AB553" s="100">
        <f>独自温度!C185</f>
        <v>30</v>
      </c>
    </row>
    <row r="554" spans="1:28">
      <c r="A554" s="64" t="e" cm="1">
        <f t="array" aca="1" ref="A554" ca="1">INDIRECT(_xlfn.XLOOKUP(豚シート!$G$13,豚気温!$D$2:$AB$2,豚気温!$D$3:$AB$3)&amp;(_xlfn.XLOOKUP(豚モデル!$D562,豚気温!$C$6:$C$1100,豚気温!$B$6:$B$1100)))</f>
        <v>#N/A</v>
      </c>
      <c r="B554">
        <v>554</v>
      </c>
      <c r="C554" s="92">
        <v>46206</v>
      </c>
      <c r="D554" s="100">
        <v>21.7</v>
      </c>
      <c r="E554" s="100">
        <v>22.1</v>
      </c>
      <c r="F554" s="100">
        <v>22.3</v>
      </c>
      <c r="G554" s="100">
        <v>22.8</v>
      </c>
      <c r="H554" s="100">
        <v>22.4</v>
      </c>
      <c r="I554" s="100">
        <v>22.8</v>
      </c>
      <c r="J554" s="100">
        <v>24.8</v>
      </c>
      <c r="K554" s="100">
        <v>23.2</v>
      </c>
      <c r="L554" s="100">
        <v>23.3</v>
      </c>
      <c r="M554" s="100">
        <v>23.9</v>
      </c>
      <c r="N554" s="100">
        <v>25.3</v>
      </c>
      <c r="O554" s="100">
        <v>25.5</v>
      </c>
      <c r="P554" s="100">
        <v>24.2</v>
      </c>
      <c r="Q554" s="100">
        <v>24.9</v>
      </c>
      <c r="R554" s="100">
        <v>19.8</v>
      </c>
      <c r="S554" s="100">
        <v>22.2</v>
      </c>
      <c r="T554" s="100">
        <v>21.4</v>
      </c>
      <c r="U554" s="100">
        <v>24.9</v>
      </c>
      <c r="V554" s="100">
        <v>18.600000000000001</v>
      </c>
      <c r="W554" s="100">
        <v>21.4</v>
      </c>
      <c r="X554" s="100">
        <v>21.3</v>
      </c>
      <c r="Y554" s="100">
        <v>19.3</v>
      </c>
      <c r="Z554" s="100">
        <v>21.8</v>
      </c>
      <c r="AA554" s="100">
        <f>独自温度!B186</f>
        <v>30</v>
      </c>
      <c r="AB554" s="100">
        <f>独自温度!C186</f>
        <v>30</v>
      </c>
    </row>
    <row r="555" spans="1:28">
      <c r="A555" s="64" t="e" cm="1">
        <f t="array" aca="1" ref="A555" ca="1">INDIRECT(_xlfn.XLOOKUP(豚シート!$G$13,豚気温!$D$2:$AB$2,豚気温!$D$3:$AB$3)&amp;(_xlfn.XLOOKUP(豚モデル!$D563,豚気温!$C$6:$C$1100,豚気温!$B$6:$B$1100)))</f>
        <v>#N/A</v>
      </c>
      <c r="B555">
        <v>555</v>
      </c>
      <c r="C555" s="92">
        <v>46207</v>
      </c>
      <c r="D555" s="100">
        <v>21.8</v>
      </c>
      <c r="E555" s="100">
        <v>22.3</v>
      </c>
      <c r="F555" s="100">
        <v>22.4</v>
      </c>
      <c r="G555" s="100">
        <v>22.9</v>
      </c>
      <c r="H555" s="100">
        <v>22.5</v>
      </c>
      <c r="I555" s="100">
        <v>22.9</v>
      </c>
      <c r="J555" s="100">
        <v>25</v>
      </c>
      <c r="K555" s="100">
        <v>23.3</v>
      </c>
      <c r="L555" s="100">
        <v>23.4</v>
      </c>
      <c r="M555" s="100">
        <v>24.1</v>
      </c>
      <c r="N555" s="100">
        <v>25.5</v>
      </c>
      <c r="O555" s="100">
        <v>25.6</v>
      </c>
      <c r="P555" s="100">
        <v>24.3</v>
      </c>
      <c r="Q555" s="100">
        <v>25</v>
      </c>
      <c r="R555" s="100">
        <v>19.899999999999999</v>
      </c>
      <c r="S555" s="100">
        <v>22.3</v>
      </c>
      <c r="T555" s="100">
        <v>21.6</v>
      </c>
      <c r="U555" s="100">
        <v>25</v>
      </c>
      <c r="V555" s="100">
        <v>18.7</v>
      </c>
      <c r="W555" s="100">
        <v>21.5</v>
      </c>
      <c r="X555" s="100">
        <v>21.4</v>
      </c>
      <c r="Y555" s="100">
        <v>19.399999999999999</v>
      </c>
      <c r="Z555" s="100">
        <v>21.9</v>
      </c>
      <c r="AA555" s="100">
        <f>独自温度!B187</f>
        <v>30</v>
      </c>
      <c r="AB555" s="100">
        <f>独自温度!C187</f>
        <v>30</v>
      </c>
    </row>
    <row r="556" spans="1:28">
      <c r="A556" s="64" t="e" cm="1">
        <f t="array" aca="1" ref="A556" ca="1">INDIRECT(_xlfn.XLOOKUP(豚シート!$G$13,豚気温!$D$2:$AB$2,豚気温!$D$3:$AB$3)&amp;(_xlfn.XLOOKUP(豚モデル!$D564,豚気温!$C$6:$C$1100,豚気温!$B$6:$B$1100)))</f>
        <v>#N/A</v>
      </c>
      <c r="B556">
        <v>556</v>
      </c>
      <c r="C556" s="92">
        <v>46208</v>
      </c>
      <c r="D556" s="100">
        <v>21.9</v>
      </c>
      <c r="E556" s="100">
        <v>22.4</v>
      </c>
      <c r="F556" s="100">
        <v>22.5</v>
      </c>
      <c r="G556" s="100">
        <v>23.1</v>
      </c>
      <c r="H556" s="100">
        <v>22.6</v>
      </c>
      <c r="I556" s="100">
        <v>23</v>
      </c>
      <c r="J556" s="100">
        <v>25.1</v>
      </c>
      <c r="K556" s="100">
        <v>23.4</v>
      </c>
      <c r="L556" s="100">
        <v>23.6</v>
      </c>
      <c r="M556" s="100">
        <v>24.2</v>
      </c>
      <c r="N556" s="100">
        <v>25.6</v>
      </c>
      <c r="O556" s="100">
        <v>25.7</v>
      </c>
      <c r="P556" s="100">
        <v>24.4</v>
      </c>
      <c r="Q556" s="100">
        <v>25.2</v>
      </c>
      <c r="R556" s="100">
        <v>20</v>
      </c>
      <c r="S556" s="100">
        <v>22.5</v>
      </c>
      <c r="T556" s="100">
        <v>21.7</v>
      </c>
      <c r="U556" s="100">
        <v>25.1</v>
      </c>
      <c r="V556" s="100">
        <v>18.8</v>
      </c>
      <c r="W556" s="100">
        <v>21.6</v>
      </c>
      <c r="X556" s="100">
        <v>21.5</v>
      </c>
      <c r="Y556" s="100">
        <v>19.5</v>
      </c>
      <c r="Z556" s="100">
        <v>22</v>
      </c>
      <c r="AA556" s="100">
        <f>独自温度!B188</f>
        <v>30</v>
      </c>
      <c r="AB556" s="100">
        <f>独自温度!C188</f>
        <v>30</v>
      </c>
    </row>
    <row r="557" spans="1:28">
      <c r="A557" s="64" t="e" cm="1">
        <f t="array" aca="1" ref="A557" ca="1">INDIRECT(_xlfn.XLOOKUP(豚シート!$G$13,豚気温!$D$2:$AB$2,豚気温!$D$3:$AB$3)&amp;(_xlfn.XLOOKUP(豚モデル!$D565,豚気温!$C$6:$C$1100,豚気温!$B$6:$B$1100)))</f>
        <v>#N/A</v>
      </c>
      <c r="B557">
        <v>557</v>
      </c>
      <c r="C557" s="92">
        <v>46209</v>
      </c>
      <c r="D557" s="100">
        <v>22</v>
      </c>
      <c r="E557" s="100">
        <v>22.5</v>
      </c>
      <c r="F557" s="100">
        <v>22.6</v>
      </c>
      <c r="G557" s="100">
        <v>23.2</v>
      </c>
      <c r="H557" s="100">
        <v>22.7</v>
      </c>
      <c r="I557" s="100">
        <v>23.1</v>
      </c>
      <c r="J557" s="100">
        <v>25.2</v>
      </c>
      <c r="K557" s="100">
        <v>23.5</v>
      </c>
      <c r="L557" s="100">
        <v>23.7</v>
      </c>
      <c r="M557" s="100">
        <v>24.3</v>
      </c>
      <c r="N557" s="100">
        <v>25.7</v>
      </c>
      <c r="O557" s="100">
        <v>25.8</v>
      </c>
      <c r="P557" s="100">
        <v>24.6</v>
      </c>
      <c r="Q557" s="100">
        <v>25.3</v>
      </c>
      <c r="R557" s="100">
        <v>20.100000000000001</v>
      </c>
      <c r="S557" s="100">
        <v>22.6</v>
      </c>
      <c r="T557" s="100">
        <v>21.8</v>
      </c>
      <c r="U557" s="100">
        <v>25.2</v>
      </c>
      <c r="V557" s="100">
        <v>18.899999999999999</v>
      </c>
      <c r="W557" s="100">
        <v>21.7</v>
      </c>
      <c r="X557" s="100">
        <v>21.7</v>
      </c>
      <c r="Y557" s="100">
        <v>19.600000000000001</v>
      </c>
      <c r="Z557" s="100">
        <v>22.2</v>
      </c>
      <c r="AA557" s="100">
        <f>独自温度!B189</f>
        <v>30</v>
      </c>
      <c r="AB557" s="100">
        <f>独自温度!C189</f>
        <v>30</v>
      </c>
    </row>
    <row r="558" spans="1:28">
      <c r="A558" s="64" t="e" cm="1">
        <f t="array" aca="1" ref="A558" ca="1">INDIRECT(_xlfn.XLOOKUP(豚シート!$G$13,豚気温!$D$2:$AB$2,豚気温!$D$3:$AB$3)&amp;(_xlfn.XLOOKUP(豚モデル!$D566,豚気温!$C$6:$C$1100,豚気温!$B$6:$B$1100)))</f>
        <v>#N/A</v>
      </c>
      <c r="B558">
        <v>558</v>
      </c>
      <c r="C558" s="92">
        <v>46210</v>
      </c>
      <c r="D558" s="100">
        <v>22.2</v>
      </c>
      <c r="E558" s="100">
        <v>22.6</v>
      </c>
      <c r="F558" s="100">
        <v>22.7</v>
      </c>
      <c r="G558" s="100">
        <v>23.3</v>
      </c>
      <c r="H558" s="100">
        <v>22.9</v>
      </c>
      <c r="I558" s="100">
        <v>23.2</v>
      </c>
      <c r="J558" s="100">
        <v>25.3</v>
      </c>
      <c r="K558" s="100">
        <v>23.6</v>
      </c>
      <c r="L558" s="100">
        <v>23.9</v>
      </c>
      <c r="M558" s="100">
        <v>24.5</v>
      </c>
      <c r="N558" s="100">
        <v>25.8</v>
      </c>
      <c r="O558" s="100">
        <v>26</v>
      </c>
      <c r="P558" s="100">
        <v>24.7</v>
      </c>
      <c r="Q558" s="100">
        <v>25.4</v>
      </c>
      <c r="R558" s="100">
        <v>20.2</v>
      </c>
      <c r="S558" s="100">
        <v>22.7</v>
      </c>
      <c r="T558" s="100">
        <v>21.9</v>
      </c>
      <c r="U558" s="100">
        <v>25.4</v>
      </c>
      <c r="V558" s="100">
        <v>19.100000000000001</v>
      </c>
      <c r="W558" s="100">
        <v>21.9</v>
      </c>
      <c r="X558" s="100">
        <v>21.8</v>
      </c>
      <c r="Y558" s="100">
        <v>19.7</v>
      </c>
      <c r="Z558" s="100">
        <v>22.3</v>
      </c>
      <c r="AA558" s="100">
        <f>独自温度!B190</f>
        <v>30</v>
      </c>
      <c r="AB558" s="100">
        <f>独自温度!C190</f>
        <v>30</v>
      </c>
    </row>
    <row r="559" spans="1:28">
      <c r="A559" s="64" t="e" cm="1">
        <f t="array" aca="1" ref="A559" ca="1">INDIRECT(_xlfn.XLOOKUP(豚シート!$G$13,豚気温!$D$2:$AB$2,豚気温!$D$3:$AB$3)&amp;(_xlfn.XLOOKUP(豚モデル!$D567,豚気温!$C$6:$C$1100,豚気温!$B$6:$B$1100)))</f>
        <v>#N/A</v>
      </c>
      <c r="B559">
        <v>559</v>
      </c>
      <c r="C559" s="92">
        <v>46211</v>
      </c>
      <c r="D559" s="100">
        <v>22.3</v>
      </c>
      <c r="E559" s="100">
        <v>22.7</v>
      </c>
      <c r="F559" s="100">
        <v>22.9</v>
      </c>
      <c r="G559" s="100">
        <v>23.4</v>
      </c>
      <c r="H559" s="100">
        <v>23</v>
      </c>
      <c r="I559" s="100">
        <v>23.3</v>
      </c>
      <c r="J559" s="100">
        <v>25.4</v>
      </c>
      <c r="K559" s="100">
        <v>23.8</v>
      </c>
      <c r="L559" s="100">
        <v>24</v>
      </c>
      <c r="M559" s="100">
        <v>24.6</v>
      </c>
      <c r="N559" s="100">
        <v>26</v>
      </c>
      <c r="O559" s="100">
        <v>26.1</v>
      </c>
      <c r="P559" s="100">
        <v>24.8</v>
      </c>
      <c r="Q559" s="100">
        <v>25.5</v>
      </c>
      <c r="R559" s="100">
        <v>20.3</v>
      </c>
      <c r="S559" s="100">
        <v>22.8</v>
      </c>
      <c r="T559" s="100">
        <v>22</v>
      </c>
      <c r="U559" s="100">
        <v>25.5</v>
      </c>
      <c r="V559" s="100">
        <v>19.2</v>
      </c>
      <c r="W559" s="100">
        <v>21.9</v>
      </c>
      <c r="X559" s="100">
        <v>21.9</v>
      </c>
      <c r="Y559" s="100">
        <v>19.8</v>
      </c>
      <c r="Z559" s="100">
        <v>22.4</v>
      </c>
      <c r="AA559" s="100">
        <f>独自温度!B191</f>
        <v>30</v>
      </c>
      <c r="AB559" s="100">
        <f>独自温度!C191</f>
        <v>30</v>
      </c>
    </row>
    <row r="560" spans="1:28">
      <c r="A560" s="64" t="e" cm="1">
        <f t="array" aca="1" ref="A560" ca="1">INDIRECT(_xlfn.XLOOKUP(豚シート!$G$13,豚気温!$D$2:$AB$2,豚気温!$D$3:$AB$3)&amp;(_xlfn.XLOOKUP(豚モデル!$D568,豚気温!$C$6:$C$1100,豚気温!$B$6:$B$1100)))</f>
        <v>#N/A</v>
      </c>
      <c r="B560">
        <v>560</v>
      </c>
      <c r="C560" s="92">
        <v>46212</v>
      </c>
      <c r="D560" s="100">
        <v>22.3</v>
      </c>
      <c r="E560" s="100">
        <v>22.8</v>
      </c>
      <c r="F560" s="100">
        <v>23</v>
      </c>
      <c r="G560" s="100">
        <v>23.5</v>
      </c>
      <c r="H560" s="100">
        <v>23.1</v>
      </c>
      <c r="I560" s="100">
        <v>23.4</v>
      </c>
      <c r="J560" s="100">
        <v>25.5</v>
      </c>
      <c r="K560" s="100">
        <v>23.9</v>
      </c>
      <c r="L560" s="100">
        <v>24.2</v>
      </c>
      <c r="M560" s="100">
        <v>24.7</v>
      </c>
      <c r="N560" s="100">
        <v>26.1</v>
      </c>
      <c r="O560" s="100">
        <v>26.2</v>
      </c>
      <c r="P560" s="100">
        <v>24.9</v>
      </c>
      <c r="Q560" s="100">
        <v>25.6</v>
      </c>
      <c r="R560" s="100">
        <v>20.399999999999999</v>
      </c>
      <c r="S560" s="100">
        <v>22.9</v>
      </c>
      <c r="T560" s="100">
        <v>22.1</v>
      </c>
      <c r="U560" s="100">
        <v>25.6</v>
      </c>
      <c r="V560" s="100">
        <v>19.3</v>
      </c>
      <c r="W560" s="100">
        <v>22</v>
      </c>
      <c r="X560" s="100">
        <v>22</v>
      </c>
      <c r="Y560" s="100">
        <v>19.899999999999999</v>
      </c>
      <c r="Z560" s="100">
        <v>22.5</v>
      </c>
      <c r="AA560" s="100">
        <f>独自温度!B192</f>
        <v>30</v>
      </c>
      <c r="AB560" s="100">
        <f>独自温度!C192</f>
        <v>30</v>
      </c>
    </row>
    <row r="561" spans="1:28">
      <c r="A561" s="64" t="e" cm="1">
        <f t="array" aca="1" ref="A561" ca="1">INDIRECT(_xlfn.XLOOKUP(豚シート!$G$13,豚気温!$D$2:$AB$2,豚気温!$D$3:$AB$3)&amp;(_xlfn.XLOOKUP(豚モデル!$D569,豚気温!$C$6:$C$1100,豚気温!$B$6:$B$1100)))</f>
        <v>#N/A</v>
      </c>
      <c r="B561">
        <v>561</v>
      </c>
      <c r="C561" s="92">
        <v>46213</v>
      </c>
      <c r="D561" s="100">
        <v>22.4</v>
      </c>
      <c r="E561" s="100">
        <v>22.9</v>
      </c>
      <c r="F561" s="100">
        <v>23.1</v>
      </c>
      <c r="G561" s="100">
        <v>23.6</v>
      </c>
      <c r="H561" s="100">
        <v>23.2</v>
      </c>
      <c r="I561" s="100">
        <v>23.5</v>
      </c>
      <c r="J561" s="100">
        <v>25.7</v>
      </c>
      <c r="K561" s="100">
        <v>24</v>
      </c>
      <c r="L561" s="100">
        <v>24.4</v>
      </c>
      <c r="M561" s="100">
        <v>24.8</v>
      </c>
      <c r="N561" s="100">
        <v>26.2</v>
      </c>
      <c r="O561" s="100">
        <v>26.3</v>
      </c>
      <c r="P561" s="100">
        <v>25</v>
      </c>
      <c r="Q561" s="100">
        <v>25.8</v>
      </c>
      <c r="R561" s="100">
        <v>20.5</v>
      </c>
      <c r="S561" s="100">
        <v>23.1</v>
      </c>
      <c r="T561" s="100">
        <v>22.2</v>
      </c>
      <c r="U561" s="100">
        <v>25.7</v>
      </c>
      <c r="V561" s="100">
        <v>19.399999999999999</v>
      </c>
      <c r="W561" s="100">
        <v>22.1</v>
      </c>
      <c r="X561" s="100">
        <v>22.1</v>
      </c>
      <c r="Y561" s="100">
        <v>20</v>
      </c>
      <c r="Z561" s="100">
        <v>22.7</v>
      </c>
      <c r="AA561" s="100">
        <f>独自温度!B193</f>
        <v>30</v>
      </c>
      <c r="AB561" s="100">
        <f>独自温度!C193</f>
        <v>30</v>
      </c>
    </row>
    <row r="562" spans="1:28">
      <c r="A562" s="64" t="e" cm="1">
        <f t="array" aca="1" ref="A562" ca="1">INDIRECT(_xlfn.XLOOKUP(豚シート!$G$13,豚気温!$D$2:$AB$2,豚気温!$D$3:$AB$3)&amp;(_xlfn.XLOOKUP(豚モデル!$D570,豚気温!$C$6:$C$1100,豚気温!$B$6:$B$1100)))</f>
        <v>#N/A</v>
      </c>
      <c r="B562">
        <v>562</v>
      </c>
      <c r="C562" s="92">
        <v>46214</v>
      </c>
      <c r="D562" s="100">
        <v>22.5</v>
      </c>
      <c r="E562" s="100">
        <v>23</v>
      </c>
      <c r="F562" s="100">
        <v>23.2</v>
      </c>
      <c r="G562" s="100">
        <v>23.8</v>
      </c>
      <c r="H562" s="100">
        <v>23.3</v>
      </c>
      <c r="I562" s="100">
        <v>23.7</v>
      </c>
      <c r="J562" s="100">
        <v>25.8</v>
      </c>
      <c r="K562" s="100">
        <v>24.1</v>
      </c>
      <c r="L562" s="100">
        <v>24.5</v>
      </c>
      <c r="M562" s="100">
        <v>24.9</v>
      </c>
      <c r="N562" s="100">
        <v>26.3</v>
      </c>
      <c r="O562" s="100">
        <v>26.4</v>
      </c>
      <c r="P562" s="100">
        <v>25.1</v>
      </c>
      <c r="Q562" s="100">
        <v>25.9</v>
      </c>
      <c r="R562" s="100">
        <v>20.6</v>
      </c>
      <c r="S562" s="100">
        <v>23.2</v>
      </c>
      <c r="T562" s="100">
        <v>22.4</v>
      </c>
      <c r="U562" s="100">
        <v>25.9</v>
      </c>
      <c r="V562" s="100">
        <v>19.5</v>
      </c>
      <c r="W562" s="100">
        <v>22.2</v>
      </c>
      <c r="X562" s="100">
        <v>22.2</v>
      </c>
      <c r="Y562" s="100">
        <v>20.100000000000001</v>
      </c>
      <c r="Z562" s="100">
        <v>22.8</v>
      </c>
      <c r="AA562" s="100">
        <f>独自温度!B194</f>
        <v>30</v>
      </c>
      <c r="AB562" s="100">
        <f>独自温度!C194</f>
        <v>30</v>
      </c>
    </row>
    <row r="563" spans="1:28">
      <c r="A563" s="64" t="e" cm="1">
        <f t="array" aca="1" ref="A563" ca="1">INDIRECT(_xlfn.XLOOKUP(豚シート!$G$13,豚気温!$D$2:$AB$2,豚気温!$D$3:$AB$3)&amp;(_xlfn.XLOOKUP(豚モデル!$D571,豚気温!$C$6:$C$1100,豚気温!$B$6:$B$1100)))</f>
        <v>#N/A</v>
      </c>
      <c r="B563">
        <v>563</v>
      </c>
      <c r="C563" s="92">
        <v>46215</v>
      </c>
      <c r="D563" s="100">
        <v>22.6</v>
      </c>
      <c r="E563" s="100">
        <v>23.1</v>
      </c>
      <c r="F563" s="100">
        <v>23.3</v>
      </c>
      <c r="G563" s="100">
        <v>23.9</v>
      </c>
      <c r="H563" s="100">
        <v>23.4</v>
      </c>
      <c r="I563" s="100">
        <v>23.8</v>
      </c>
      <c r="J563" s="100">
        <v>25.9</v>
      </c>
      <c r="K563" s="100">
        <v>24.2</v>
      </c>
      <c r="L563" s="100">
        <v>24.7</v>
      </c>
      <c r="M563" s="100">
        <v>25.1</v>
      </c>
      <c r="N563" s="100">
        <v>26.5</v>
      </c>
      <c r="O563" s="100">
        <v>26.6</v>
      </c>
      <c r="P563" s="100">
        <v>25.2</v>
      </c>
      <c r="Q563" s="100">
        <v>26</v>
      </c>
      <c r="R563" s="100">
        <v>20.7</v>
      </c>
      <c r="S563" s="100">
        <v>23.3</v>
      </c>
      <c r="T563" s="100">
        <v>22.5</v>
      </c>
      <c r="U563" s="100">
        <v>26</v>
      </c>
      <c r="V563" s="100">
        <v>19.600000000000001</v>
      </c>
      <c r="W563" s="100">
        <v>22.3</v>
      </c>
      <c r="X563" s="100">
        <v>22.2</v>
      </c>
      <c r="Y563" s="100">
        <v>20.2</v>
      </c>
      <c r="Z563" s="100">
        <v>22.9</v>
      </c>
      <c r="AA563" s="100">
        <f>独自温度!B195</f>
        <v>30</v>
      </c>
      <c r="AB563" s="100">
        <f>独自温度!C195</f>
        <v>30</v>
      </c>
    </row>
    <row r="564" spans="1:28">
      <c r="A564" s="64" t="e" cm="1">
        <f t="array" aca="1" ref="A564" ca="1">INDIRECT(_xlfn.XLOOKUP(豚シート!$G$13,豚気温!$D$2:$AB$2,豚気温!$D$3:$AB$3)&amp;(_xlfn.XLOOKUP(豚モデル!$D572,豚気温!$C$6:$C$1100,豚気温!$B$6:$B$1100)))</f>
        <v>#N/A</v>
      </c>
      <c r="B564">
        <v>564</v>
      </c>
      <c r="C564" s="92">
        <v>46216</v>
      </c>
      <c r="D564" s="100">
        <v>22.7</v>
      </c>
      <c r="E564" s="100">
        <v>23.2</v>
      </c>
      <c r="F564" s="100">
        <v>23.4</v>
      </c>
      <c r="G564" s="100">
        <v>24</v>
      </c>
      <c r="H564" s="100">
        <v>23.5</v>
      </c>
      <c r="I564" s="100">
        <v>23.9</v>
      </c>
      <c r="J564" s="100">
        <v>26</v>
      </c>
      <c r="K564" s="100">
        <v>24.3</v>
      </c>
      <c r="L564" s="100">
        <v>24.8</v>
      </c>
      <c r="M564" s="100">
        <v>25.2</v>
      </c>
      <c r="N564" s="100">
        <v>26.6</v>
      </c>
      <c r="O564" s="100">
        <v>26.7</v>
      </c>
      <c r="P564" s="100">
        <v>25.4</v>
      </c>
      <c r="Q564" s="100">
        <v>26.1</v>
      </c>
      <c r="R564" s="100">
        <v>20.8</v>
      </c>
      <c r="S564" s="100">
        <v>23.4</v>
      </c>
      <c r="T564" s="100">
        <v>22.6</v>
      </c>
      <c r="U564" s="100">
        <v>26.1</v>
      </c>
      <c r="V564" s="100">
        <v>19.600000000000001</v>
      </c>
      <c r="W564" s="100">
        <v>22.4</v>
      </c>
      <c r="X564" s="100">
        <v>22.3</v>
      </c>
      <c r="Y564" s="100">
        <v>20.3</v>
      </c>
      <c r="Z564" s="100">
        <v>23</v>
      </c>
      <c r="AA564" s="100">
        <f>独自温度!B196</f>
        <v>30</v>
      </c>
      <c r="AB564" s="100">
        <f>独自温度!C196</f>
        <v>30</v>
      </c>
    </row>
    <row r="565" spans="1:28">
      <c r="A565" s="64" t="e" cm="1">
        <f t="array" aca="1" ref="A565" ca="1">INDIRECT(_xlfn.XLOOKUP(豚シート!$G$13,豚気温!$D$2:$AB$2,豚気温!$D$3:$AB$3)&amp;(_xlfn.XLOOKUP(豚モデル!$D573,豚気温!$C$6:$C$1100,豚気温!$B$6:$B$1100)))</f>
        <v>#N/A</v>
      </c>
      <c r="B565">
        <v>565</v>
      </c>
      <c r="C565" s="92">
        <v>46217</v>
      </c>
      <c r="D565" s="100">
        <v>22.8</v>
      </c>
      <c r="E565" s="100">
        <v>23.3</v>
      </c>
      <c r="F565" s="100">
        <v>23.5</v>
      </c>
      <c r="G565" s="100">
        <v>24.1</v>
      </c>
      <c r="H565" s="100">
        <v>23.6</v>
      </c>
      <c r="I565" s="100">
        <v>24</v>
      </c>
      <c r="J565" s="100">
        <v>26.1</v>
      </c>
      <c r="K565" s="100">
        <v>24.4</v>
      </c>
      <c r="L565" s="100">
        <v>25</v>
      </c>
      <c r="M565" s="100">
        <v>25.3</v>
      </c>
      <c r="N565" s="100">
        <v>26.7</v>
      </c>
      <c r="O565" s="100">
        <v>26.8</v>
      </c>
      <c r="P565" s="100">
        <v>25.5</v>
      </c>
      <c r="Q565" s="100">
        <v>26.2</v>
      </c>
      <c r="R565" s="100">
        <v>20.9</v>
      </c>
      <c r="S565" s="100">
        <v>23.5</v>
      </c>
      <c r="T565" s="100">
        <v>22.7</v>
      </c>
      <c r="U565" s="100">
        <v>26.2</v>
      </c>
      <c r="V565" s="100">
        <v>19.7</v>
      </c>
      <c r="W565" s="100">
        <v>22.5</v>
      </c>
      <c r="X565" s="100">
        <v>22.4</v>
      </c>
      <c r="Y565" s="100">
        <v>20.399999999999999</v>
      </c>
      <c r="Z565" s="100">
        <v>23.1</v>
      </c>
      <c r="AA565" s="100">
        <f>独自温度!B197</f>
        <v>30</v>
      </c>
      <c r="AB565" s="100">
        <f>独自温度!C197</f>
        <v>30</v>
      </c>
    </row>
    <row r="566" spans="1:28">
      <c r="A566" s="64" t="e" cm="1">
        <f t="array" aca="1" ref="A566" ca="1">INDIRECT(_xlfn.XLOOKUP(豚シート!$G$13,豚気温!$D$2:$AB$2,豚気温!$D$3:$AB$3)&amp;(_xlfn.XLOOKUP(豚モデル!$D574,豚気温!$C$6:$C$1100,豚気温!$B$6:$B$1100)))</f>
        <v>#N/A</v>
      </c>
      <c r="B566">
        <v>566</v>
      </c>
      <c r="C566" s="92">
        <v>46218</v>
      </c>
      <c r="D566" s="100">
        <v>22.9</v>
      </c>
      <c r="E566" s="100">
        <v>23.4</v>
      </c>
      <c r="F566" s="100">
        <v>23.6</v>
      </c>
      <c r="G566" s="100">
        <v>24.2</v>
      </c>
      <c r="H566" s="100">
        <v>23.7</v>
      </c>
      <c r="I566" s="100">
        <v>24.1</v>
      </c>
      <c r="J566" s="100">
        <v>26.2</v>
      </c>
      <c r="K566" s="100">
        <v>24.5</v>
      </c>
      <c r="L566" s="100">
        <v>25.1</v>
      </c>
      <c r="M566" s="100">
        <v>25.4</v>
      </c>
      <c r="N566" s="100">
        <v>26.8</v>
      </c>
      <c r="O566" s="100">
        <v>26.9</v>
      </c>
      <c r="P566" s="100">
        <v>25.6</v>
      </c>
      <c r="Q566" s="100">
        <v>26.3</v>
      </c>
      <c r="R566" s="100">
        <v>21</v>
      </c>
      <c r="S566" s="100">
        <v>23.6</v>
      </c>
      <c r="T566" s="100">
        <v>22.8</v>
      </c>
      <c r="U566" s="100">
        <v>26.3</v>
      </c>
      <c r="V566" s="100">
        <v>19.8</v>
      </c>
      <c r="W566" s="100">
        <v>22.6</v>
      </c>
      <c r="X566" s="100">
        <v>22.5</v>
      </c>
      <c r="Y566" s="100">
        <v>20.5</v>
      </c>
      <c r="Z566" s="100">
        <v>23.2</v>
      </c>
      <c r="AA566" s="100">
        <f>独自温度!B198</f>
        <v>30</v>
      </c>
      <c r="AB566" s="100">
        <f>独自温度!C198</f>
        <v>30</v>
      </c>
    </row>
    <row r="567" spans="1:28">
      <c r="A567" s="64" t="e" cm="1">
        <f t="array" aca="1" ref="A567" ca="1">INDIRECT(_xlfn.XLOOKUP(豚シート!$G$13,豚気温!$D$2:$AB$2,豚気温!$D$3:$AB$3)&amp;(_xlfn.XLOOKUP(豚モデル!$D575,豚気温!$C$6:$C$1100,豚気温!$B$6:$B$1100)))</f>
        <v>#N/A</v>
      </c>
      <c r="B567">
        <v>567</v>
      </c>
      <c r="C567" s="92">
        <v>46219</v>
      </c>
      <c r="D567" s="100">
        <v>23</v>
      </c>
      <c r="E567" s="100">
        <v>23.5</v>
      </c>
      <c r="F567" s="100">
        <v>23.7</v>
      </c>
      <c r="G567" s="100">
        <v>24.3</v>
      </c>
      <c r="H567" s="100">
        <v>23.8</v>
      </c>
      <c r="I567" s="100">
        <v>24.2</v>
      </c>
      <c r="J567" s="100">
        <v>26.3</v>
      </c>
      <c r="K567" s="100">
        <v>24.6</v>
      </c>
      <c r="L567" s="100">
        <v>25.2</v>
      </c>
      <c r="M567" s="100">
        <v>25.5</v>
      </c>
      <c r="N567" s="100">
        <v>26.9</v>
      </c>
      <c r="O567" s="100">
        <v>27</v>
      </c>
      <c r="P567" s="100">
        <v>25.7</v>
      </c>
      <c r="Q567" s="100">
        <v>26.4</v>
      </c>
      <c r="R567" s="100">
        <v>21.1</v>
      </c>
      <c r="S567" s="100">
        <v>23.7</v>
      </c>
      <c r="T567" s="100">
        <v>22.9</v>
      </c>
      <c r="U567" s="100">
        <v>26.5</v>
      </c>
      <c r="V567" s="100">
        <v>19.899999999999999</v>
      </c>
      <c r="W567" s="100">
        <v>22.7</v>
      </c>
      <c r="X567" s="100">
        <v>22.6</v>
      </c>
      <c r="Y567" s="100">
        <v>20.5</v>
      </c>
      <c r="Z567" s="100">
        <v>23.3</v>
      </c>
      <c r="AA567" s="100">
        <f>独自温度!B199</f>
        <v>30</v>
      </c>
      <c r="AB567" s="100">
        <f>独自温度!C199</f>
        <v>30</v>
      </c>
    </row>
    <row r="568" spans="1:28">
      <c r="A568" s="64" t="e" cm="1">
        <f t="array" aca="1" ref="A568" ca="1">INDIRECT(_xlfn.XLOOKUP(豚シート!$G$13,豚気温!$D$2:$AB$2,豚気温!$D$3:$AB$3)&amp;(_xlfn.XLOOKUP(豚モデル!$D576,豚気温!$C$6:$C$1100,豚気温!$B$6:$B$1100)))</f>
        <v>#N/A</v>
      </c>
      <c r="B568">
        <v>568</v>
      </c>
      <c r="C568" s="92">
        <v>46220</v>
      </c>
      <c r="D568" s="100">
        <v>23.2</v>
      </c>
      <c r="E568" s="100">
        <v>23.6</v>
      </c>
      <c r="F568" s="100">
        <v>23.8</v>
      </c>
      <c r="G568" s="100">
        <v>24.4</v>
      </c>
      <c r="H568" s="100">
        <v>23.9</v>
      </c>
      <c r="I568" s="100">
        <v>24.3</v>
      </c>
      <c r="J568" s="100">
        <v>26.4</v>
      </c>
      <c r="K568" s="100">
        <v>24.7</v>
      </c>
      <c r="L568" s="100">
        <v>25.3</v>
      </c>
      <c r="M568" s="100">
        <v>25.6</v>
      </c>
      <c r="N568" s="100">
        <v>27.1</v>
      </c>
      <c r="O568" s="100">
        <v>27.1</v>
      </c>
      <c r="P568" s="100">
        <v>25.8</v>
      </c>
      <c r="Q568" s="100">
        <v>26.5</v>
      </c>
      <c r="R568" s="100">
        <v>21.2</v>
      </c>
      <c r="S568" s="100">
        <v>23.8</v>
      </c>
      <c r="T568" s="100">
        <v>23</v>
      </c>
      <c r="U568" s="100">
        <v>26.6</v>
      </c>
      <c r="V568" s="100">
        <v>20</v>
      </c>
      <c r="W568" s="100">
        <v>22.8</v>
      </c>
      <c r="X568" s="100">
        <v>22.7</v>
      </c>
      <c r="Y568" s="100">
        <v>20.6</v>
      </c>
      <c r="Z568" s="100">
        <v>23.4</v>
      </c>
      <c r="AA568" s="100">
        <f>独自温度!B200</f>
        <v>30</v>
      </c>
      <c r="AB568" s="100">
        <f>独自温度!C200</f>
        <v>30</v>
      </c>
    </row>
    <row r="569" spans="1:28">
      <c r="A569" s="64" t="e" cm="1">
        <f t="array" aca="1" ref="A569" ca="1">INDIRECT(_xlfn.XLOOKUP(豚シート!$G$13,豚気温!$D$2:$AB$2,豚気温!$D$3:$AB$3)&amp;(_xlfn.XLOOKUP(豚モデル!$D577,豚気温!$C$6:$C$1100,豚気温!$B$6:$B$1100)))</f>
        <v>#N/A</v>
      </c>
      <c r="B569">
        <v>569</v>
      </c>
      <c r="C569" s="92">
        <v>46221</v>
      </c>
      <c r="D569" s="100">
        <v>23.3</v>
      </c>
      <c r="E569" s="100">
        <v>23.7</v>
      </c>
      <c r="F569" s="100">
        <v>24</v>
      </c>
      <c r="G569" s="100">
        <v>24.5</v>
      </c>
      <c r="H569" s="100">
        <v>24.1</v>
      </c>
      <c r="I569" s="100">
        <v>24.4</v>
      </c>
      <c r="J569" s="100">
        <v>26.5</v>
      </c>
      <c r="K569" s="100">
        <v>24.8</v>
      </c>
      <c r="L569" s="100">
        <v>25.4</v>
      </c>
      <c r="M569" s="100">
        <v>25.7</v>
      </c>
      <c r="N569" s="100">
        <v>27.2</v>
      </c>
      <c r="O569" s="100">
        <v>27.3</v>
      </c>
      <c r="P569" s="100">
        <v>25.9</v>
      </c>
      <c r="Q569" s="100">
        <v>26.6</v>
      </c>
      <c r="R569" s="100">
        <v>21.3</v>
      </c>
      <c r="S569" s="100">
        <v>23.9</v>
      </c>
      <c r="T569" s="100">
        <v>23.1</v>
      </c>
      <c r="U569" s="100">
        <v>26.7</v>
      </c>
      <c r="V569" s="100">
        <v>20.100000000000001</v>
      </c>
      <c r="W569" s="100">
        <v>22.9</v>
      </c>
      <c r="X569" s="100">
        <v>22.8</v>
      </c>
      <c r="Y569" s="100">
        <v>20.7</v>
      </c>
      <c r="Z569" s="100">
        <v>23.5</v>
      </c>
      <c r="AA569" s="100">
        <f>独自温度!B201</f>
        <v>30</v>
      </c>
      <c r="AB569" s="100">
        <f>独自温度!C201</f>
        <v>30</v>
      </c>
    </row>
    <row r="570" spans="1:28">
      <c r="A570" s="64" t="e" cm="1">
        <f t="array" aca="1" ref="A570" ca="1">INDIRECT(_xlfn.XLOOKUP(豚シート!$G$13,豚気温!$D$2:$AB$2,豚気温!$D$3:$AB$3)&amp;(_xlfn.XLOOKUP(豚モデル!$D578,豚気温!$C$6:$C$1100,豚気温!$B$6:$B$1100)))</f>
        <v>#N/A</v>
      </c>
      <c r="B570">
        <v>570</v>
      </c>
      <c r="C570" s="92">
        <v>46222</v>
      </c>
      <c r="D570" s="100">
        <v>23.4</v>
      </c>
      <c r="E570" s="100">
        <v>23.8</v>
      </c>
      <c r="F570" s="100">
        <v>24.1</v>
      </c>
      <c r="G570" s="100">
        <v>24.7</v>
      </c>
      <c r="H570" s="100">
        <v>24.2</v>
      </c>
      <c r="I570" s="100">
        <v>24.5</v>
      </c>
      <c r="J570" s="100">
        <v>26.7</v>
      </c>
      <c r="K570" s="100">
        <v>24.9</v>
      </c>
      <c r="L570" s="100">
        <v>25.5</v>
      </c>
      <c r="M570" s="100">
        <v>25.8</v>
      </c>
      <c r="N570" s="100">
        <v>27.3</v>
      </c>
      <c r="O570" s="100">
        <v>27.4</v>
      </c>
      <c r="P570" s="100">
        <v>26.1</v>
      </c>
      <c r="Q570" s="100">
        <v>26.8</v>
      </c>
      <c r="R570" s="100">
        <v>21.4</v>
      </c>
      <c r="S570" s="100">
        <v>24</v>
      </c>
      <c r="T570" s="100">
        <v>23.2</v>
      </c>
      <c r="U570" s="100">
        <v>26.8</v>
      </c>
      <c r="V570" s="100">
        <v>20.2</v>
      </c>
      <c r="W570" s="100">
        <v>23</v>
      </c>
      <c r="X570" s="100">
        <v>22.9</v>
      </c>
      <c r="Y570" s="100">
        <v>20.8</v>
      </c>
      <c r="Z570" s="100">
        <v>23.6</v>
      </c>
      <c r="AA570" s="100">
        <f>独自温度!B202</f>
        <v>30</v>
      </c>
      <c r="AB570" s="100">
        <f>独自温度!C202</f>
        <v>30</v>
      </c>
    </row>
    <row r="571" spans="1:28">
      <c r="A571" s="64" t="e" cm="1">
        <f t="array" aca="1" ref="A571" ca="1">INDIRECT(_xlfn.XLOOKUP(豚シート!$G$13,豚気温!$D$2:$AB$2,豚気温!$D$3:$AB$3)&amp;(_xlfn.XLOOKUP(豚モデル!$D579,豚気温!$C$6:$C$1100,豚気温!$B$6:$B$1100)))</f>
        <v>#N/A</v>
      </c>
      <c r="B571">
        <v>571</v>
      </c>
      <c r="C571" s="92">
        <v>46223</v>
      </c>
      <c r="D571" s="100">
        <v>23.5</v>
      </c>
      <c r="E571" s="100">
        <v>23.9</v>
      </c>
      <c r="F571" s="100">
        <v>24.2</v>
      </c>
      <c r="G571" s="100">
        <v>24.8</v>
      </c>
      <c r="H571" s="100">
        <v>24.3</v>
      </c>
      <c r="I571" s="100">
        <v>24.7</v>
      </c>
      <c r="J571" s="100">
        <v>26.8</v>
      </c>
      <c r="K571" s="100">
        <v>25</v>
      </c>
      <c r="L571" s="100">
        <v>25.6</v>
      </c>
      <c r="M571" s="100">
        <v>26</v>
      </c>
      <c r="N571" s="100">
        <v>27.4</v>
      </c>
      <c r="O571" s="100">
        <v>27.5</v>
      </c>
      <c r="P571" s="100">
        <v>26.2</v>
      </c>
      <c r="Q571" s="100">
        <v>26.9</v>
      </c>
      <c r="R571" s="100">
        <v>21.5</v>
      </c>
      <c r="S571" s="100">
        <v>24.1</v>
      </c>
      <c r="T571" s="100">
        <v>23.4</v>
      </c>
      <c r="U571" s="100">
        <v>26.9</v>
      </c>
      <c r="V571" s="100">
        <v>20.2</v>
      </c>
      <c r="W571" s="100">
        <v>23.1</v>
      </c>
      <c r="X571" s="100">
        <v>23</v>
      </c>
      <c r="Y571" s="100">
        <v>20.9</v>
      </c>
      <c r="Z571" s="100">
        <v>23.6</v>
      </c>
      <c r="AA571" s="100">
        <f>独自温度!B203</f>
        <v>30</v>
      </c>
      <c r="AB571" s="100">
        <f>独自温度!C203</f>
        <v>30</v>
      </c>
    </row>
    <row r="572" spans="1:28">
      <c r="A572" s="64" t="e" cm="1">
        <f t="array" aca="1" ref="A572" ca="1">INDIRECT(_xlfn.XLOOKUP(豚シート!$G$13,豚気温!$D$2:$AB$2,豚気温!$D$3:$AB$3)&amp;(_xlfn.XLOOKUP(豚モデル!$D580,豚気温!$C$6:$C$1100,豚気温!$B$6:$B$1100)))</f>
        <v>#N/A</v>
      </c>
      <c r="B572">
        <v>572</v>
      </c>
      <c r="C572" s="92">
        <v>46224</v>
      </c>
      <c r="D572" s="100">
        <v>23.6</v>
      </c>
      <c r="E572" s="100">
        <v>24</v>
      </c>
      <c r="F572" s="100">
        <v>24.3</v>
      </c>
      <c r="G572" s="100">
        <v>24.9</v>
      </c>
      <c r="H572" s="100">
        <v>24.4</v>
      </c>
      <c r="I572" s="100">
        <v>24.8</v>
      </c>
      <c r="J572" s="100">
        <v>26.9</v>
      </c>
      <c r="K572" s="100">
        <v>25.1</v>
      </c>
      <c r="L572" s="100">
        <v>25.6</v>
      </c>
      <c r="M572" s="100">
        <v>26.1</v>
      </c>
      <c r="N572" s="100">
        <v>27.5</v>
      </c>
      <c r="O572" s="100">
        <v>27.6</v>
      </c>
      <c r="P572" s="100">
        <v>26.3</v>
      </c>
      <c r="Q572" s="100">
        <v>27</v>
      </c>
      <c r="R572" s="100">
        <v>21.7</v>
      </c>
      <c r="S572" s="100">
        <v>24.2</v>
      </c>
      <c r="T572" s="100">
        <v>23.5</v>
      </c>
      <c r="U572" s="100">
        <v>27.1</v>
      </c>
      <c r="V572" s="100">
        <v>20.3</v>
      </c>
      <c r="W572" s="100">
        <v>23.2</v>
      </c>
      <c r="X572" s="100">
        <v>23.1</v>
      </c>
      <c r="Y572" s="100">
        <v>21</v>
      </c>
      <c r="Z572" s="100">
        <v>23.7</v>
      </c>
      <c r="AA572" s="100">
        <f>独自温度!B204</f>
        <v>30</v>
      </c>
      <c r="AB572" s="100">
        <f>独自温度!C204</f>
        <v>30</v>
      </c>
    </row>
    <row r="573" spans="1:28">
      <c r="A573" s="64" t="e" cm="1">
        <f t="array" aca="1" ref="A573" ca="1">INDIRECT(_xlfn.XLOOKUP(豚シート!$G$13,豚気温!$D$2:$AB$2,豚気温!$D$3:$AB$3)&amp;(_xlfn.XLOOKUP(豚モデル!$D581,豚気温!$C$6:$C$1100,豚気温!$B$6:$B$1100)))</f>
        <v>#N/A</v>
      </c>
      <c r="B573">
        <v>573</v>
      </c>
      <c r="C573" s="92">
        <v>46225</v>
      </c>
      <c r="D573" s="100">
        <v>23.7</v>
      </c>
      <c r="E573" s="100">
        <v>24.2</v>
      </c>
      <c r="F573" s="100">
        <v>24.4</v>
      </c>
      <c r="G573" s="100">
        <v>25</v>
      </c>
      <c r="H573" s="100">
        <v>24.5</v>
      </c>
      <c r="I573" s="100">
        <v>24.9</v>
      </c>
      <c r="J573" s="100">
        <v>27</v>
      </c>
      <c r="K573" s="100">
        <v>25.3</v>
      </c>
      <c r="L573" s="100">
        <v>25.7</v>
      </c>
      <c r="M573" s="100">
        <v>26.2</v>
      </c>
      <c r="N573" s="100">
        <v>27.6</v>
      </c>
      <c r="O573" s="100">
        <v>27.7</v>
      </c>
      <c r="P573" s="100">
        <v>26.4</v>
      </c>
      <c r="Q573" s="100">
        <v>27.1</v>
      </c>
      <c r="R573" s="100">
        <v>21.8</v>
      </c>
      <c r="S573" s="100">
        <v>24.3</v>
      </c>
      <c r="T573" s="100">
        <v>23.6</v>
      </c>
      <c r="U573" s="100">
        <v>27.2</v>
      </c>
      <c r="V573" s="100">
        <v>20.399999999999999</v>
      </c>
      <c r="W573" s="100">
        <v>23.3</v>
      </c>
      <c r="X573" s="100">
        <v>23.2</v>
      </c>
      <c r="Y573" s="100">
        <v>21.1</v>
      </c>
      <c r="Z573" s="100">
        <v>23.8</v>
      </c>
      <c r="AA573" s="100">
        <f>独自温度!B205</f>
        <v>30</v>
      </c>
      <c r="AB573" s="100">
        <f>独自温度!C205</f>
        <v>30</v>
      </c>
    </row>
    <row r="574" spans="1:28">
      <c r="A574" s="64" t="e" cm="1">
        <f t="array" aca="1" ref="A574" ca="1">INDIRECT(_xlfn.XLOOKUP(豚シート!$G$13,豚気温!$D$2:$AB$2,豚気温!$D$3:$AB$3)&amp;(_xlfn.XLOOKUP(豚モデル!$D582,豚気温!$C$6:$C$1100,豚気温!$B$6:$B$1100)))</f>
        <v>#N/A</v>
      </c>
      <c r="B574">
        <v>574</v>
      </c>
      <c r="C574" s="92">
        <v>46226</v>
      </c>
      <c r="D574" s="100">
        <v>23.9</v>
      </c>
      <c r="E574" s="100">
        <v>24.3</v>
      </c>
      <c r="F574" s="100">
        <v>24.5</v>
      </c>
      <c r="G574" s="100">
        <v>25.1</v>
      </c>
      <c r="H574" s="100">
        <v>24.6</v>
      </c>
      <c r="I574" s="100">
        <v>25</v>
      </c>
      <c r="J574" s="100">
        <v>27.1</v>
      </c>
      <c r="K574" s="100">
        <v>25.4</v>
      </c>
      <c r="L574" s="100">
        <v>25.7</v>
      </c>
      <c r="M574" s="100">
        <v>26.3</v>
      </c>
      <c r="N574" s="100">
        <v>27.7</v>
      </c>
      <c r="O574" s="100">
        <v>27.9</v>
      </c>
      <c r="P574" s="100">
        <v>26.5</v>
      </c>
      <c r="Q574" s="100">
        <v>27.2</v>
      </c>
      <c r="R574" s="100">
        <v>21.9</v>
      </c>
      <c r="S574" s="100">
        <v>24.4</v>
      </c>
      <c r="T574" s="100">
        <v>23.7</v>
      </c>
      <c r="U574" s="100">
        <v>27.3</v>
      </c>
      <c r="V574" s="100">
        <v>20.5</v>
      </c>
      <c r="W574" s="100">
        <v>23.4</v>
      </c>
      <c r="X574" s="100">
        <v>23.3</v>
      </c>
      <c r="Y574" s="100">
        <v>21.2</v>
      </c>
      <c r="Z574" s="100">
        <v>23.8</v>
      </c>
      <c r="AA574" s="100">
        <f>独自温度!B206</f>
        <v>30</v>
      </c>
      <c r="AB574" s="100">
        <f>独自温度!C206</f>
        <v>30</v>
      </c>
    </row>
    <row r="575" spans="1:28">
      <c r="A575" s="64" t="e" cm="1">
        <f t="array" aca="1" ref="A575" ca="1">INDIRECT(_xlfn.XLOOKUP(豚シート!$G$13,豚気温!$D$2:$AB$2,豚気温!$D$3:$AB$3)&amp;(_xlfn.XLOOKUP(豚モデル!$D583,豚気温!$C$6:$C$1100,豚気温!$B$6:$B$1100)))</f>
        <v>#N/A</v>
      </c>
      <c r="B575">
        <v>575</v>
      </c>
      <c r="C575" s="92">
        <v>46227</v>
      </c>
      <c r="D575" s="100">
        <v>24</v>
      </c>
      <c r="E575" s="100">
        <v>24.4</v>
      </c>
      <c r="F575" s="100">
        <v>24.6</v>
      </c>
      <c r="G575" s="100">
        <v>25.2</v>
      </c>
      <c r="H575" s="100">
        <v>24.7</v>
      </c>
      <c r="I575" s="100">
        <v>25.1</v>
      </c>
      <c r="J575" s="100">
        <v>27.2</v>
      </c>
      <c r="K575" s="100">
        <v>25.5</v>
      </c>
      <c r="L575" s="100">
        <v>25.8</v>
      </c>
      <c r="M575" s="100">
        <v>26.4</v>
      </c>
      <c r="N575" s="100">
        <v>27.8</v>
      </c>
      <c r="O575" s="100">
        <v>28</v>
      </c>
      <c r="P575" s="100">
        <v>26.7</v>
      </c>
      <c r="Q575" s="100">
        <v>27.3</v>
      </c>
      <c r="R575" s="100">
        <v>22</v>
      </c>
      <c r="S575" s="100">
        <v>24.5</v>
      </c>
      <c r="T575" s="100">
        <v>23.8</v>
      </c>
      <c r="U575" s="100">
        <v>27.4</v>
      </c>
      <c r="V575" s="100">
        <v>20.6</v>
      </c>
      <c r="W575" s="100">
        <v>23.5</v>
      </c>
      <c r="X575" s="100">
        <v>23.4</v>
      </c>
      <c r="Y575" s="100">
        <v>21.3</v>
      </c>
      <c r="Z575" s="100">
        <v>23.9</v>
      </c>
      <c r="AA575" s="100">
        <f>独自温度!B207</f>
        <v>30</v>
      </c>
      <c r="AB575" s="100">
        <f>独自温度!C207</f>
        <v>30</v>
      </c>
    </row>
    <row r="576" spans="1:28">
      <c r="A576" s="64" t="e" cm="1">
        <f t="array" aca="1" ref="A576" ca="1">INDIRECT(_xlfn.XLOOKUP(豚シート!$G$13,豚気温!$D$2:$AB$2,豚気温!$D$3:$AB$3)&amp;(_xlfn.XLOOKUP(豚モデル!$D584,豚気温!$C$6:$C$1100,豚気温!$B$6:$B$1100)))</f>
        <v>#N/A</v>
      </c>
      <c r="B576">
        <v>576</v>
      </c>
      <c r="C576" s="92">
        <v>46228</v>
      </c>
      <c r="D576" s="100">
        <v>24.1</v>
      </c>
      <c r="E576" s="100">
        <v>24.5</v>
      </c>
      <c r="F576" s="100">
        <v>24.7</v>
      </c>
      <c r="G576" s="100">
        <v>25.3</v>
      </c>
      <c r="H576" s="100">
        <v>24.8</v>
      </c>
      <c r="I576" s="100">
        <v>25.2</v>
      </c>
      <c r="J576" s="100">
        <v>27.3</v>
      </c>
      <c r="K576" s="100">
        <v>25.6</v>
      </c>
      <c r="L576" s="100">
        <v>25.9</v>
      </c>
      <c r="M576" s="100">
        <v>26.5</v>
      </c>
      <c r="N576" s="100">
        <v>28</v>
      </c>
      <c r="O576" s="100">
        <v>28.1</v>
      </c>
      <c r="P576" s="100">
        <v>26.8</v>
      </c>
      <c r="Q576" s="100">
        <v>27.4</v>
      </c>
      <c r="R576" s="100">
        <v>22.1</v>
      </c>
      <c r="S576" s="100">
        <v>24.6</v>
      </c>
      <c r="T576" s="100">
        <v>23.9</v>
      </c>
      <c r="U576" s="100">
        <v>27.5</v>
      </c>
      <c r="V576" s="100">
        <v>20.7</v>
      </c>
      <c r="W576" s="100">
        <v>23.7</v>
      </c>
      <c r="X576" s="100">
        <v>23.5</v>
      </c>
      <c r="Y576" s="100">
        <v>21.4</v>
      </c>
      <c r="Z576" s="100">
        <v>24</v>
      </c>
      <c r="AA576" s="100">
        <f>独自温度!B208</f>
        <v>30</v>
      </c>
      <c r="AB576" s="100">
        <f>独自温度!C208</f>
        <v>30</v>
      </c>
    </row>
    <row r="577" spans="1:28">
      <c r="A577" s="64" t="e" cm="1">
        <f t="array" aca="1" ref="A577" ca="1">INDIRECT(_xlfn.XLOOKUP(豚シート!$G$13,豚気温!$D$2:$AB$2,豚気温!$D$3:$AB$3)&amp;(_xlfn.XLOOKUP(豚モデル!$D585,豚気温!$C$6:$C$1100,豚気温!$B$6:$B$1100)))</f>
        <v>#N/A</v>
      </c>
      <c r="B577">
        <v>577</v>
      </c>
      <c r="C577" s="92">
        <v>46229</v>
      </c>
      <c r="D577" s="100">
        <v>24.2</v>
      </c>
      <c r="E577" s="100">
        <v>24.6</v>
      </c>
      <c r="F577" s="100">
        <v>24.8</v>
      </c>
      <c r="G577" s="100">
        <v>25.4</v>
      </c>
      <c r="H577" s="100">
        <v>24.8</v>
      </c>
      <c r="I577" s="100">
        <v>25.3</v>
      </c>
      <c r="J577" s="100">
        <v>27.4</v>
      </c>
      <c r="K577" s="100">
        <v>25.7</v>
      </c>
      <c r="L577" s="100">
        <v>26</v>
      </c>
      <c r="M577" s="100">
        <v>26.7</v>
      </c>
      <c r="N577" s="100">
        <v>28.1</v>
      </c>
      <c r="O577" s="100">
        <v>28.2</v>
      </c>
      <c r="P577" s="100">
        <v>26.9</v>
      </c>
      <c r="Q577" s="100">
        <v>27.5</v>
      </c>
      <c r="R577" s="100">
        <v>22.2</v>
      </c>
      <c r="S577" s="100">
        <v>24.6</v>
      </c>
      <c r="T577" s="100">
        <v>24</v>
      </c>
      <c r="U577" s="100">
        <v>27.6</v>
      </c>
      <c r="V577" s="100">
        <v>20.8</v>
      </c>
      <c r="W577" s="100">
        <v>23.8</v>
      </c>
      <c r="X577" s="100">
        <v>23.6</v>
      </c>
      <c r="Y577" s="100">
        <v>21.5</v>
      </c>
      <c r="Z577" s="100">
        <v>24</v>
      </c>
      <c r="AA577" s="100">
        <f>独自温度!B209</f>
        <v>30</v>
      </c>
      <c r="AB577" s="100">
        <f>独自温度!C209</f>
        <v>30</v>
      </c>
    </row>
    <row r="578" spans="1:28">
      <c r="A578" s="64" t="e" cm="1">
        <f t="array" aca="1" ref="A578" ca="1">INDIRECT(_xlfn.XLOOKUP(豚シート!$G$13,豚気温!$D$2:$AB$2,豚気温!$D$3:$AB$3)&amp;(_xlfn.XLOOKUP(豚モデル!$D586,豚気温!$C$6:$C$1100,豚気温!$B$6:$B$1100)))</f>
        <v>#N/A</v>
      </c>
      <c r="B578">
        <v>578</v>
      </c>
      <c r="C578" s="92">
        <v>46230</v>
      </c>
      <c r="D578" s="100">
        <v>24.3</v>
      </c>
      <c r="E578" s="100">
        <v>24.7</v>
      </c>
      <c r="F578" s="100">
        <v>24.9</v>
      </c>
      <c r="G578" s="100">
        <v>25.5</v>
      </c>
      <c r="H578" s="100">
        <v>24.9</v>
      </c>
      <c r="I578" s="100">
        <v>25.4</v>
      </c>
      <c r="J578" s="100">
        <v>27.5</v>
      </c>
      <c r="K578" s="100">
        <v>25.8</v>
      </c>
      <c r="L578" s="100">
        <v>26.1</v>
      </c>
      <c r="M578" s="100">
        <v>26.8</v>
      </c>
      <c r="N578" s="100">
        <v>28.2</v>
      </c>
      <c r="O578" s="100">
        <v>28.3</v>
      </c>
      <c r="P578" s="100">
        <v>27</v>
      </c>
      <c r="Q578" s="100">
        <v>27.6</v>
      </c>
      <c r="R578" s="100">
        <v>22.3</v>
      </c>
      <c r="S578" s="100">
        <v>24.7</v>
      </c>
      <c r="T578" s="100">
        <v>24.1</v>
      </c>
      <c r="U578" s="100">
        <v>27.7</v>
      </c>
      <c r="V578" s="100">
        <v>20.9</v>
      </c>
      <c r="W578" s="100">
        <v>23.9</v>
      </c>
      <c r="X578" s="100">
        <v>23.7</v>
      </c>
      <c r="Y578" s="100">
        <v>21.6</v>
      </c>
      <c r="Z578" s="100">
        <v>24.1</v>
      </c>
      <c r="AA578" s="100">
        <f>独自温度!B210</f>
        <v>30</v>
      </c>
      <c r="AB578" s="100">
        <f>独自温度!C210</f>
        <v>30</v>
      </c>
    </row>
    <row r="579" spans="1:28">
      <c r="A579" s="64" t="e" cm="1">
        <f t="array" aca="1" ref="A579" ca="1">INDIRECT(_xlfn.XLOOKUP(豚シート!$G$13,豚気温!$D$2:$AB$2,豚気温!$D$3:$AB$3)&amp;(_xlfn.XLOOKUP(豚モデル!$D587,豚気温!$C$6:$C$1100,豚気温!$B$6:$B$1100)))</f>
        <v>#N/A</v>
      </c>
      <c r="B579">
        <v>579</v>
      </c>
      <c r="C579" s="92">
        <v>46231</v>
      </c>
      <c r="D579" s="100">
        <v>24.4</v>
      </c>
      <c r="E579" s="100">
        <v>24.8</v>
      </c>
      <c r="F579" s="100">
        <v>25</v>
      </c>
      <c r="G579" s="100">
        <v>25.5</v>
      </c>
      <c r="H579" s="100">
        <v>25</v>
      </c>
      <c r="I579" s="100">
        <v>25.5</v>
      </c>
      <c r="J579" s="100">
        <v>27.6</v>
      </c>
      <c r="K579" s="100">
        <v>25.8</v>
      </c>
      <c r="L579" s="100">
        <v>26.1</v>
      </c>
      <c r="M579" s="100">
        <v>26.8</v>
      </c>
      <c r="N579" s="100">
        <v>28.3</v>
      </c>
      <c r="O579" s="100">
        <v>28.4</v>
      </c>
      <c r="P579" s="100">
        <v>27.1</v>
      </c>
      <c r="Q579" s="100">
        <v>27.7</v>
      </c>
      <c r="R579" s="100">
        <v>22.4</v>
      </c>
      <c r="S579" s="100">
        <v>24.8</v>
      </c>
      <c r="T579" s="100">
        <v>24.2</v>
      </c>
      <c r="U579" s="100">
        <v>27.8</v>
      </c>
      <c r="V579" s="100">
        <v>20.9</v>
      </c>
      <c r="W579" s="100">
        <v>24</v>
      </c>
      <c r="X579" s="100">
        <v>23.8</v>
      </c>
      <c r="Y579" s="100">
        <v>21.6</v>
      </c>
      <c r="Z579" s="100">
        <v>24.2</v>
      </c>
      <c r="AA579" s="100">
        <f>独自温度!B211</f>
        <v>30</v>
      </c>
      <c r="AB579" s="100">
        <f>独自温度!C211</f>
        <v>30</v>
      </c>
    </row>
    <row r="580" spans="1:28">
      <c r="A580" s="64" t="e" cm="1">
        <f t="array" aca="1" ref="A580" ca="1">INDIRECT(_xlfn.XLOOKUP(豚シート!$G$13,豚気温!$D$2:$AB$2,豚気温!$D$3:$AB$3)&amp;(_xlfn.XLOOKUP(豚モデル!$D588,豚気温!$C$6:$C$1100,豚気温!$B$6:$B$1100)))</f>
        <v>#N/A</v>
      </c>
      <c r="B580">
        <v>580</v>
      </c>
      <c r="C580" s="92">
        <v>46232</v>
      </c>
      <c r="D580" s="100">
        <v>24.5</v>
      </c>
      <c r="E580" s="100">
        <v>24.9</v>
      </c>
      <c r="F580" s="100">
        <v>25.1</v>
      </c>
      <c r="G580" s="100">
        <v>25.6</v>
      </c>
      <c r="H580" s="100">
        <v>25.1</v>
      </c>
      <c r="I580" s="100">
        <v>25.6</v>
      </c>
      <c r="J580" s="100">
        <v>27.7</v>
      </c>
      <c r="K580" s="100">
        <v>25.9</v>
      </c>
      <c r="L580" s="100">
        <v>26.2</v>
      </c>
      <c r="M580" s="100">
        <v>26.9</v>
      </c>
      <c r="N580" s="100">
        <v>28.4</v>
      </c>
      <c r="O580" s="100">
        <v>28.5</v>
      </c>
      <c r="P580" s="100">
        <v>27.2</v>
      </c>
      <c r="Q580" s="100">
        <v>27.8</v>
      </c>
      <c r="R580" s="100">
        <v>22.5</v>
      </c>
      <c r="S580" s="100">
        <v>24.9</v>
      </c>
      <c r="T580" s="100">
        <v>24.3</v>
      </c>
      <c r="U580" s="100">
        <v>27.9</v>
      </c>
      <c r="V580" s="100">
        <v>21</v>
      </c>
      <c r="W580" s="100">
        <v>24.1</v>
      </c>
      <c r="X580" s="100">
        <v>23.9</v>
      </c>
      <c r="Y580" s="100">
        <v>21.7</v>
      </c>
      <c r="Z580" s="100">
        <v>24.3</v>
      </c>
      <c r="AA580" s="100">
        <f>独自温度!B212</f>
        <v>30</v>
      </c>
      <c r="AB580" s="100">
        <f>独自温度!C212</f>
        <v>30</v>
      </c>
    </row>
    <row r="581" spans="1:28">
      <c r="A581" s="64" t="e" cm="1">
        <f t="array" aca="1" ref="A581" ca="1">INDIRECT(_xlfn.XLOOKUP(豚シート!$G$13,豚気温!$D$2:$AB$2,豚気温!$D$3:$AB$3)&amp;(_xlfn.XLOOKUP(豚モデル!$D589,豚気温!$C$6:$C$1100,豚気温!$B$6:$B$1100)))</f>
        <v>#N/A</v>
      </c>
      <c r="B581">
        <v>581</v>
      </c>
      <c r="C581" s="92">
        <v>46233</v>
      </c>
      <c r="D581" s="100">
        <v>24.6</v>
      </c>
      <c r="E581" s="100">
        <v>24.9</v>
      </c>
      <c r="F581" s="100">
        <v>25.2</v>
      </c>
      <c r="G581" s="100">
        <v>25.7</v>
      </c>
      <c r="H581" s="100">
        <v>25.2</v>
      </c>
      <c r="I581" s="100">
        <v>25.7</v>
      </c>
      <c r="J581" s="100">
        <v>27.8</v>
      </c>
      <c r="K581" s="100">
        <v>26</v>
      </c>
      <c r="L581" s="100">
        <v>26.3</v>
      </c>
      <c r="M581" s="100">
        <v>27</v>
      </c>
      <c r="N581" s="100">
        <v>28.4</v>
      </c>
      <c r="O581" s="100">
        <v>28.6</v>
      </c>
      <c r="P581" s="100">
        <v>27.3</v>
      </c>
      <c r="Q581" s="100">
        <v>27.9</v>
      </c>
      <c r="R581" s="100">
        <v>22.6</v>
      </c>
      <c r="S581" s="100">
        <v>24.9</v>
      </c>
      <c r="T581" s="100">
        <v>24.3</v>
      </c>
      <c r="U581" s="100">
        <v>28</v>
      </c>
      <c r="V581" s="100">
        <v>21.1</v>
      </c>
      <c r="W581" s="100">
        <v>24.1</v>
      </c>
      <c r="X581" s="100">
        <v>24</v>
      </c>
      <c r="Y581" s="100">
        <v>21.8</v>
      </c>
      <c r="Z581" s="100">
        <v>24.4</v>
      </c>
      <c r="AA581" s="100">
        <f>独自温度!B213</f>
        <v>30</v>
      </c>
      <c r="AB581" s="100">
        <f>独自温度!C213</f>
        <v>30</v>
      </c>
    </row>
    <row r="582" spans="1:28">
      <c r="A582" s="64" t="e" cm="1">
        <f t="array" aca="1" ref="A582" ca="1">INDIRECT(_xlfn.XLOOKUP(豚シート!$G$13,豚気温!$D$2:$AB$2,豚気温!$D$3:$AB$3)&amp;(_xlfn.XLOOKUP(豚モデル!$D590,豚気温!$C$6:$C$1100,豚気温!$B$6:$B$1100)))</f>
        <v>#N/A</v>
      </c>
      <c r="B582">
        <v>582</v>
      </c>
      <c r="C582" s="92">
        <v>46234</v>
      </c>
      <c r="D582" s="100">
        <v>24.7</v>
      </c>
      <c r="E582" s="100">
        <v>25</v>
      </c>
      <c r="F582" s="100">
        <v>25.2</v>
      </c>
      <c r="G582" s="100">
        <v>25.8</v>
      </c>
      <c r="H582" s="100">
        <v>25.2</v>
      </c>
      <c r="I582" s="100">
        <v>25.8</v>
      </c>
      <c r="J582" s="100">
        <v>27.9</v>
      </c>
      <c r="K582" s="100">
        <v>26.1</v>
      </c>
      <c r="L582" s="100">
        <v>26.4</v>
      </c>
      <c r="M582" s="100">
        <v>27.1</v>
      </c>
      <c r="N582" s="100">
        <v>28.5</v>
      </c>
      <c r="O582" s="100">
        <v>28.7</v>
      </c>
      <c r="P582" s="100">
        <v>27.3</v>
      </c>
      <c r="Q582" s="100">
        <v>28</v>
      </c>
      <c r="R582" s="100">
        <v>22.6</v>
      </c>
      <c r="S582" s="100">
        <v>25</v>
      </c>
      <c r="T582" s="100">
        <v>24.4</v>
      </c>
      <c r="U582" s="100">
        <v>28</v>
      </c>
      <c r="V582" s="100">
        <v>21.1</v>
      </c>
      <c r="W582" s="100">
        <v>24.2</v>
      </c>
      <c r="X582" s="100">
        <v>24</v>
      </c>
      <c r="Y582" s="100">
        <v>21.8</v>
      </c>
      <c r="Z582" s="100">
        <v>24.4</v>
      </c>
      <c r="AA582" s="100">
        <f>独自温度!B214</f>
        <v>30</v>
      </c>
      <c r="AB582" s="100">
        <f>独自温度!C214</f>
        <v>30</v>
      </c>
    </row>
    <row r="583" spans="1:28">
      <c r="A583" s="64" t="e" cm="1">
        <f t="array" aca="1" ref="A583" ca="1">INDIRECT(_xlfn.XLOOKUP(豚シート!$G$13,豚気温!$D$2:$AB$2,豚気温!$D$3:$AB$3)&amp;(_xlfn.XLOOKUP(豚モデル!$D591,豚気温!$C$6:$C$1100,豚気温!$B$6:$B$1100)))</f>
        <v>#N/A</v>
      </c>
      <c r="B583">
        <v>583</v>
      </c>
      <c r="C583" s="92">
        <v>46235</v>
      </c>
      <c r="D583" s="100">
        <v>24.8</v>
      </c>
      <c r="E583" s="100">
        <v>25.1</v>
      </c>
      <c r="F583" s="100">
        <v>25.3</v>
      </c>
      <c r="G583" s="100">
        <v>25.8</v>
      </c>
      <c r="H583" s="100">
        <v>25.3</v>
      </c>
      <c r="I583" s="100">
        <v>25.9</v>
      </c>
      <c r="J583" s="100">
        <v>28</v>
      </c>
      <c r="K583" s="100">
        <v>26.1</v>
      </c>
      <c r="L583" s="100">
        <v>26.5</v>
      </c>
      <c r="M583" s="100">
        <v>27.2</v>
      </c>
      <c r="N583" s="100">
        <v>28.6</v>
      </c>
      <c r="O583" s="100">
        <v>28.7</v>
      </c>
      <c r="P583" s="100">
        <v>27.4</v>
      </c>
      <c r="Q583" s="100">
        <v>28.1</v>
      </c>
      <c r="R583" s="100">
        <v>22.7</v>
      </c>
      <c r="S583" s="100">
        <v>25.1</v>
      </c>
      <c r="T583" s="100">
        <v>24.5</v>
      </c>
      <c r="U583" s="100">
        <v>28.1</v>
      </c>
      <c r="V583" s="100">
        <v>21.2</v>
      </c>
      <c r="W583" s="100">
        <v>24.3</v>
      </c>
      <c r="X583" s="100">
        <v>24.1</v>
      </c>
      <c r="Y583" s="100">
        <v>21.9</v>
      </c>
      <c r="Z583" s="100">
        <v>24.5</v>
      </c>
      <c r="AA583" s="100">
        <f>独自温度!B215</f>
        <v>30</v>
      </c>
      <c r="AB583" s="100">
        <f>独自温度!C215</f>
        <v>30</v>
      </c>
    </row>
    <row r="584" spans="1:28">
      <c r="A584" s="64" t="e" cm="1">
        <f t="array" aca="1" ref="A584" ca="1">INDIRECT(_xlfn.XLOOKUP(豚シート!$G$13,豚気温!$D$2:$AB$2,豚気温!$D$3:$AB$3)&amp;(_xlfn.XLOOKUP(豚モデル!$D592,豚気温!$C$6:$C$1100,豚気温!$B$6:$B$1100)))</f>
        <v>#N/A</v>
      </c>
      <c r="B584">
        <v>584</v>
      </c>
      <c r="C584" s="92">
        <v>46236</v>
      </c>
      <c r="D584" s="100">
        <v>24.8</v>
      </c>
      <c r="E584" s="100">
        <v>25.1</v>
      </c>
      <c r="F584" s="100">
        <v>25.3</v>
      </c>
      <c r="G584" s="100">
        <v>25.9</v>
      </c>
      <c r="H584" s="100">
        <v>25.4</v>
      </c>
      <c r="I584" s="100">
        <v>25.9</v>
      </c>
      <c r="J584" s="100">
        <v>28</v>
      </c>
      <c r="K584" s="100">
        <v>26.2</v>
      </c>
      <c r="L584" s="100">
        <v>26.6</v>
      </c>
      <c r="M584" s="100">
        <v>27.2</v>
      </c>
      <c r="N584" s="100">
        <v>28.6</v>
      </c>
      <c r="O584" s="100">
        <v>28.8</v>
      </c>
      <c r="P584" s="100">
        <v>27.5</v>
      </c>
      <c r="Q584" s="100">
        <v>28.1</v>
      </c>
      <c r="R584" s="100">
        <v>22.7</v>
      </c>
      <c r="S584" s="100">
        <v>25.1</v>
      </c>
      <c r="T584" s="100">
        <v>24.5</v>
      </c>
      <c r="U584" s="100">
        <v>28.1</v>
      </c>
      <c r="V584" s="100">
        <v>21.2</v>
      </c>
      <c r="W584" s="100">
        <v>24.3</v>
      </c>
      <c r="X584" s="100">
        <v>24.1</v>
      </c>
      <c r="Y584" s="100">
        <v>21.9</v>
      </c>
      <c r="Z584" s="100">
        <v>24.6</v>
      </c>
      <c r="AA584" s="100">
        <f>独自温度!B216</f>
        <v>30</v>
      </c>
      <c r="AB584" s="100">
        <f>独自温度!C216</f>
        <v>30</v>
      </c>
    </row>
    <row r="585" spans="1:28">
      <c r="A585" s="64" t="e" cm="1">
        <f t="array" aca="1" ref="A585" ca="1">INDIRECT(_xlfn.XLOOKUP(豚シート!$G$13,豚気温!$D$2:$AB$2,豚気温!$D$3:$AB$3)&amp;(_xlfn.XLOOKUP(豚モデル!$D593,豚気温!$C$6:$C$1100,豚気温!$B$6:$B$1100)))</f>
        <v>#N/A</v>
      </c>
      <c r="B585">
        <v>585</v>
      </c>
      <c r="C585" s="92">
        <v>46237</v>
      </c>
      <c r="D585" s="100">
        <v>24.9</v>
      </c>
      <c r="E585" s="100">
        <v>25.1</v>
      </c>
      <c r="F585" s="100">
        <v>25.4</v>
      </c>
      <c r="G585" s="100">
        <v>25.9</v>
      </c>
      <c r="H585" s="100">
        <v>25.4</v>
      </c>
      <c r="I585" s="100">
        <v>26</v>
      </c>
      <c r="J585" s="100">
        <v>28</v>
      </c>
      <c r="K585" s="100">
        <v>26.2</v>
      </c>
      <c r="L585" s="100">
        <v>26.6</v>
      </c>
      <c r="M585" s="100">
        <v>27.2</v>
      </c>
      <c r="N585" s="100">
        <v>28.7</v>
      </c>
      <c r="O585" s="100">
        <v>28.8</v>
      </c>
      <c r="P585" s="100">
        <v>27.5</v>
      </c>
      <c r="Q585" s="100">
        <v>28.1</v>
      </c>
      <c r="R585" s="100">
        <v>22.8</v>
      </c>
      <c r="S585" s="100">
        <v>25.1</v>
      </c>
      <c r="T585" s="100">
        <v>24.5</v>
      </c>
      <c r="U585" s="100">
        <v>28.2</v>
      </c>
      <c r="V585" s="100">
        <v>21.2</v>
      </c>
      <c r="W585" s="100">
        <v>24.3</v>
      </c>
      <c r="X585" s="100">
        <v>24.1</v>
      </c>
      <c r="Y585" s="100">
        <v>21.9</v>
      </c>
      <c r="Z585" s="100">
        <v>24.6</v>
      </c>
      <c r="AA585" s="100">
        <f>独自温度!B217</f>
        <v>30</v>
      </c>
      <c r="AB585" s="100">
        <f>独自温度!C217</f>
        <v>30</v>
      </c>
    </row>
    <row r="586" spans="1:28">
      <c r="A586" s="64" t="e" cm="1">
        <f t="array" aca="1" ref="A586" ca="1">INDIRECT(_xlfn.XLOOKUP(豚シート!$G$13,豚気温!$D$2:$AB$2,豚気温!$D$3:$AB$3)&amp;(_xlfn.XLOOKUP(豚モデル!$D594,豚気温!$C$6:$C$1100,豚気温!$B$6:$B$1100)))</f>
        <v>#N/A</v>
      </c>
      <c r="B586">
        <v>586</v>
      </c>
      <c r="C586" s="92">
        <v>46238</v>
      </c>
      <c r="D586" s="100">
        <v>24.9</v>
      </c>
      <c r="E586" s="100">
        <v>25.1</v>
      </c>
      <c r="F586" s="100">
        <v>25.4</v>
      </c>
      <c r="G586" s="100">
        <v>25.9</v>
      </c>
      <c r="H586" s="100">
        <v>25.4</v>
      </c>
      <c r="I586" s="100">
        <v>26</v>
      </c>
      <c r="J586" s="100">
        <v>28.1</v>
      </c>
      <c r="K586" s="100">
        <v>26.2</v>
      </c>
      <c r="L586" s="100">
        <v>26.7</v>
      </c>
      <c r="M586" s="100">
        <v>27.2</v>
      </c>
      <c r="N586" s="100">
        <v>28.7</v>
      </c>
      <c r="O586" s="100">
        <v>28.8</v>
      </c>
      <c r="P586" s="100">
        <v>27.5</v>
      </c>
      <c r="Q586" s="100">
        <v>28.2</v>
      </c>
      <c r="R586" s="100">
        <v>22.8</v>
      </c>
      <c r="S586" s="100">
        <v>25.1</v>
      </c>
      <c r="T586" s="100">
        <v>24.6</v>
      </c>
      <c r="U586" s="100">
        <v>28.2</v>
      </c>
      <c r="V586" s="100">
        <v>21.2</v>
      </c>
      <c r="W586" s="100">
        <v>24.3</v>
      </c>
      <c r="X586" s="100">
        <v>24.2</v>
      </c>
      <c r="Y586" s="100">
        <v>21.9</v>
      </c>
      <c r="Z586" s="100">
        <v>24.7</v>
      </c>
      <c r="AA586" s="100">
        <f>独自温度!B218</f>
        <v>30</v>
      </c>
      <c r="AB586" s="100">
        <f>独自温度!C218</f>
        <v>30</v>
      </c>
    </row>
    <row r="587" spans="1:28">
      <c r="A587" s="64" t="e" cm="1">
        <f t="array" aca="1" ref="A587" ca="1">INDIRECT(_xlfn.XLOOKUP(豚シート!$G$13,豚気温!$D$2:$AB$2,豚気温!$D$3:$AB$3)&amp;(_xlfn.XLOOKUP(豚モデル!$D595,豚気温!$C$6:$C$1100,豚気温!$B$6:$B$1100)))</f>
        <v>#N/A</v>
      </c>
      <c r="B587">
        <v>587</v>
      </c>
      <c r="C587" s="92">
        <v>46239</v>
      </c>
      <c r="D587" s="100">
        <v>24.9</v>
      </c>
      <c r="E587" s="100">
        <v>25.1</v>
      </c>
      <c r="F587" s="100">
        <v>25.4</v>
      </c>
      <c r="G587" s="100">
        <v>25.9</v>
      </c>
      <c r="H587" s="100">
        <v>25.4</v>
      </c>
      <c r="I587" s="100">
        <v>26</v>
      </c>
      <c r="J587" s="100">
        <v>28.1</v>
      </c>
      <c r="K587" s="100">
        <v>26.2</v>
      </c>
      <c r="L587" s="100">
        <v>26.7</v>
      </c>
      <c r="M587" s="100">
        <v>27.2</v>
      </c>
      <c r="N587" s="100">
        <v>28.7</v>
      </c>
      <c r="O587" s="100">
        <v>28.9</v>
      </c>
      <c r="P587" s="100">
        <v>27.5</v>
      </c>
      <c r="Q587" s="100">
        <v>28.2</v>
      </c>
      <c r="R587" s="100">
        <v>22.8</v>
      </c>
      <c r="S587" s="100">
        <v>25.1</v>
      </c>
      <c r="T587" s="100">
        <v>24.6</v>
      </c>
      <c r="U587" s="100">
        <v>28.2</v>
      </c>
      <c r="V587" s="100">
        <v>21.2</v>
      </c>
      <c r="W587" s="100">
        <v>24.3</v>
      </c>
      <c r="X587" s="100">
        <v>24.2</v>
      </c>
      <c r="Y587" s="100">
        <v>21.9</v>
      </c>
      <c r="Z587" s="100">
        <v>24.7</v>
      </c>
      <c r="AA587" s="100">
        <f>独自温度!B219</f>
        <v>30</v>
      </c>
      <c r="AB587" s="100">
        <f>独自温度!C219</f>
        <v>30</v>
      </c>
    </row>
    <row r="588" spans="1:28">
      <c r="A588" s="64" t="e" cm="1">
        <f t="array" aca="1" ref="A588" ca="1">INDIRECT(_xlfn.XLOOKUP(豚シート!$G$13,豚気温!$D$2:$AB$2,豚気温!$D$3:$AB$3)&amp;(_xlfn.XLOOKUP(豚モデル!$D596,豚気温!$C$6:$C$1100,豚気温!$B$6:$B$1100)))</f>
        <v>#N/A</v>
      </c>
      <c r="B588">
        <v>588</v>
      </c>
      <c r="C588" s="92">
        <v>46240</v>
      </c>
      <c r="D588" s="100">
        <v>24.9</v>
      </c>
      <c r="E588" s="100">
        <v>25.1</v>
      </c>
      <c r="F588" s="100">
        <v>25.4</v>
      </c>
      <c r="G588" s="100">
        <v>25.9</v>
      </c>
      <c r="H588" s="100">
        <v>25.4</v>
      </c>
      <c r="I588" s="100">
        <v>26</v>
      </c>
      <c r="J588" s="100">
        <v>28.1</v>
      </c>
      <c r="K588" s="100">
        <v>26.2</v>
      </c>
      <c r="L588" s="100">
        <v>26.7</v>
      </c>
      <c r="M588" s="100">
        <v>27.2</v>
      </c>
      <c r="N588" s="100">
        <v>28.7</v>
      </c>
      <c r="O588" s="100">
        <v>28.8</v>
      </c>
      <c r="P588" s="100">
        <v>27.5</v>
      </c>
      <c r="Q588" s="100">
        <v>28.2</v>
      </c>
      <c r="R588" s="100">
        <v>22.8</v>
      </c>
      <c r="S588" s="100">
        <v>25.1</v>
      </c>
      <c r="T588" s="100">
        <v>24.6</v>
      </c>
      <c r="U588" s="100">
        <v>28.2</v>
      </c>
      <c r="V588" s="100">
        <v>21.2</v>
      </c>
      <c r="W588" s="100">
        <v>24.3</v>
      </c>
      <c r="X588" s="100">
        <v>24.1</v>
      </c>
      <c r="Y588" s="100">
        <v>21.9</v>
      </c>
      <c r="Z588" s="100">
        <v>24.7</v>
      </c>
      <c r="AA588" s="100">
        <f>独自温度!B220</f>
        <v>30</v>
      </c>
      <c r="AB588" s="100">
        <f>独自温度!C220</f>
        <v>30</v>
      </c>
    </row>
    <row r="589" spans="1:28">
      <c r="A589" s="64" t="e" cm="1">
        <f t="array" aca="1" ref="A589" ca="1">INDIRECT(_xlfn.XLOOKUP(豚シート!$G$13,豚気温!$D$2:$AB$2,豚気温!$D$3:$AB$3)&amp;(_xlfn.XLOOKUP(豚モデル!$D597,豚気温!$C$6:$C$1100,豚気温!$B$6:$B$1100)))</f>
        <v>#N/A</v>
      </c>
      <c r="B589">
        <v>589</v>
      </c>
      <c r="C589" s="92">
        <v>46241</v>
      </c>
      <c r="D589" s="100">
        <v>24.8</v>
      </c>
      <c r="E589" s="100">
        <v>25</v>
      </c>
      <c r="F589" s="100">
        <v>25.4</v>
      </c>
      <c r="G589" s="100">
        <v>25.9</v>
      </c>
      <c r="H589" s="100">
        <v>25.4</v>
      </c>
      <c r="I589" s="100">
        <v>26</v>
      </c>
      <c r="J589" s="100">
        <v>28</v>
      </c>
      <c r="K589" s="100">
        <v>26.2</v>
      </c>
      <c r="L589" s="100">
        <v>26.8</v>
      </c>
      <c r="M589" s="100">
        <v>27.2</v>
      </c>
      <c r="N589" s="100">
        <v>28.6</v>
      </c>
      <c r="O589" s="100">
        <v>28.8</v>
      </c>
      <c r="P589" s="100">
        <v>27.5</v>
      </c>
      <c r="Q589" s="100">
        <v>28.1</v>
      </c>
      <c r="R589" s="100">
        <v>22.7</v>
      </c>
      <c r="S589" s="100">
        <v>25.1</v>
      </c>
      <c r="T589" s="100">
        <v>24.5</v>
      </c>
      <c r="U589" s="100">
        <v>28.2</v>
      </c>
      <c r="V589" s="100">
        <v>21.2</v>
      </c>
      <c r="W589" s="100">
        <v>24.3</v>
      </c>
      <c r="X589" s="100">
        <v>24.1</v>
      </c>
      <c r="Y589" s="100">
        <v>21.9</v>
      </c>
      <c r="Z589" s="100">
        <v>24.7</v>
      </c>
      <c r="AA589" s="100">
        <f>独自温度!B221</f>
        <v>30</v>
      </c>
      <c r="AB589" s="100">
        <f>独自温度!C221</f>
        <v>30</v>
      </c>
    </row>
    <row r="590" spans="1:28">
      <c r="A590" s="64" t="e" cm="1">
        <f t="array" aca="1" ref="A590" ca="1">INDIRECT(_xlfn.XLOOKUP(豚シート!$G$13,豚気温!$D$2:$AB$2,豚気温!$D$3:$AB$3)&amp;(_xlfn.XLOOKUP(豚モデル!$D598,豚気温!$C$6:$C$1100,豚気温!$B$6:$B$1100)))</f>
        <v>#N/A</v>
      </c>
      <c r="B590">
        <v>590</v>
      </c>
      <c r="C590" s="92">
        <v>46242</v>
      </c>
      <c r="D590" s="100">
        <v>24.8</v>
      </c>
      <c r="E590" s="100">
        <v>25</v>
      </c>
      <c r="F590" s="100">
        <v>25.3</v>
      </c>
      <c r="G590" s="100">
        <v>25.9</v>
      </c>
      <c r="H590" s="100">
        <v>25.4</v>
      </c>
      <c r="I590" s="100">
        <v>26</v>
      </c>
      <c r="J590" s="100">
        <v>28</v>
      </c>
      <c r="K590" s="100">
        <v>26.1</v>
      </c>
      <c r="L590" s="100">
        <v>26.7</v>
      </c>
      <c r="M590" s="100">
        <v>27.2</v>
      </c>
      <c r="N590" s="100">
        <v>28.6</v>
      </c>
      <c r="O590" s="100">
        <v>28.8</v>
      </c>
      <c r="P590" s="100">
        <v>27.4</v>
      </c>
      <c r="Q590" s="100">
        <v>28.1</v>
      </c>
      <c r="R590" s="100">
        <v>22.7</v>
      </c>
      <c r="S590" s="100">
        <v>25.1</v>
      </c>
      <c r="T590" s="100">
        <v>24.5</v>
      </c>
      <c r="U590" s="100">
        <v>28.1</v>
      </c>
      <c r="V590" s="100">
        <v>21.2</v>
      </c>
      <c r="W590" s="100">
        <v>24.2</v>
      </c>
      <c r="X590" s="100">
        <v>24.1</v>
      </c>
      <c r="Y590" s="100">
        <v>21.8</v>
      </c>
      <c r="Z590" s="100">
        <v>24.7</v>
      </c>
      <c r="AA590" s="100">
        <f>独自温度!B222</f>
        <v>30</v>
      </c>
      <c r="AB590" s="100">
        <f>独自温度!C222</f>
        <v>30</v>
      </c>
    </row>
    <row r="591" spans="1:28">
      <c r="A591" s="64" t="e" cm="1">
        <f t="array" aca="1" ref="A591" ca="1">INDIRECT(_xlfn.XLOOKUP(豚シート!$G$13,豚気温!$D$2:$AB$2,豚気温!$D$3:$AB$3)&amp;(_xlfn.XLOOKUP(豚モデル!$D599,豚気温!$C$6:$C$1100,豚気温!$B$6:$B$1100)))</f>
        <v>#N/A</v>
      </c>
      <c r="B591">
        <v>591</v>
      </c>
      <c r="C591" s="92">
        <v>46243</v>
      </c>
      <c r="D591" s="100">
        <v>24.7</v>
      </c>
      <c r="E591" s="100">
        <v>24.9</v>
      </c>
      <c r="F591" s="100">
        <v>25.3</v>
      </c>
      <c r="G591" s="100">
        <v>25.8</v>
      </c>
      <c r="H591" s="100">
        <v>25.4</v>
      </c>
      <c r="I591" s="100">
        <v>25.9</v>
      </c>
      <c r="J591" s="100">
        <v>28</v>
      </c>
      <c r="K591" s="100">
        <v>26.1</v>
      </c>
      <c r="L591" s="100">
        <v>26.7</v>
      </c>
      <c r="M591" s="100">
        <v>27.1</v>
      </c>
      <c r="N591" s="100">
        <v>28.6</v>
      </c>
      <c r="O591" s="100">
        <v>28.8</v>
      </c>
      <c r="P591" s="100">
        <v>27.4</v>
      </c>
      <c r="Q591" s="100">
        <v>28.1</v>
      </c>
      <c r="R591" s="100">
        <v>22.7</v>
      </c>
      <c r="S591" s="100">
        <v>25</v>
      </c>
      <c r="T591" s="100">
        <v>24.4</v>
      </c>
      <c r="U591" s="100">
        <v>28.1</v>
      </c>
      <c r="V591" s="100">
        <v>21.1</v>
      </c>
      <c r="W591" s="100">
        <v>24.2</v>
      </c>
      <c r="X591" s="100">
        <v>24</v>
      </c>
      <c r="Y591" s="100">
        <v>21.8</v>
      </c>
      <c r="Z591" s="100">
        <v>24.7</v>
      </c>
      <c r="AA591" s="100">
        <f>独自温度!B223</f>
        <v>30</v>
      </c>
      <c r="AB591" s="100">
        <f>独自温度!C223</f>
        <v>30</v>
      </c>
    </row>
    <row r="592" spans="1:28">
      <c r="A592" s="64" t="e" cm="1">
        <f t="array" aca="1" ref="A592" ca="1">INDIRECT(_xlfn.XLOOKUP(豚シート!$G$13,豚気温!$D$2:$AB$2,豚気温!$D$3:$AB$3)&amp;(_xlfn.XLOOKUP(豚モデル!$D600,豚気温!$C$6:$C$1100,豚気温!$B$6:$B$1100)))</f>
        <v>#N/A</v>
      </c>
      <c r="B592">
        <v>592</v>
      </c>
      <c r="C592" s="92">
        <v>46244</v>
      </c>
      <c r="D592" s="100">
        <v>24.7</v>
      </c>
      <c r="E592" s="100">
        <v>24.9</v>
      </c>
      <c r="F592" s="100">
        <v>25.2</v>
      </c>
      <c r="G592" s="100">
        <v>25.8</v>
      </c>
      <c r="H592" s="100">
        <v>25.3</v>
      </c>
      <c r="I592" s="100">
        <v>25.9</v>
      </c>
      <c r="J592" s="100">
        <v>27.9</v>
      </c>
      <c r="K592" s="100">
        <v>26</v>
      </c>
      <c r="L592" s="100">
        <v>26.7</v>
      </c>
      <c r="M592" s="100">
        <v>27.1</v>
      </c>
      <c r="N592" s="100">
        <v>28.5</v>
      </c>
      <c r="O592" s="100">
        <v>28.7</v>
      </c>
      <c r="P592" s="100">
        <v>27.4</v>
      </c>
      <c r="Q592" s="100">
        <v>28</v>
      </c>
      <c r="R592" s="100">
        <v>22.6</v>
      </c>
      <c r="S592" s="100">
        <v>25</v>
      </c>
      <c r="T592" s="100">
        <v>24.4</v>
      </c>
      <c r="U592" s="100">
        <v>28</v>
      </c>
      <c r="V592" s="100">
        <v>21.1</v>
      </c>
      <c r="W592" s="100">
        <v>24.1</v>
      </c>
      <c r="X592" s="100">
        <v>24</v>
      </c>
      <c r="Y592" s="100">
        <v>21.8</v>
      </c>
      <c r="Z592" s="100">
        <v>24.7</v>
      </c>
      <c r="AA592" s="100">
        <f>独自温度!B224</f>
        <v>30</v>
      </c>
      <c r="AB592" s="100">
        <f>独自温度!C224</f>
        <v>30</v>
      </c>
    </row>
    <row r="593" spans="1:28">
      <c r="A593" s="64" t="e" cm="1">
        <f t="array" aca="1" ref="A593" ca="1">INDIRECT(_xlfn.XLOOKUP(豚シート!$G$13,豚気温!$D$2:$AB$2,豚気温!$D$3:$AB$3)&amp;(_xlfn.XLOOKUP(豚モデル!$D601,豚気温!$C$6:$C$1100,豚気温!$B$6:$B$1100)))</f>
        <v>#N/A</v>
      </c>
      <c r="B593">
        <v>593</v>
      </c>
      <c r="C593" s="92">
        <v>46245</v>
      </c>
      <c r="D593" s="100">
        <v>24.6</v>
      </c>
      <c r="E593" s="100">
        <v>24.8</v>
      </c>
      <c r="F593" s="100">
        <v>25.2</v>
      </c>
      <c r="G593" s="100">
        <v>25.7</v>
      </c>
      <c r="H593" s="100">
        <v>25.3</v>
      </c>
      <c r="I593" s="100">
        <v>25.9</v>
      </c>
      <c r="J593" s="100">
        <v>27.9</v>
      </c>
      <c r="K593" s="100">
        <v>26</v>
      </c>
      <c r="L593" s="100">
        <v>26.6</v>
      </c>
      <c r="M593" s="100">
        <v>27</v>
      </c>
      <c r="N593" s="100">
        <v>28.5</v>
      </c>
      <c r="O593" s="100">
        <v>28.7</v>
      </c>
      <c r="P593" s="100">
        <v>27.3</v>
      </c>
      <c r="Q593" s="100">
        <v>28</v>
      </c>
      <c r="R593" s="100">
        <v>22.6</v>
      </c>
      <c r="S593" s="100">
        <v>24.9</v>
      </c>
      <c r="T593" s="100">
        <v>24.3</v>
      </c>
      <c r="U593" s="100">
        <v>28</v>
      </c>
      <c r="V593" s="100">
        <v>21</v>
      </c>
      <c r="W593" s="100">
        <v>24</v>
      </c>
      <c r="X593" s="100">
        <v>23.9</v>
      </c>
      <c r="Y593" s="100">
        <v>21.7</v>
      </c>
      <c r="Z593" s="100">
        <v>24.6</v>
      </c>
      <c r="AA593" s="100">
        <f>独自温度!B225</f>
        <v>30</v>
      </c>
      <c r="AB593" s="100">
        <f>独自温度!C225</f>
        <v>30</v>
      </c>
    </row>
    <row r="594" spans="1:28">
      <c r="A594" s="64" t="e" cm="1">
        <f t="array" aca="1" ref="A594" ca="1">INDIRECT(_xlfn.XLOOKUP(豚シート!$G$13,豚気温!$D$2:$AB$2,豚気温!$D$3:$AB$3)&amp;(_xlfn.XLOOKUP(豚モデル!$D602,豚気温!$C$6:$C$1100,豚気温!$B$6:$B$1100)))</f>
        <v>#N/A</v>
      </c>
      <c r="B594">
        <v>594</v>
      </c>
      <c r="C594" s="92">
        <v>46246</v>
      </c>
      <c r="D594" s="100">
        <v>24.5</v>
      </c>
      <c r="E594" s="100">
        <v>24.8</v>
      </c>
      <c r="F594" s="100">
        <v>25.1</v>
      </c>
      <c r="G594" s="100">
        <v>25.6</v>
      </c>
      <c r="H594" s="100">
        <v>25.2</v>
      </c>
      <c r="I594" s="100">
        <v>25.8</v>
      </c>
      <c r="J594" s="100">
        <v>27.8</v>
      </c>
      <c r="K594" s="100">
        <v>26</v>
      </c>
      <c r="L594" s="100">
        <v>26.5</v>
      </c>
      <c r="M594" s="100">
        <v>27</v>
      </c>
      <c r="N594" s="100">
        <v>28.4</v>
      </c>
      <c r="O594" s="100">
        <v>28.6</v>
      </c>
      <c r="P594" s="100">
        <v>27.3</v>
      </c>
      <c r="Q594" s="100">
        <v>28</v>
      </c>
      <c r="R594" s="100">
        <v>22.5</v>
      </c>
      <c r="S594" s="100">
        <v>24.9</v>
      </c>
      <c r="T594" s="100">
        <v>24.3</v>
      </c>
      <c r="U594" s="100">
        <v>27.9</v>
      </c>
      <c r="V594" s="100">
        <v>21</v>
      </c>
      <c r="W594" s="100">
        <v>24</v>
      </c>
      <c r="X594" s="100">
        <v>23.9</v>
      </c>
      <c r="Y594" s="100">
        <v>21.7</v>
      </c>
      <c r="Z594" s="100">
        <v>24.6</v>
      </c>
      <c r="AA594" s="100">
        <f>独自温度!B226</f>
        <v>30</v>
      </c>
      <c r="AB594" s="100">
        <f>独自温度!C226</f>
        <v>30</v>
      </c>
    </row>
    <row r="595" spans="1:28">
      <c r="A595" s="64" t="e" cm="1">
        <f t="array" aca="1" ref="A595" ca="1">INDIRECT(_xlfn.XLOOKUP(豚シート!$G$13,豚気温!$D$2:$AB$2,豚気温!$D$3:$AB$3)&amp;(_xlfn.XLOOKUP(豚モデル!$D603,豚気温!$C$6:$C$1100,豚気温!$B$6:$B$1100)))</f>
        <v>#N/A</v>
      </c>
      <c r="B595">
        <v>595</v>
      </c>
      <c r="C595" s="92">
        <v>46247</v>
      </c>
      <c r="D595" s="100">
        <v>24.5</v>
      </c>
      <c r="E595" s="100">
        <v>24.7</v>
      </c>
      <c r="F595" s="100">
        <v>25</v>
      </c>
      <c r="G595" s="100">
        <v>25.6</v>
      </c>
      <c r="H595" s="100">
        <v>25.2</v>
      </c>
      <c r="I595" s="100">
        <v>25.7</v>
      </c>
      <c r="J595" s="100">
        <v>27.8</v>
      </c>
      <c r="K595" s="100">
        <v>25.9</v>
      </c>
      <c r="L595" s="100">
        <v>26.5</v>
      </c>
      <c r="M595" s="100">
        <v>26.9</v>
      </c>
      <c r="N595" s="100">
        <v>28.4</v>
      </c>
      <c r="O595" s="100">
        <v>28.6</v>
      </c>
      <c r="P595" s="100">
        <v>27.2</v>
      </c>
      <c r="Q595" s="100">
        <v>27.9</v>
      </c>
      <c r="R595" s="100">
        <v>22.5</v>
      </c>
      <c r="S595" s="100">
        <v>24.8</v>
      </c>
      <c r="T595" s="100">
        <v>24.2</v>
      </c>
      <c r="U595" s="100">
        <v>27.9</v>
      </c>
      <c r="V595" s="100">
        <v>20.9</v>
      </c>
      <c r="W595" s="100">
        <v>23.9</v>
      </c>
      <c r="X595" s="100">
        <v>23.8</v>
      </c>
      <c r="Y595" s="100">
        <v>21.6</v>
      </c>
      <c r="Z595" s="100">
        <v>24.5</v>
      </c>
      <c r="AA595" s="100">
        <f>独自温度!B227</f>
        <v>30</v>
      </c>
      <c r="AB595" s="100">
        <f>独自温度!C227</f>
        <v>30</v>
      </c>
    </row>
    <row r="596" spans="1:28">
      <c r="A596" s="64" t="e" cm="1">
        <f t="array" aca="1" ref="A596" ca="1">INDIRECT(_xlfn.XLOOKUP(豚シート!$G$13,豚気温!$D$2:$AB$2,豚気温!$D$3:$AB$3)&amp;(_xlfn.XLOOKUP(豚モデル!$D604,豚気温!$C$6:$C$1100,豚気温!$B$6:$B$1100)))</f>
        <v>#N/A</v>
      </c>
      <c r="B596">
        <v>596</v>
      </c>
      <c r="C596" s="92">
        <v>46248</v>
      </c>
      <c r="D596" s="100">
        <v>24.4</v>
      </c>
      <c r="E596" s="100">
        <v>24.6</v>
      </c>
      <c r="F596" s="100">
        <v>25</v>
      </c>
      <c r="G596" s="100">
        <v>25.5</v>
      </c>
      <c r="H596" s="100">
        <v>25.1</v>
      </c>
      <c r="I596" s="100">
        <v>25.7</v>
      </c>
      <c r="J596" s="100">
        <v>27.7</v>
      </c>
      <c r="K596" s="100">
        <v>25.9</v>
      </c>
      <c r="L596" s="100">
        <v>26.4</v>
      </c>
      <c r="M596" s="100">
        <v>26.9</v>
      </c>
      <c r="N596" s="100">
        <v>28.3</v>
      </c>
      <c r="O596" s="100">
        <v>28.5</v>
      </c>
      <c r="P596" s="100">
        <v>27.2</v>
      </c>
      <c r="Q596" s="100">
        <v>27.9</v>
      </c>
      <c r="R596" s="100">
        <v>22.4</v>
      </c>
      <c r="S596" s="100">
        <v>24.7</v>
      </c>
      <c r="T596" s="100">
        <v>24.2</v>
      </c>
      <c r="U596" s="100">
        <v>27.8</v>
      </c>
      <c r="V596" s="100">
        <v>20.9</v>
      </c>
      <c r="W596" s="100">
        <v>23.9</v>
      </c>
      <c r="X596" s="100">
        <v>23.7</v>
      </c>
      <c r="Y596" s="100">
        <v>21.6</v>
      </c>
      <c r="Z596" s="100">
        <v>24.4</v>
      </c>
      <c r="AA596" s="100">
        <f>独自温度!B228</f>
        <v>30</v>
      </c>
      <c r="AB596" s="100">
        <f>独自温度!C228</f>
        <v>30</v>
      </c>
    </row>
    <row r="597" spans="1:28">
      <c r="A597" s="64" t="e" cm="1">
        <f t="array" aca="1" ref="A597" ca="1">INDIRECT(_xlfn.XLOOKUP(豚シート!$G$13,豚気温!$D$2:$AB$2,豚気温!$D$3:$AB$3)&amp;(_xlfn.XLOOKUP(豚モデル!$D605,豚気温!$C$6:$C$1100,豚気温!$B$6:$B$1100)))</f>
        <v>#N/A</v>
      </c>
      <c r="B597">
        <v>597</v>
      </c>
      <c r="C597" s="92">
        <v>46249</v>
      </c>
      <c r="D597" s="100">
        <v>24.3</v>
      </c>
      <c r="E597" s="100">
        <v>24.6</v>
      </c>
      <c r="F597" s="100">
        <v>24.9</v>
      </c>
      <c r="G597" s="100">
        <v>25.5</v>
      </c>
      <c r="H597" s="100">
        <v>25</v>
      </c>
      <c r="I597" s="100">
        <v>25.6</v>
      </c>
      <c r="J597" s="100">
        <v>27.7</v>
      </c>
      <c r="K597" s="100">
        <v>25.8</v>
      </c>
      <c r="L597" s="100">
        <v>26.3</v>
      </c>
      <c r="M597" s="100">
        <v>26.8</v>
      </c>
      <c r="N597" s="100">
        <v>28.3</v>
      </c>
      <c r="O597" s="100">
        <v>28.5</v>
      </c>
      <c r="P597" s="100">
        <v>27.1</v>
      </c>
      <c r="Q597" s="100">
        <v>27.8</v>
      </c>
      <c r="R597" s="100">
        <v>22.3</v>
      </c>
      <c r="S597" s="100">
        <v>24.7</v>
      </c>
      <c r="T597" s="100">
        <v>24.1</v>
      </c>
      <c r="U597" s="100">
        <v>27.8</v>
      </c>
      <c r="V597" s="100">
        <v>20.8</v>
      </c>
      <c r="W597" s="100">
        <v>23.8</v>
      </c>
      <c r="X597" s="100">
        <v>23.7</v>
      </c>
      <c r="Y597" s="100">
        <v>21.5</v>
      </c>
      <c r="Z597" s="100">
        <v>24.3</v>
      </c>
      <c r="AA597" s="100">
        <f>独自温度!B229</f>
        <v>30</v>
      </c>
      <c r="AB597" s="100">
        <f>独自温度!C229</f>
        <v>30</v>
      </c>
    </row>
    <row r="598" spans="1:28">
      <c r="A598" s="64" t="e" cm="1">
        <f t="array" aca="1" ref="A598" ca="1">INDIRECT(_xlfn.XLOOKUP(豚シート!$G$13,豚気温!$D$2:$AB$2,豚気温!$D$3:$AB$3)&amp;(_xlfn.XLOOKUP(豚モデル!$D606,豚気温!$C$6:$C$1100,豚気温!$B$6:$B$1100)))</f>
        <v>#N/A</v>
      </c>
      <c r="B598">
        <v>598</v>
      </c>
      <c r="C598" s="92">
        <v>46250</v>
      </c>
      <c r="D598" s="100">
        <v>24.3</v>
      </c>
      <c r="E598" s="100">
        <v>24.5</v>
      </c>
      <c r="F598" s="100">
        <v>24.8</v>
      </c>
      <c r="G598" s="100">
        <v>25.4</v>
      </c>
      <c r="H598" s="100">
        <v>25</v>
      </c>
      <c r="I598" s="100">
        <v>25.6</v>
      </c>
      <c r="J598" s="100">
        <v>27.6</v>
      </c>
      <c r="K598" s="100">
        <v>25.7</v>
      </c>
      <c r="L598" s="100">
        <v>26.2</v>
      </c>
      <c r="M598" s="100">
        <v>26.8</v>
      </c>
      <c r="N598" s="100">
        <v>28.2</v>
      </c>
      <c r="O598" s="100">
        <v>28.4</v>
      </c>
      <c r="P598" s="100">
        <v>27</v>
      </c>
      <c r="Q598" s="100">
        <v>27.8</v>
      </c>
      <c r="R598" s="100">
        <v>22.3</v>
      </c>
      <c r="S598" s="100">
        <v>24.6</v>
      </c>
      <c r="T598" s="100">
        <v>24.1</v>
      </c>
      <c r="U598" s="100">
        <v>27.7</v>
      </c>
      <c r="V598" s="100">
        <v>20.8</v>
      </c>
      <c r="W598" s="100">
        <v>23.7</v>
      </c>
      <c r="X598" s="100">
        <v>23.6</v>
      </c>
      <c r="Y598" s="100">
        <v>21.4</v>
      </c>
      <c r="Z598" s="100">
        <v>24.3</v>
      </c>
      <c r="AA598" s="100">
        <f>独自温度!B230</f>
        <v>30</v>
      </c>
      <c r="AB598" s="100">
        <f>独自温度!C230</f>
        <v>30</v>
      </c>
    </row>
    <row r="599" spans="1:28">
      <c r="A599" s="64" t="e" cm="1">
        <f t="array" aca="1" ref="A599" ca="1">INDIRECT(_xlfn.XLOOKUP(豚シート!$G$13,豚気温!$D$2:$AB$2,豚気温!$D$3:$AB$3)&amp;(_xlfn.XLOOKUP(豚モデル!$D607,豚気温!$C$6:$C$1100,豚気温!$B$6:$B$1100)))</f>
        <v>#N/A</v>
      </c>
      <c r="B599">
        <v>599</v>
      </c>
      <c r="C599" s="92">
        <v>46251</v>
      </c>
      <c r="D599" s="100">
        <v>24.2</v>
      </c>
      <c r="E599" s="100">
        <v>24.5</v>
      </c>
      <c r="F599" s="100">
        <v>24.8</v>
      </c>
      <c r="G599" s="100">
        <v>25.3</v>
      </c>
      <c r="H599" s="100">
        <v>24.9</v>
      </c>
      <c r="I599" s="100">
        <v>25.5</v>
      </c>
      <c r="J599" s="100">
        <v>27.6</v>
      </c>
      <c r="K599" s="100">
        <v>25.7</v>
      </c>
      <c r="L599" s="100">
        <v>26.1</v>
      </c>
      <c r="M599" s="100">
        <v>26.7</v>
      </c>
      <c r="N599" s="100">
        <v>28.2</v>
      </c>
      <c r="O599" s="100">
        <v>28.4</v>
      </c>
      <c r="P599" s="100">
        <v>27</v>
      </c>
      <c r="Q599" s="100">
        <v>27.7</v>
      </c>
      <c r="R599" s="100">
        <v>22.2</v>
      </c>
      <c r="S599" s="100">
        <v>24.6</v>
      </c>
      <c r="T599" s="100">
        <v>24</v>
      </c>
      <c r="U599" s="100">
        <v>27.6</v>
      </c>
      <c r="V599" s="100">
        <v>20.7</v>
      </c>
      <c r="W599" s="100">
        <v>23.7</v>
      </c>
      <c r="X599" s="100">
        <v>23.5</v>
      </c>
      <c r="Y599" s="100">
        <v>21.4</v>
      </c>
      <c r="Z599" s="100">
        <v>24.2</v>
      </c>
      <c r="AA599" s="100">
        <f>独自温度!B231</f>
        <v>30</v>
      </c>
      <c r="AB599" s="100">
        <f>独自温度!C231</f>
        <v>30</v>
      </c>
    </row>
    <row r="600" spans="1:28">
      <c r="A600" s="64" t="e" cm="1">
        <f t="array" aca="1" ref="A600" ca="1">INDIRECT(_xlfn.XLOOKUP(豚シート!$G$13,豚気温!$D$2:$AB$2,豚気温!$D$3:$AB$3)&amp;(_xlfn.XLOOKUP(豚モデル!$D608,豚気温!$C$6:$C$1100,豚気温!$B$6:$B$1100)))</f>
        <v>#N/A</v>
      </c>
      <c r="B600">
        <v>600</v>
      </c>
      <c r="C600" s="92">
        <v>46252</v>
      </c>
      <c r="D600" s="100">
        <v>24.1</v>
      </c>
      <c r="E600" s="100">
        <v>24.4</v>
      </c>
      <c r="F600" s="100">
        <v>24.7</v>
      </c>
      <c r="G600" s="100">
        <v>25.3</v>
      </c>
      <c r="H600" s="100">
        <v>24.8</v>
      </c>
      <c r="I600" s="100">
        <v>25.4</v>
      </c>
      <c r="J600" s="100">
        <v>27.5</v>
      </c>
      <c r="K600" s="100">
        <v>25.6</v>
      </c>
      <c r="L600" s="100">
        <v>26.1</v>
      </c>
      <c r="M600" s="100">
        <v>26.6</v>
      </c>
      <c r="N600" s="100">
        <v>28.1</v>
      </c>
      <c r="O600" s="100">
        <v>28.3</v>
      </c>
      <c r="P600" s="100">
        <v>26.9</v>
      </c>
      <c r="Q600" s="100">
        <v>27.6</v>
      </c>
      <c r="R600" s="100">
        <v>22.1</v>
      </c>
      <c r="S600" s="100">
        <v>24.5</v>
      </c>
      <c r="T600" s="100">
        <v>23.9</v>
      </c>
      <c r="U600" s="100">
        <v>27.6</v>
      </c>
      <c r="V600" s="100">
        <v>20.6</v>
      </c>
      <c r="W600" s="100">
        <v>23.6</v>
      </c>
      <c r="X600" s="100">
        <v>23.5</v>
      </c>
      <c r="Y600" s="100">
        <v>21.3</v>
      </c>
      <c r="Z600" s="100">
        <v>24.1</v>
      </c>
      <c r="AA600" s="100">
        <f>独自温度!B232</f>
        <v>30</v>
      </c>
      <c r="AB600" s="100">
        <f>独自温度!C232</f>
        <v>30</v>
      </c>
    </row>
    <row r="601" spans="1:28">
      <c r="A601" s="64" t="e" cm="1">
        <f t="array" aca="1" ref="A601" ca="1">INDIRECT(_xlfn.XLOOKUP(豚シート!$G$13,豚気温!$D$2:$AB$2,豚気温!$D$3:$AB$3)&amp;(_xlfn.XLOOKUP(豚モデル!$D609,豚気温!$C$6:$C$1100,豚気温!$B$6:$B$1100)))</f>
        <v>#N/A</v>
      </c>
      <c r="B601">
        <v>601</v>
      </c>
      <c r="C601" s="92">
        <v>46253</v>
      </c>
      <c r="D601" s="100">
        <v>24</v>
      </c>
      <c r="E601" s="100">
        <v>24.3</v>
      </c>
      <c r="F601" s="100">
        <v>24.6</v>
      </c>
      <c r="G601" s="100">
        <v>25.2</v>
      </c>
      <c r="H601" s="100">
        <v>24.7</v>
      </c>
      <c r="I601" s="100">
        <v>25.3</v>
      </c>
      <c r="J601" s="100">
        <v>27.4</v>
      </c>
      <c r="K601" s="100">
        <v>25.5</v>
      </c>
      <c r="L601" s="100">
        <v>26</v>
      </c>
      <c r="M601" s="100">
        <v>26.6</v>
      </c>
      <c r="N601" s="100">
        <v>28</v>
      </c>
      <c r="O601" s="100">
        <v>28.2</v>
      </c>
      <c r="P601" s="100">
        <v>26.8</v>
      </c>
      <c r="Q601" s="100">
        <v>27.6</v>
      </c>
      <c r="R601" s="100">
        <v>22.1</v>
      </c>
      <c r="S601" s="100">
        <v>24.4</v>
      </c>
      <c r="T601" s="100">
        <v>23.8</v>
      </c>
      <c r="U601" s="100">
        <v>27.5</v>
      </c>
      <c r="V601" s="100">
        <v>20.5</v>
      </c>
      <c r="W601" s="100">
        <v>23.5</v>
      </c>
      <c r="X601" s="100">
        <v>23.4</v>
      </c>
      <c r="Y601" s="100">
        <v>21.2</v>
      </c>
      <c r="Z601" s="100">
        <v>24</v>
      </c>
      <c r="AA601" s="100">
        <f>独自温度!B233</f>
        <v>30</v>
      </c>
      <c r="AB601" s="100">
        <f>独自温度!C233</f>
        <v>30</v>
      </c>
    </row>
    <row r="602" spans="1:28">
      <c r="A602" s="64" t="e" cm="1">
        <f t="array" aca="1" ref="A602" ca="1">INDIRECT(_xlfn.XLOOKUP(豚シート!$G$13,豚気温!$D$2:$AB$2,豚気温!$D$3:$AB$3)&amp;(_xlfn.XLOOKUP(豚モデル!$D610,豚気温!$C$6:$C$1100,豚気温!$B$6:$B$1100)))</f>
        <v>#N/A</v>
      </c>
      <c r="B602">
        <v>602</v>
      </c>
      <c r="C602" s="92">
        <v>46254</v>
      </c>
      <c r="D602" s="100">
        <v>23.9</v>
      </c>
      <c r="E602" s="100">
        <v>24.2</v>
      </c>
      <c r="F602" s="100">
        <v>24.5</v>
      </c>
      <c r="G602" s="100">
        <v>25.1</v>
      </c>
      <c r="H602" s="100">
        <v>24.6</v>
      </c>
      <c r="I602" s="100">
        <v>25.2</v>
      </c>
      <c r="J602" s="100">
        <v>27.4</v>
      </c>
      <c r="K602" s="100">
        <v>25.5</v>
      </c>
      <c r="L602" s="100">
        <v>25.9</v>
      </c>
      <c r="M602" s="100">
        <v>26.5</v>
      </c>
      <c r="N602" s="100">
        <v>28</v>
      </c>
      <c r="O602" s="100">
        <v>28.2</v>
      </c>
      <c r="P602" s="100">
        <v>26.8</v>
      </c>
      <c r="Q602" s="100">
        <v>27.5</v>
      </c>
      <c r="R602" s="100">
        <v>22</v>
      </c>
      <c r="S602" s="100">
        <v>24.3</v>
      </c>
      <c r="T602" s="100">
        <v>23.8</v>
      </c>
      <c r="U602" s="100">
        <v>27.4</v>
      </c>
      <c r="V602" s="100">
        <v>20.399999999999999</v>
      </c>
      <c r="W602" s="100">
        <v>23.4</v>
      </c>
      <c r="X602" s="100">
        <v>23.3</v>
      </c>
      <c r="Y602" s="100">
        <v>21.1</v>
      </c>
      <c r="Z602" s="100">
        <v>23.9</v>
      </c>
      <c r="AA602" s="100">
        <f>独自温度!B234</f>
        <v>30</v>
      </c>
      <c r="AB602" s="100">
        <f>独自温度!C234</f>
        <v>30</v>
      </c>
    </row>
    <row r="603" spans="1:28">
      <c r="A603" s="64" t="e" cm="1">
        <f t="array" aca="1" ref="A603" ca="1">INDIRECT(_xlfn.XLOOKUP(豚シート!$G$13,豚気温!$D$2:$AB$2,豚気温!$D$3:$AB$3)&amp;(_xlfn.XLOOKUP(豚モデル!$D611,豚気温!$C$6:$C$1100,豚気温!$B$6:$B$1100)))</f>
        <v>#N/A</v>
      </c>
      <c r="B603">
        <v>603</v>
      </c>
      <c r="C603" s="92">
        <v>46255</v>
      </c>
      <c r="D603" s="100">
        <v>23.8</v>
      </c>
      <c r="E603" s="100">
        <v>24.1</v>
      </c>
      <c r="F603" s="100">
        <v>24.4</v>
      </c>
      <c r="G603" s="100">
        <v>25</v>
      </c>
      <c r="H603" s="100">
        <v>24.5</v>
      </c>
      <c r="I603" s="100">
        <v>25.2</v>
      </c>
      <c r="J603" s="100">
        <v>27.3</v>
      </c>
      <c r="K603" s="100">
        <v>25.4</v>
      </c>
      <c r="L603" s="100">
        <v>25.8</v>
      </c>
      <c r="M603" s="100">
        <v>26.4</v>
      </c>
      <c r="N603" s="100">
        <v>27.9</v>
      </c>
      <c r="O603" s="100">
        <v>28.1</v>
      </c>
      <c r="P603" s="100">
        <v>26.7</v>
      </c>
      <c r="Q603" s="100">
        <v>27.4</v>
      </c>
      <c r="R603" s="100">
        <v>21.9</v>
      </c>
      <c r="S603" s="100">
        <v>24.2</v>
      </c>
      <c r="T603" s="100">
        <v>23.7</v>
      </c>
      <c r="U603" s="100">
        <v>27.3</v>
      </c>
      <c r="V603" s="100">
        <v>20.3</v>
      </c>
      <c r="W603" s="100">
        <v>23.3</v>
      </c>
      <c r="X603" s="100">
        <v>23.2</v>
      </c>
      <c r="Y603" s="100">
        <v>21</v>
      </c>
      <c r="Z603" s="100">
        <v>23.8</v>
      </c>
      <c r="AA603" s="100">
        <f>独自温度!B235</f>
        <v>30</v>
      </c>
      <c r="AB603" s="100">
        <f>独自温度!C235</f>
        <v>30</v>
      </c>
    </row>
    <row r="604" spans="1:28">
      <c r="A604" s="64" t="e" cm="1">
        <f t="array" aca="1" ref="A604" ca="1">INDIRECT(_xlfn.XLOOKUP(豚シート!$G$13,豚気温!$D$2:$AB$2,豚気温!$D$3:$AB$3)&amp;(_xlfn.XLOOKUP(豚モデル!$D612,豚気温!$C$6:$C$1100,豚気温!$B$6:$B$1100)))</f>
        <v>#N/A</v>
      </c>
      <c r="B604">
        <v>604</v>
      </c>
      <c r="C604" s="92">
        <v>46256</v>
      </c>
      <c r="D604" s="100">
        <v>23.7</v>
      </c>
      <c r="E604" s="100">
        <v>24</v>
      </c>
      <c r="F604" s="100">
        <v>24.4</v>
      </c>
      <c r="G604" s="100">
        <v>24.9</v>
      </c>
      <c r="H604" s="100">
        <v>24.4</v>
      </c>
      <c r="I604" s="100">
        <v>25.1</v>
      </c>
      <c r="J604" s="100">
        <v>27.2</v>
      </c>
      <c r="K604" s="100">
        <v>25.3</v>
      </c>
      <c r="L604" s="100">
        <v>25.7</v>
      </c>
      <c r="M604" s="100">
        <v>26.3</v>
      </c>
      <c r="N604" s="100">
        <v>27.8</v>
      </c>
      <c r="O604" s="100">
        <v>28</v>
      </c>
      <c r="P604" s="100">
        <v>26.6</v>
      </c>
      <c r="Q604" s="100">
        <v>27.3</v>
      </c>
      <c r="R604" s="100">
        <v>21.8</v>
      </c>
      <c r="S604" s="100">
        <v>24.1</v>
      </c>
      <c r="T604" s="100">
        <v>23.6</v>
      </c>
      <c r="U604" s="100">
        <v>27.2</v>
      </c>
      <c r="V604" s="100">
        <v>20.2</v>
      </c>
      <c r="W604" s="100">
        <v>23.2</v>
      </c>
      <c r="X604" s="100">
        <v>23.1</v>
      </c>
      <c r="Y604" s="100">
        <v>20.9</v>
      </c>
      <c r="Z604" s="100">
        <v>23.7</v>
      </c>
      <c r="AA604" s="100">
        <f>独自温度!B236</f>
        <v>30</v>
      </c>
      <c r="AB604" s="100">
        <f>独自温度!C236</f>
        <v>30</v>
      </c>
    </row>
    <row r="605" spans="1:28">
      <c r="A605" s="64" t="e" cm="1">
        <f t="array" aca="1" ref="A605" ca="1">INDIRECT(_xlfn.XLOOKUP(豚シート!$G$13,豚気温!$D$2:$AB$2,豚気温!$D$3:$AB$3)&amp;(_xlfn.XLOOKUP(豚モデル!$D613,豚気温!$C$6:$C$1100,豚気温!$B$6:$B$1100)))</f>
        <v>#N/A</v>
      </c>
      <c r="B605">
        <v>605</v>
      </c>
      <c r="C605" s="92">
        <v>46257</v>
      </c>
      <c r="D605" s="100">
        <v>23.6</v>
      </c>
      <c r="E605" s="100">
        <v>23.9</v>
      </c>
      <c r="F605" s="100">
        <v>24.3</v>
      </c>
      <c r="G605" s="100">
        <v>24.8</v>
      </c>
      <c r="H605" s="100">
        <v>24.3</v>
      </c>
      <c r="I605" s="100">
        <v>25</v>
      </c>
      <c r="J605" s="100">
        <v>27.1</v>
      </c>
      <c r="K605" s="100">
        <v>25.2</v>
      </c>
      <c r="L605" s="100">
        <v>25.6</v>
      </c>
      <c r="M605" s="100">
        <v>26.3</v>
      </c>
      <c r="N605" s="100">
        <v>27.7</v>
      </c>
      <c r="O605" s="100">
        <v>27.9</v>
      </c>
      <c r="P605" s="100">
        <v>26.5</v>
      </c>
      <c r="Q605" s="100">
        <v>27.2</v>
      </c>
      <c r="R605" s="100">
        <v>21.7</v>
      </c>
      <c r="S605" s="100">
        <v>24</v>
      </c>
      <c r="T605" s="100">
        <v>23.5</v>
      </c>
      <c r="U605" s="100">
        <v>27.1</v>
      </c>
      <c r="V605" s="100">
        <v>20.100000000000001</v>
      </c>
      <c r="W605" s="100">
        <v>23.1</v>
      </c>
      <c r="X605" s="100">
        <v>23</v>
      </c>
      <c r="Y605" s="100">
        <v>20.8</v>
      </c>
      <c r="Z605" s="100">
        <v>23.6</v>
      </c>
      <c r="AA605" s="100">
        <f>独自温度!B237</f>
        <v>30</v>
      </c>
      <c r="AB605" s="100">
        <f>独自温度!C237</f>
        <v>30</v>
      </c>
    </row>
    <row r="606" spans="1:28">
      <c r="A606" s="64" t="e" cm="1">
        <f t="array" aca="1" ref="A606" ca="1">INDIRECT(_xlfn.XLOOKUP(豚シート!$G$13,豚気温!$D$2:$AB$2,豚気温!$D$3:$AB$3)&amp;(_xlfn.XLOOKUP(豚モデル!$D614,豚気温!$C$6:$C$1100,豚気温!$B$6:$B$1100)))</f>
        <v>#N/A</v>
      </c>
      <c r="B606">
        <v>606</v>
      </c>
      <c r="C606" s="92">
        <v>46258</v>
      </c>
      <c r="D606" s="100">
        <v>23.5</v>
      </c>
      <c r="E606" s="100">
        <v>23.8</v>
      </c>
      <c r="F606" s="100">
        <v>24.2</v>
      </c>
      <c r="G606" s="100">
        <v>24.7</v>
      </c>
      <c r="H606" s="100">
        <v>24.2</v>
      </c>
      <c r="I606" s="100">
        <v>24.9</v>
      </c>
      <c r="J606" s="100">
        <v>27</v>
      </c>
      <c r="K606" s="100">
        <v>25.1</v>
      </c>
      <c r="L606" s="100">
        <v>25.5</v>
      </c>
      <c r="M606" s="100">
        <v>26.2</v>
      </c>
      <c r="N606" s="100">
        <v>27.6</v>
      </c>
      <c r="O606" s="100">
        <v>27.8</v>
      </c>
      <c r="P606" s="100">
        <v>26.4</v>
      </c>
      <c r="Q606" s="100">
        <v>27.1</v>
      </c>
      <c r="R606" s="100">
        <v>21.6</v>
      </c>
      <c r="S606" s="100">
        <v>23.9</v>
      </c>
      <c r="T606" s="100">
        <v>23.4</v>
      </c>
      <c r="U606" s="100">
        <v>27</v>
      </c>
      <c r="V606" s="100">
        <v>20</v>
      </c>
      <c r="W606" s="100">
        <v>23</v>
      </c>
      <c r="X606" s="100">
        <v>22.9</v>
      </c>
      <c r="Y606" s="100">
        <v>20.7</v>
      </c>
      <c r="Z606" s="100">
        <v>23.5</v>
      </c>
      <c r="AA606" s="100">
        <f>独自温度!B238</f>
        <v>30</v>
      </c>
      <c r="AB606" s="100">
        <f>独自温度!C238</f>
        <v>30</v>
      </c>
    </row>
    <row r="607" spans="1:28">
      <c r="A607" s="64" t="e" cm="1">
        <f t="array" aca="1" ref="A607" ca="1">INDIRECT(_xlfn.XLOOKUP(豚シート!$G$13,豚気温!$D$2:$AB$2,豚気温!$D$3:$AB$3)&amp;(_xlfn.XLOOKUP(豚モデル!$D615,豚気温!$C$6:$C$1100,豚気温!$B$6:$B$1100)))</f>
        <v>#N/A</v>
      </c>
      <c r="B607">
        <v>607</v>
      </c>
      <c r="C607" s="92">
        <v>46259</v>
      </c>
      <c r="D607" s="100">
        <v>23.4</v>
      </c>
      <c r="E607" s="100">
        <v>23.7</v>
      </c>
      <c r="F607" s="100">
        <v>24.1</v>
      </c>
      <c r="G607" s="100">
        <v>24.6</v>
      </c>
      <c r="H607" s="100">
        <v>24.1</v>
      </c>
      <c r="I607" s="100">
        <v>24.8</v>
      </c>
      <c r="J607" s="100">
        <v>26.9</v>
      </c>
      <c r="K607" s="100">
        <v>25</v>
      </c>
      <c r="L607" s="100">
        <v>25.4</v>
      </c>
      <c r="M607" s="100">
        <v>26.1</v>
      </c>
      <c r="N607" s="100">
        <v>27.5</v>
      </c>
      <c r="O607" s="100">
        <v>27.7</v>
      </c>
      <c r="P607" s="100">
        <v>26.3</v>
      </c>
      <c r="Q607" s="100">
        <v>27</v>
      </c>
      <c r="R607" s="100">
        <v>21.5</v>
      </c>
      <c r="S607" s="100">
        <v>23.9</v>
      </c>
      <c r="T607" s="100">
        <v>23.3</v>
      </c>
      <c r="U607" s="100">
        <v>26.9</v>
      </c>
      <c r="V607" s="100">
        <v>19.899999999999999</v>
      </c>
      <c r="W607" s="100">
        <v>22.9</v>
      </c>
      <c r="X607" s="100">
        <v>22.8</v>
      </c>
      <c r="Y607" s="100">
        <v>20.6</v>
      </c>
      <c r="Z607" s="100">
        <v>23.4</v>
      </c>
      <c r="AA607" s="100">
        <f>独自温度!B239</f>
        <v>30</v>
      </c>
      <c r="AB607" s="100">
        <f>独自温度!C239</f>
        <v>30</v>
      </c>
    </row>
    <row r="608" spans="1:28">
      <c r="A608" s="64" t="e" cm="1">
        <f t="array" aca="1" ref="A608" ca="1">INDIRECT(_xlfn.XLOOKUP(豚シート!$G$13,豚気温!$D$2:$AB$2,豚気温!$D$3:$AB$3)&amp;(_xlfn.XLOOKUP(豚モデル!$D616,豚気温!$C$6:$C$1100,豚気温!$B$6:$B$1100)))</f>
        <v>#N/A</v>
      </c>
      <c r="B608">
        <v>608</v>
      </c>
      <c r="C608" s="92">
        <v>46260</v>
      </c>
      <c r="D608" s="100">
        <v>23.3</v>
      </c>
      <c r="E608" s="100">
        <v>23.6</v>
      </c>
      <c r="F608" s="100">
        <v>24</v>
      </c>
      <c r="G608" s="100">
        <v>24.5</v>
      </c>
      <c r="H608" s="100">
        <v>24</v>
      </c>
      <c r="I608" s="100">
        <v>24.7</v>
      </c>
      <c r="J608" s="100">
        <v>26.8</v>
      </c>
      <c r="K608" s="100">
        <v>24.9</v>
      </c>
      <c r="L608" s="100">
        <v>25.3</v>
      </c>
      <c r="M608" s="100">
        <v>25.9</v>
      </c>
      <c r="N608" s="100">
        <v>27.4</v>
      </c>
      <c r="O608" s="100">
        <v>27.6</v>
      </c>
      <c r="P608" s="100">
        <v>26.2</v>
      </c>
      <c r="Q608" s="100">
        <v>26.9</v>
      </c>
      <c r="R608" s="100">
        <v>21.4</v>
      </c>
      <c r="S608" s="100">
        <v>23.8</v>
      </c>
      <c r="T608" s="100">
        <v>23.2</v>
      </c>
      <c r="U608" s="100">
        <v>26.8</v>
      </c>
      <c r="V608" s="100">
        <v>19.8</v>
      </c>
      <c r="W608" s="100">
        <v>22.8</v>
      </c>
      <c r="X608" s="100">
        <v>22.7</v>
      </c>
      <c r="Y608" s="100">
        <v>20.5</v>
      </c>
      <c r="Z608" s="100">
        <v>23.3</v>
      </c>
      <c r="AA608" s="100">
        <f>独自温度!B240</f>
        <v>30</v>
      </c>
      <c r="AB608" s="100">
        <f>独自温度!C240</f>
        <v>30</v>
      </c>
    </row>
    <row r="609" spans="1:28">
      <c r="A609" s="64" t="e" cm="1">
        <f t="array" aca="1" ref="A609" ca="1">INDIRECT(_xlfn.XLOOKUP(豚シート!$G$13,豚気温!$D$2:$AB$2,豚気温!$D$3:$AB$3)&amp;(_xlfn.XLOOKUP(豚モデル!$D617,豚気温!$C$6:$C$1100,豚気温!$B$6:$B$1100)))</f>
        <v>#N/A</v>
      </c>
      <c r="B609">
        <v>609</v>
      </c>
      <c r="C609" s="92">
        <v>46261</v>
      </c>
      <c r="D609" s="100">
        <v>23.2</v>
      </c>
      <c r="E609" s="100">
        <v>23.4</v>
      </c>
      <c r="F609" s="100">
        <v>23.9</v>
      </c>
      <c r="G609" s="100">
        <v>24.4</v>
      </c>
      <c r="H609" s="100">
        <v>23.9</v>
      </c>
      <c r="I609" s="100">
        <v>24.6</v>
      </c>
      <c r="J609" s="100">
        <v>26.7</v>
      </c>
      <c r="K609" s="100">
        <v>24.8</v>
      </c>
      <c r="L609" s="100">
        <v>25.1</v>
      </c>
      <c r="M609" s="100">
        <v>25.8</v>
      </c>
      <c r="N609" s="100">
        <v>27.3</v>
      </c>
      <c r="O609" s="100">
        <v>27.5</v>
      </c>
      <c r="P609" s="100">
        <v>26.1</v>
      </c>
      <c r="Q609" s="100">
        <v>26.8</v>
      </c>
      <c r="R609" s="100">
        <v>21.2</v>
      </c>
      <c r="S609" s="100">
        <v>23.7</v>
      </c>
      <c r="T609" s="100">
        <v>23</v>
      </c>
      <c r="U609" s="100">
        <v>26.7</v>
      </c>
      <c r="V609" s="100">
        <v>19.7</v>
      </c>
      <c r="W609" s="100">
        <v>22.7</v>
      </c>
      <c r="X609" s="100">
        <v>22.6</v>
      </c>
      <c r="Y609" s="100">
        <v>20.399999999999999</v>
      </c>
      <c r="Z609" s="100">
        <v>23.2</v>
      </c>
      <c r="AA609" s="100">
        <f>独自温度!B241</f>
        <v>30</v>
      </c>
      <c r="AB609" s="100">
        <f>独自温度!C241</f>
        <v>30</v>
      </c>
    </row>
    <row r="610" spans="1:28">
      <c r="A610" s="64" t="e" cm="1">
        <f t="array" aca="1" ref="A610" ca="1">INDIRECT(_xlfn.XLOOKUP(豚シート!$G$13,豚気温!$D$2:$AB$2,豚気温!$D$3:$AB$3)&amp;(_xlfn.XLOOKUP(豚モデル!$D618,豚気温!$C$6:$C$1100,豚気温!$B$6:$B$1100)))</f>
        <v>#N/A</v>
      </c>
      <c r="B610">
        <v>610</v>
      </c>
      <c r="C610" s="92">
        <v>46262</v>
      </c>
      <c r="D610" s="100">
        <v>23.1</v>
      </c>
      <c r="E610" s="100">
        <v>23.3</v>
      </c>
      <c r="F610" s="100">
        <v>23.8</v>
      </c>
      <c r="G610" s="100">
        <v>24.3</v>
      </c>
      <c r="H610" s="100">
        <v>23.8</v>
      </c>
      <c r="I610" s="100">
        <v>24.5</v>
      </c>
      <c r="J610" s="100">
        <v>26.5</v>
      </c>
      <c r="K610" s="100">
        <v>24.7</v>
      </c>
      <c r="L610" s="100">
        <v>25</v>
      </c>
      <c r="M610" s="100">
        <v>25.7</v>
      </c>
      <c r="N610" s="100">
        <v>27.2</v>
      </c>
      <c r="O610" s="100">
        <v>27.4</v>
      </c>
      <c r="P610" s="100">
        <v>26</v>
      </c>
      <c r="Q610" s="100">
        <v>26.7</v>
      </c>
      <c r="R610" s="100">
        <v>21.1</v>
      </c>
      <c r="S610" s="100">
        <v>23.6</v>
      </c>
      <c r="T610" s="100">
        <v>22.9</v>
      </c>
      <c r="U610" s="100">
        <v>26.6</v>
      </c>
      <c r="V610" s="100">
        <v>19.600000000000001</v>
      </c>
      <c r="W610" s="100">
        <v>22.6</v>
      </c>
      <c r="X610" s="100">
        <v>22.5</v>
      </c>
      <c r="Y610" s="100">
        <v>20.3</v>
      </c>
      <c r="Z610" s="100">
        <v>23.1</v>
      </c>
      <c r="AA610" s="100">
        <f>独自温度!B242</f>
        <v>30</v>
      </c>
      <c r="AB610" s="100">
        <f>独自温度!C242</f>
        <v>30</v>
      </c>
    </row>
    <row r="611" spans="1:28">
      <c r="A611" s="64" t="e" cm="1">
        <f t="array" aca="1" ref="A611" ca="1">INDIRECT(_xlfn.XLOOKUP(豚シート!$G$13,豚気温!$D$2:$AB$2,豚気温!$D$3:$AB$3)&amp;(_xlfn.XLOOKUP(豚モデル!$D619,豚気温!$C$6:$C$1100,豚気温!$B$6:$B$1100)))</f>
        <v>#N/A</v>
      </c>
      <c r="B611">
        <v>611</v>
      </c>
      <c r="C611" s="92">
        <v>46263</v>
      </c>
      <c r="D611" s="100">
        <v>23</v>
      </c>
      <c r="E611" s="100">
        <v>23.2</v>
      </c>
      <c r="F611" s="100">
        <v>23.7</v>
      </c>
      <c r="G611" s="100">
        <v>24.2</v>
      </c>
      <c r="H611" s="100">
        <v>23.7</v>
      </c>
      <c r="I611" s="100">
        <v>24.4</v>
      </c>
      <c r="J611" s="100">
        <v>26.4</v>
      </c>
      <c r="K611" s="100">
        <v>24.6</v>
      </c>
      <c r="L611" s="100">
        <v>24.9</v>
      </c>
      <c r="M611" s="100">
        <v>25.6</v>
      </c>
      <c r="N611" s="100">
        <v>27.1</v>
      </c>
      <c r="O611" s="100">
        <v>27.2</v>
      </c>
      <c r="P611" s="100">
        <v>25.9</v>
      </c>
      <c r="Q611" s="100">
        <v>26.6</v>
      </c>
      <c r="R611" s="100">
        <v>21</v>
      </c>
      <c r="S611" s="100">
        <v>23.5</v>
      </c>
      <c r="T611" s="100">
        <v>22.8</v>
      </c>
      <c r="U611" s="100">
        <v>26.5</v>
      </c>
      <c r="V611" s="100">
        <v>19.399999999999999</v>
      </c>
      <c r="W611" s="100">
        <v>22.5</v>
      </c>
      <c r="X611" s="100">
        <v>22.4</v>
      </c>
      <c r="Y611" s="100">
        <v>20.2</v>
      </c>
      <c r="Z611" s="100">
        <v>23</v>
      </c>
      <c r="AA611" s="100">
        <f>独自温度!B243</f>
        <v>30</v>
      </c>
      <c r="AB611" s="100">
        <f>独自温度!C243</f>
        <v>30</v>
      </c>
    </row>
    <row r="612" spans="1:28">
      <c r="A612" s="64" t="e" cm="1">
        <f t="array" aca="1" ref="A612" ca="1">INDIRECT(_xlfn.XLOOKUP(豚シート!$G$13,豚気温!$D$2:$AB$2,豚気温!$D$3:$AB$3)&amp;(_xlfn.XLOOKUP(豚モデル!$D620,豚気温!$C$6:$C$1100,豚気温!$B$6:$B$1100)))</f>
        <v>#N/A</v>
      </c>
      <c r="B612">
        <v>612</v>
      </c>
      <c r="C612" s="92">
        <v>46264</v>
      </c>
      <c r="D612" s="100">
        <v>22.9</v>
      </c>
      <c r="E612" s="100">
        <v>23.1</v>
      </c>
      <c r="F612" s="100">
        <v>23.6</v>
      </c>
      <c r="G612" s="100">
        <v>24.1</v>
      </c>
      <c r="H612" s="100">
        <v>23.6</v>
      </c>
      <c r="I612" s="100">
        <v>24.3</v>
      </c>
      <c r="J612" s="100">
        <v>26.3</v>
      </c>
      <c r="K612" s="100">
        <v>24.5</v>
      </c>
      <c r="L612" s="100">
        <v>24.8</v>
      </c>
      <c r="M612" s="100">
        <v>25.5</v>
      </c>
      <c r="N612" s="100">
        <v>26.9</v>
      </c>
      <c r="O612" s="100">
        <v>27.1</v>
      </c>
      <c r="P612" s="100">
        <v>25.8</v>
      </c>
      <c r="Q612" s="100">
        <v>26.5</v>
      </c>
      <c r="R612" s="100">
        <v>20.9</v>
      </c>
      <c r="S612" s="100">
        <v>23.4</v>
      </c>
      <c r="T612" s="100">
        <v>22.7</v>
      </c>
      <c r="U612" s="100">
        <v>26.4</v>
      </c>
      <c r="V612" s="100">
        <v>19.3</v>
      </c>
      <c r="W612" s="100">
        <v>22.3</v>
      </c>
      <c r="X612" s="100">
        <v>22.2</v>
      </c>
      <c r="Y612" s="100">
        <v>20</v>
      </c>
      <c r="Z612" s="100">
        <v>22.9</v>
      </c>
      <c r="AA612" s="100">
        <f>独自温度!B244</f>
        <v>30</v>
      </c>
      <c r="AB612" s="100">
        <f>独自温度!C244</f>
        <v>30</v>
      </c>
    </row>
    <row r="613" spans="1:28">
      <c r="A613" s="64" t="e" cm="1">
        <f t="array" aca="1" ref="A613" ca="1">INDIRECT(_xlfn.XLOOKUP(豚シート!$G$13,豚気温!$D$2:$AB$2,豚気温!$D$3:$AB$3)&amp;(_xlfn.XLOOKUP(豚モデル!$D621,豚気温!$C$6:$C$1100,豚気温!$B$6:$B$1100)))</f>
        <v>#N/A</v>
      </c>
      <c r="B613">
        <v>613</v>
      </c>
      <c r="C613" s="92">
        <v>46265</v>
      </c>
      <c r="D613" s="100">
        <v>22.7</v>
      </c>
      <c r="E613" s="100">
        <v>23</v>
      </c>
      <c r="F613" s="100">
        <v>23.5</v>
      </c>
      <c r="G613" s="100">
        <v>24</v>
      </c>
      <c r="H613" s="100">
        <v>23.5</v>
      </c>
      <c r="I613" s="100">
        <v>24.2</v>
      </c>
      <c r="J613" s="100">
        <v>26.2</v>
      </c>
      <c r="K613" s="100">
        <v>24.3</v>
      </c>
      <c r="L613" s="100">
        <v>24.6</v>
      </c>
      <c r="M613" s="100">
        <v>25.4</v>
      </c>
      <c r="N613" s="100">
        <v>26.8</v>
      </c>
      <c r="O613" s="100">
        <v>27</v>
      </c>
      <c r="P613" s="100">
        <v>25.6</v>
      </c>
      <c r="Q613" s="100">
        <v>26.4</v>
      </c>
      <c r="R613" s="100">
        <v>20.8</v>
      </c>
      <c r="S613" s="100">
        <v>23.3</v>
      </c>
      <c r="T613" s="100">
        <v>22.6</v>
      </c>
      <c r="U613" s="100">
        <v>26.2</v>
      </c>
      <c r="V613" s="100">
        <v>19.2</v>
      </c>
      <c r="W613" s="100">
        <v>22.2</v>
      </c>
      <c r="X613" s="100">
        <v>22.1</v>
      </c>
      <c r="Y613" s="100">
        <v>19.899999999999999</v>
      </c>
      <c r="Z613" s="100">
        <v>22.9</v>
      </c>
      <c r="AA613" s="100">
        <f>独自温度!B245</f>
        <v>30</v>
      </c>
      <c r="AB613" s="100">
        <f>独自温度!C245</f>
        <v>30</v>
      </c>
    </row>
    <row r="614" spans="1:28">
      <c r="A614" s="64" t="e" cm="1">
        <f t="array" aca="1" ref="A614" ca="1">INDIRECT(_xlfn.XLOOKUP(豚シート!$G$13,豚気温!$D$2:$AB$2,豚気温!$D$3:$AB$3)&amp;(_xlfn.XLOOKUP(豚モデル!$D622,豚気温!$C$6:$C$1100,豚気温!$B$6:$B$1100)))</f>
        <v>#N/A</v>
      </c>
      <c r="B614">
        <v>614</v>
      </c>
      <c r="C614" s="92">
        <v>46266</v>
      </c>
      <c r="D614" s="100">
        <v>22.6</v>
      </c>
      <c r="E614" s="100">
        <v>22.8</v>
      </c>
      <c r="F614" s="100">
        <v>23.3</v>
      </c>
      <c r="G614" s="100">
        <v>23.8</v>
      </c>
      <c r="H614" s="100">
        <v>23.4</v>
      </c>
      <c r="I614" s="100">
        <v>24.1</v>
      </c>
      <c r="J614" s="100">
        <v>26.1</v>
      </c>
      <c r="K614" s="100">
        <v>24.2</v>
      </c>
      <c r="L614" s="100">
        <v>24.5</v>
      </c>
      <c r="M614" s="100">
        <v>25.2</v>
      </c>
      <c r="N614" s="100">
        <v>26.7</v>
      </c>
      <c r="O614" s="100">
        <v>26.9</v>
      </c>
      <c r="P614" s="100">
        <v>25.5</v>
      </c>
      <c r="Q614" s="100">
        <v>26.3</v>
      </c>
      <c r="R614" s="100">
        <v>20.7</v>
      </c>
      <c r="S614" s="100">
        <v>23.2</v>
      </c>
      <c r="T614" s="100">
        <v>22.5</v>
      </c>
      <c r="U614" s="100">
        <v>26.1</v>
      </c>
      <c r="V614" s="100">
        <v>19.100000000000001</v>
      </c>
      <c r="W614" s="100">
        <v>22.1</v>
      </c>
      <c r="X614" s="100">
        <v>22</v>
      </c>
      <c r="Y614" s="100">
        <v>19.8</v>
      </c>
      <c r="Z614" s="100">
        <v>22.8</v>
      </c>
      <c r="AA614" s="100">
        <f>独自温度!B246</f>
        <v>30</v>
      </c>
      <c r="AB614" s="100">
        <f>独自温度!C246</f>
        <v>30</v>
      </c>
    </row>
    <row r="615" spans="1:28">
      <c r="A615" s="64" t="e" cm="1">
        <f t="array" aca="1" ref="A615" ca="1">INDIRECT(_xlfn.XLOOKUP(豚シート!$G$13,豚気温!$D$2:$AB$2,豚気温!$D$3:$AB$3)&amp;(_xlfn.XLOOKUP(豚モデル!$D623,豚気温!$C$6:$C$1100,豚気温!$B$6:$B$1100)))</f>
        <v>#N/A</v>
      </c>
      <c r="B615">
        <v>615</v>
      </c>
      <c r="C615" s="92">
        <v>46267</v>
      </c>
      <c r="D615" s="100">
        <v>22.5</v>
      </c>
      <c r="E615" s="100">
        <v>22.7</v>
      </c>
      <c r="F615" s="100">
        <v>23.2</v>
      </c>
      <c r="G615" s="100">
        <v>23.7</v>
      </c>
      <c r="H615" s="100">
        <v>23.3</v>
      </c>
      <c r="I615" s="100">
        <v>24</v>
      </c>
      <c r="J615" s="100">
        <v>25.9</v>
      </c>
      <c r="K615" s="100">
        <v>24.1</v>
      </c>
      <c r="L615" s="100">
        <v>24.4</v>
      </c>
      <c r="M615" s="100">
        <v>25.1</v>
      </c>
      <c r="N615" s="100">
        <v>26.6</v>
      </c>
      <c r="O615" s="100">
        <v>26.8</v>
      </c>
      <c r="P615" s="100">
        <v>25.4</v>
      </c>
      <c r="Q615" s="100">
        <v>26.2</v>
      </c>
      <c r="R615" s="100">
        <v>20.5</v>
      </c>
      <c r="S615" s="100">
        <v>23</v>
      </c>
      <c r="T615" s="100">
        <v>22.3</v>
      </c>
      <c r="U615" s="100">
        <v>26</v>
      </c>
      <c r="V615" s="100">
        <v>19</v>
      </c>
      <c r="W615" s="100">
        <v>21.9</v>
      </c>
      <c r="X615" s="100">
        <v>21.9</v>
      </c>
      <c r="Y615" s="100">
        <v>19.7</v>
      </c>
      <c r="Z615" s="100">
        <v>22.7</v>
      </c>
      <c r="AA615" s="100">
        <f>独自温度!B247</f>
        <v>30</v>
      </c>
      <c r="AB615" s="100">
        <f>独自温度!C247</f>
        <v>30</v>
      </c>
    </row>
    <row r="616" spans="1:28">
      <c r="A616" s="64" t="e" cm="1">
        <f t="array" aca="1" ref="A616" ca="1">INDIRECT(_xlfn.XLOOKUP(豚シート!$G$13,豚気温!$D$2:$AB$2,豚気温!$D$3:$AB$3)&amp;(_xlfn.XLOOKUP(豚モデル!$D624,豚気温!$C$6:$C$1100,豚気温!$B$6:$B$1100)))</f>
        <v>#N/A</v>
      </c>
      <c r="B616">
        <v>616</v>
      </c>
      <c r="C616" s="92">
        <v>46268</v>
      </c>
      <c r="D616" s="100">
        <v>22.3</v>
      </c>
      <c r="E616" s="100">
        <v>22.5</v>
      </c>
      <c r="F616" s="100">
        <v>23.1</v>
      </c>
      <c r="G616" s="100">
        <v>23.6</v>
      </c>
      <c r="H616" s="100">
        <v>23.1</v>
      </c>
      <c r="I616" s="100">
        <v>23.9</v>
      </c>
      <c r="J616" s="100">
        <v>25.8</v>
      </c>
      <c r="K616" s="100">
        <v>24</v>
      </c>
      <c r="L616" s="100">
        <v>24.3</v>
      </c>
      <c r="M616" s="100">
        <v>25</v>
      </c>
      <c r="N616" s="100">
        <v>26.4</v>
      </c>
      <c r="O616" s="100">
        <v>26.6</v>
      </c>
      <c r="P616" s="100">
        <v>25.3</v>
      </c>
      <c r="Q616" s="100">
        <v>26</v>
      </c>
      <c r="R616" s="100">
        <v>20.399999999999999</v>
      </c>
      <c r="S616" s="100">
        <v>22.9</v>
      </c>
      <c r="T616" s="100">
        <v>22.2</v>
      </c>
      <c r="U616" s="100">
        <v>25.9</v>
      </c>
      <c r="V616" s="100">
        <v>18.8</v>
      </c>
      <c r="W616" s="100">
        <v>21.8</v>
      </c>
      <c r="X616" s="100">
        <v>21.7</v>
      </c>
      <c r="Y616" s="100">
        <v>19.5</v>
      </c>
      <c r="Z616" s="100">
        <v>22.6</v>
      </c>
      <c r="AA616" s="100">
        <f>独自温度!B248</f>
        <v>30</v>
      </c>
      <c r="AB616" s="100">
        <f>独自温度!C248</f>
        <v>30</v>
      </c>
    </row>
    <row r="617" spans="1:28">
      <c r="A617" s="64" t="e" cm="1">
        <f t="array" aca="1" ref="A617" ca="1">INDIRECT(_xlfn.XLOOKUP(豚シート!$G$13,豚気温!$D$2:$AB$2,豚気温!$D$3:$AB$3)&amp;(_xlfn.XLOOKUP(豚モデル!$D625,豚気温!$C$6:$C$1100,豚気温!$B$6:$B$1100)))</f>
        <v>#N/A</v>
      </c>
      <c r="B617">
        <v>617</v>
      </c>
      <c r="C617" s="92">
        <v>46269</v>
      </c>
      <c r="D617" s="100">
        <v>22.2</v>
      </c>
      <c r="E617" s="100">
        <v>22.4</v>
      </c>
      <c r="F617" s="100">
        <v>23</v>
      </c>
      <c r="G617" s="100">
        <v>23.4</v>
      </c>
      <c r="H617" s="100">
        <v>23</v>
      </c>
      <c r="I617" s="100">
        <v>23.8</v>
      </c>
      <c r="J617" s="100">
        <v>25.7</v>
      </c>
      <c r="K617" s="100">
        <v>23.9</v>
      </c>
      <c r="L617" s="100">
        <v>24.1</v>
      </c>
      <c r="M617" s="100">
        <v>24.8</v>
      </c>
      <c r="N617" s="100">
        <v>26.3</v>
      </c>
      <c r="O617" s="100">
        <v>26.5</v>
      </c>
      <c r="P617" s="100">
        <v>25.2</v>
      </c>
      <c r="Q617" s="100">
        <v>25.9</v>
      </c>
      <c r="R617" s="100">
        <v>20.3</v>
      </c>
      <c r="S617" s="100">
        <v>22.8</v>
      </c>
      <c r="T617" s="100">
        <v>22.1</v>
      </c>
      <c r="U617" s="100">
        <v>25.8</v>
      </c>
      <c r="V617" s="100">
        <v>18.7</v>
      </c>
      <c r="W617" s="100">
        <v>21.7</v>
      </c>
      <c r="X617" s="100">
        <v>21.6</v>
      </c>
      <c r="Y617" s="100">
        <v>19.399999999999999</v>
      </c>
      <c r="Z617" s="100">
        <v>22.5</v>
      </c>
      <c r="AA617" s="100">
        <f>独自温度!B249</f>
        <v>30</v>
      </c>
      <c r="AB617" s="100">
        <f>独自温度!C249</f>
        <v>30</v>
      </c>
    </row>
    <row r="618" spans="1:28">
      <c r="A618" s="64" t="e" cm="1">
        <f t="array" aca="1" ref="A618" ca="1">INDIRECT(_xlfn.XLOOKUP(豚シート!$G$13,豚気温!$D$2:$AB$2,豚気温!$D$3:$AB$3)&amp;(_xlfn.XLOOKUP(豚モデル!$D626,豚気温!$C$6:$C$1100,豚気温!$B$6:$B$1100)))</f>
        <v>#N/A</v>
      </c>
      <c r="B618">
        <v>618</v>
      </c>
      <c r="C618" s="92">
        <v>46270</v>
      </c>
      <c r="D618" s="100">
        <v>22</v>
      </c>
      <c r="E618" s="100">
        <v>22.2</v>
      </c>
      <c r="F618" s="100">
        <v>22.8</v>
      </c>
      <c r="G618" s="100">
        <v>23.3</v>
      </c>
      <c r="H618" s="100">
        <v>22.9</v>
      </c>
      <c r="I618" s="100">
        <v>23.6</v>
      </c>
      <c r="J618" s="100">
        <v>25.6</v>
      </c>
      <c r="K618" s="100">
        <v>23.7</v>
      </c>
      <c r="L618" s="100">
        <v>24</v>
      </c>
      <c r="M618" s="100">
        <v>24.7</v>
      </c>
      <c r="N618" s="100">
        <v>26.2</v>
      </c>
      <c r="O618" s="100">
        <v>26.4</v>
      </c>
      <c r="P618" s="100">
        <v>25</v>
      </c>
      <c r="Q618" s="100">
        <v>25.8</v>
      </c>
      <c r="R618" s="100">
        <v>20.100000000000001</v>
      </c>
      <c r="S618" s="100">
        <v>22.7</v>
      </c>
      <c r="T618" s="100">
        <v>21.9</v>
      </c>
      <c r="U618" s="100">
        <v>25.6</v>
      </c>
      <c r="V618" s="100">
        <v>18.5</v>
      </c>
      <c r="W618" s="100">
        <v>21.5</v>
      </c>
      <c r="X618" s="100">
        <v>21.4</v>
      </c>
      <c r="Y618" s="100">
        <v>19.3</v>
      </c>
      <c r="Z618" s="100">
        <v>22.4</v>
      </c>
      <c r="AA618" s="100">
        <f>独自温度!B250</f>
        <v>30</v>
      </c>
      <c r="AB618" s="100">
        <f>独自温度!C250</f>
        <v>30</v>
      </c>
    </row>
    <row r="619" spans="1:28">
      <c r="A619" s="64" t="e" cm="1">
        <f t="array" aca="1" ref="A619" ca="1">INDIRECT(_xlfn.XLOOKUP(豚シート!$G$13,豚気温!$D$2:$AB$2,豚気温!$D$3:$AB$3)&amp;(_xlfn.XLOOKUP(豚モデル!$D627,豚気温!$C$6:$C$1100,豚気温!$B$6:$B$1100)))</f>
        <v>#N/A</v>
      </c>
      <c r="B619">
        <v>619</v>
      </c>
      <c r="C619" s="92">
        <v>46271</v>
      </c>
      <c r="D619" s="100">
        <v>21.9</v>
      </c>
      <c r="E619" s="100">
        <v>22</v>
      </c>
      <c r="F619" s="100">
        <v>22.7</v>
      </c>
      <c r="G619" s="100">
        <v>23.1</v>
      </c>
      <c r="H619" s="100">
        <v>22.8</v>
      </c>
      <c r="I619" s="100">
        <v>23.5</v>
      </c>
      <c r="J619" s="100">
        <v>25.4</v>
      </c>
      <c r="K619" s="100">
        <v>23.6</v>
      </c>
      <c r="L619" s="100">
        <v>23.9</v>
      </c>
      <c r="M619" s="100">
        <v>24.6</v>
      </c>
      <c r="N619" s="100">
        <v>26.1</v>
      </c>
      <c r="O619" s="100">
        <v>26.2</v>
      </c>
      <c r="P619" s="100">
        <v>24.9</v>
      </c>
      <c r="Q619" s="100">
        <v>25.6</v>
      </c>
      <c r="R619" s="100">
        <v>20</v>
      </c>
      <c r="S619" s="100">
        <v>22.5</v>
      </c>
      <c r="T619" s="100">
        <v>21.8</v>
      </c>
      <c r="U619" s="100">
        <v>25.5</v>
      </c>
      <c r="V619" s="100">
        <v>18.399999999999999</v>
      </c>
      <c r="W619" s="100">
        <v>21.3</v>
      </c>
      <c r="X619" s="100">
        <v>21.3</v>
      </c>
      <c r="Y619" s="100">
        <v>19.100000000000001</v>
      </c>
      <c r="Z619" s="100">
        <v>22.3</v>
      </c>
      <c r="AA619" s="100">
        <f>独自温度!B251</f>
        <v>30</v>
      </c>
      <c r="AB619" s="100">
        <f>独自温度!C251</f>
        <v>30</v>
      </c>
    </row>
    <row r="620" spans="1:28">
      <c r="A620" s="64" t="e" cm="1">
        <f t="array" aca="1" ref="A620" ca="1">INDIRECT(_xlfn.XLOOKUP(豚シート!$G$13,豚気温!$D$2:$AB$2,豚気温!$D$3:$AB$3)&amp;(_xlfn.XLOOKUP(豚モデル!$D628,豚気温!$C$6:$C$1100,豚気温!$B$6:$B$1100)))</f>
        <v>#N/A</v>
      </c>
      <c r="B620">
        <v>620</v>
      </c>
      <c r="C620" s="92">
        <v>46272</v>
      </c>
      <c r="D620" s="100">
        <v>21.7</v>
      </c>
      <c r="E620" s="100">
        <v>21.9</v>
      </c>
      <c r="F620" s="100">
        <v>22.6</v>
      </c>
      <c r="G620" s="100">
        <v>23</v>
      </c>
      <c r="H620" s="100">
        <v>22.6</v>
      </c>
      <c r="I620" s="100">
        <v>23.4</v>
      </c>
      <c r="J620" s="100">
        <v>25.3</v>
      </c>
      <c r="K620" s="100">
        <v>23.5</v>
      </c>
      <c r="L620" s="100">
        <v>23.8</v>
      </c>
      <c r="M620" s="100">
        <v>24.4</v>
      </c>
      <c r="N620" s="100">
        <v>25.9</v>
      </c>
      <c r="O620" s="100">
        <v>26.1</v>
      </c>
      <c r="P620" s="100">
        <v>24.7</v>
      </c>
      <c r="Q620" s="100">
        <v>25.5</v>
      </c>
      <c r="R620" s="100">
        <v>19.8</v>
      </c>
      <c r="S620" s="100">
        <v>22.4</v>
      </c>
      <c r="T620" s="100">
        <v>21.6</v>
      </c>
      <c r="U620" s="100">
        <v>25.4</v>
      </c>
      <c r="V620" s="100">
        <v>18.2</v>
      </c>
      <c r="W620" s="100">
        <v>21.2</v>
      </c>
      <c r="X620" s="100">
        <v>21.1</v>
      </c>
      <c r="Y620" s="100">
        <v>18.899999999999999</v>
      </c>
      <c r="Z620" s="100">
        <v>22.1</v>
      </c>
      <c r="AA620" s="100">
        <f>独自温度!B252</f>
        <v>30</v>
      </c>
      <c r="AB620" s="100">
        <f>独自温度!C252</f>
        <v>30</v>
      </c>
    </row>
    <row r="621" spans="1:28">
      <c r="A621" s="64" t="e" cm="1">
        <f t="array" aca="1" ref="A621" ca="1">INDIRECT(_xlfn.XLOOKUP(豚シート!$G$13,豚気温!$D$2:$AB$2,豚気温!$D$3:$AB$3)&amp;(_xlfn.XLOOKUP(豚モデル!$D629,豚気温!$C$6:$C$1100,豚気温!$B$6:$B$1100)))</f>
        <v>#N/A</v>
      </c>
      <c r="B621">
        <v>621</v>
      </c>
      <c r="C621" s="92">
        <v>46273</v>
      </c>
      <c r="D621" s="100">
        <v>21.5</v>
      </c>
      <c r="E621" s="100">
        <v>21.7</v>
      </c>
      <c r="F621" s="100">
        <v>22.4</v>
      </c>
      <c r="G621" s="100">
        <v>22.8</v>
      </c>
      <c r="H621" s="100">
        <v>22.5</v>
      </c>
      <c r="I621" s="100">
        <v>23.2</v>
      </c>
      <c r="J621" s="100">
        <v>25.1</v>
      </c>
      <c r="K621" s="100">
        <v>23.3</v>
      </c>
      <c r="L621" s="100">
        <v>23.6</v>
      </c>
      <c r="M621" s="100">
        <v>24.3</v>
      </c>
      <c r="N621" s="100">
        <v>25.8</v>
      </c>
      <c r="O621" s="100">
        <v>26</v>
      </c>
      <c r="P621" s="100">
        <v>24.6</v>
      </c>
      <c r="Q621" s="100">
        <v>25.3</v>
      </c>
      <c r="R621" s="100">
        <v>19.600000000000001</v>
      </c>
      <c r="S621" s="100">
        <v>22.2</v>
      </c>
      <c r="T621" s="100">
        <v>21.5</v>
      </c>
      <c r="U621" s="100">
        <v>25.2</v>
      </c>
      <c r="V621" s="100">
        <v>18.100000000000001</v>
      </c>
      <c r="W621" s="100">
        <v>21</v>
      </c>
      <c r="X621" s="100">
        <v>20.9</v>
      </c>
      <c r="Y621" s="100">
        <v>18.8</v>
      </c>
      <c r="Z621" s="100">
        <v>22</v>
      </c>
      <c r="AA621" s="100">
        <f>独自温度!B253</f>
        <v>30</v>
      </c>
      <c r="AB621" s="100">
        <f>独自温度!C253</f>
        <v>30</v>
      </c>
    </row>
    <row r="622" spans="1:28">
      <c r="A622" s="64" t="e" cm="1">
        <f t="array" aca="1" ref="A622" ca="1">INDIRECT(_xlfn.XLOOKUP(豚シート!$G$13,豚気温!$D$2:$AB$2,豚気温!$D$3:$AB$3)&amp;(_xlfn.XLOOKUP(豚モデル!$D630,豚気温!$C$6:$C$1100,豚気温!$B$6:$B$1100)))</f>
        <v>#N/A</v>
      </c>
      <c r="B622">
        <v>622</v>
      </c>
      <c r="C622" s="92">
        <v>46274</v>
      </c>
      <c r="D622" s="100">
        <v>21.3</v>
      </c>
      <c r="E622" s="100">
        <v>21.5</v>
      </c>
      <c r="F622" s="100">
        <v>22.3</v>
      </c>
      <c r="G622" s="100">
        <v>22.7</v>
      </c>
      <c r="H622" s="100">
        <v>22.4</v>
      </c>
      <c r="I622" s="100">
        <v>23.1</v>
      </c>
      <c r="J622" s="100">
        <v>25</v>
      </c>
      <c r="K622" s="100">
        <v>23.2</v>
      </c>
      <c r="L622" s="100">
        <v>23.5</v>
      </c>
      <c r="M622" s="100">
        <v>24.1</v>
      </c>
      <c r="N622" s="100">
        <v>25.6</v>
      </c>
      <c r="O622" s="100">
        <v>25.8</v>
      </c>
      <c r="P622" s="100">
        <v>24.4</v>
      </c>
      <c r="Q622" s="100">
        <v>25.2</v>
      </c>
      <c r="R622" s="100">
        <v>19.5</v>
      </c>
      <c r="S622" s="100">
        <v>22.1</v>
      </c>
      <c r="T622" s="100">
        <v>21.3</v>
      </c>
      <c r="U622" s="100">
        <v>25.1</v>
      </c>
      <c r="V622" s="100">
        <v>17.899999999999999</v>
      </c>
      <c r="W622" s="100">
        <v>20.8</v>
      </c>
      <c r="X622" s="100">
        <v>20.8</v>
      </c>
      <c r="Y622" s="100">
        <v>18.600000000000001</v>
      </c>
      <c r="Z622" s="100">
        <v>21.9</v>
      </c>
      <c r="AA622" s="100">
        <f>独自温度!B254</f>
        <v>30</v>
      </c>
      <c r="AB622" s="100">
        <f>独自温度!C254</f>
        <v>30</v>
      </c>
    </row>
    <row r="623" spans="1:28">
      <c r="A623" s="64" t="e" cm="1">
        <f t="array" aca="1" ref="A623" ca="1">INDIRECT(_xlfn.XLOOKUP(豚シート!$G$13,豚気温!$D$2:$AB$2,豚気温!$D$3:$AB$3)&amp;(_xlfn.XLOOKUP(豚モデル!$D631,豚気温!$C$6:$C$1100,豚気温!$B$6:$B$1100)))</f>
        <v>#N/A</v>
      </c>
      <c r="B623">
        <v>623</v>
      </c>
      <c r="C623" s="92">
        <v>46275</v>
      </c>
      <c r="D623" s="100">
        <v>21.2</v>
      </c>
      <c r="E623" s="100">
        <v>21.3</v>
      </c>
      <c r="F623" s="100">
        <v>22.1</v>
      </c>
      <c r="G623" s="100">
        <v>22.5</v>
      </c>
      <c r="H623" s="100">
        <v>22.2</v>
      </c>
      <c r="I623" s="100">
        <v>22.9</v>
      </c>
      <c r="J623" s="100">
        <v>24.8</v>
      </c>
      <c r="K623" s="100">
        <v>23</v>
      </c>
      <c r="L623" s="100">
        <v>23.3</v>
      </c>
      <c r="M623" s="100">
        <v>24</v>
      </c>
      <c r="N623" s="100">
        <v>25.5</v>
      </c>
      <c r="O623" s="100">
        <v>25.6</v>
      </c>
      <c r="P623" s="100">
        <v>24.3</v>
      </c>
      <c r="Q623" s="100">
        <v>25</v>
      </c>
      <c r="R623" s="100">
        <v>19.3</v>
      </c>
      <c r="S623" s="100">
        <v>21.9</v>
      </c>
      <c r="T623" s="100">
        <v>21.2</v>
      </c>
      <c r="U623" s="100">
        <v>24.9</v>
      </c>
      <c r="V623" s="100">
        <v>17.7</v>
      </c>
      <c r="W623" s="100">
        <v>20.7</v>
      </c>
      <c r="X623" s="100">
        <v>20.6</v>
      </c>
      <c r="Y623" s="100">
        <v>18.399999999999999</v>
      </c>
      <c r="Z623" s="100">
        <v>21.7</v>
      </c>
      <c r="AA623" s="100">
        <f>独自温度!B255</f>
        <v>30</v>
      </c>
      <c r="AB623" s="100">
        <f>独自温度!C255</f>
        <v>30</v>
      </c>
    </row>
    <row r="624" spans="1:28">
      <c r="A624" s="64" t="e" cm="1">
        <f t="array" aca="1" ref="A624" ca="1">INDIRECT(_xlfn.XLOOKUP(豚シート!$G$13,豚気温!$D$2:$AB$2,豚気温!$D$3:$AB$3)&amp;(_xlfn.XLOOKUP(豚モデル!$D632,豚気温!$C$6:$C$1100,豚気温!$B$6:$B$1100)))</f>
        <v>#N/A</v>
      </c>
      <c r="B624">
        <v>624</v>
      </c>
      <c r="C624" s="92">
        <v>46276</v>
      </c>
      <c r="D624" s="100">
        <v>21</v>
      </c>
      <c r="E624" s="100">
        <v>21.2</v>
      </c>
      <c r="F624" s="100">
        <v>21.9</v>
      </c>
      <c r="G624" s="100">
        <v>22.3</v>
      </c>
      <c r="H624" s="100">
        <v>22.1</v>
      </c>
      <c r="I624" s="100">
        <v>22.7</v>
      </c>
      <c r="J624" s="100">
        <v>24.7</v>
      </c>
      <c r="K624" s="100">
        <v>22.8</v>
      </c>
      <c r="L624" s="100">
        <v>23.2</v>
      </c>
      <c r="M624" s="100">
        <v>23.8</v>
      </c>
      <c r="N624" s="100">
        <v>25.3</v>
      </c>
      <c r="O624" s="100">
        <v>25.5</v>
      </c>
      <c r="P624" s="100">
        <v>24.1</v>
      </c>
      <c r="Q624" s="100">
        <v>24.9</v>
      </c>
      <c r="R624" s="100">
        <v>19.100000000000001</v>
      </c>
      <c r="S624" s="100">
        <v>21.8</v>
      </c>
      <c r="T624" s="100">
        <v>21</v>
      </c>
      <c r="U624" s="100">
        <v>24.8</v>
      </c>
      <c r="V624" s="100">
        <v>17.5</v>
      </c>
      <c r="W624" s="100">
        <v>20.5</v>
      </c>
      <c r="X624" s="100">
        <v>20.399999999999999</v>
      </c>
      <c r="Y624" s="100">
        <v>18.3</v>
      </c>
      <c r="Z624" s="100">
        <v>21.6</v>
      </c>
      <c r="AA624" s="100">
        <f>独自温度!B256</f>
        <v>30</v>
      </c>
      <c r="AB624" s="100">
        <f>独自温度!C256</f>
        <v>30</v>
      </c>
    </row>
    <row r="625" spans="1:28">
      <c r="A625" s="64" t="e" cm="1">
        <f t="array" aca="1" ref="A625" ca="1">INDIRECT(_xlfn.XLOOKUP(豚シート!$G$13,豚気温!$D$2:$AB$2,豚気温!$D$3:$AB$3)&amp;(_xlfn.XLOOKUP(豚モデル!$D633,豚気温!$C$6:$C$1100,豚気温!$B$6:$B$1100)))</f>
        <v>#N/A</v>
      </c>
      <c r="B625">
        <v>625</v>
      </c>
      <c r="C625" s="92">
        <v>46277</v>
      </c>
      <c r="D625" s="100">
        <v>20.8</v>
      </c>
      <c r="E625" s="100">
        <v>21</v>
      </c>
      <c r="F625" s="100">
        <v>21.8</v>
      </c>
      <c r="G625" s="100">
        <v>22.2</v>
      </c>
      <c r="H625" s="100">
        <v>21.9</v>
      </c>
      <c r="I625" s="100">
        <v>22.6</v>
      </c>
      <c r="J625" s="100">
        <v>24.5</v>
      </c>
      <c r="K625" s="100">
        <v>22.6</v>
      </c>
      <c r="L625" s="100">
        <v>23</v>
      </c>
      <c r="M625" s="100">
        <v>23.6</v>
      </c>
      <c r="N625" s="100">
        <v>25.1</v>
      </c>
      <c r="O625" s="100">
        <v>25.3</v>
      </c>
      <c r="P625" s="100">
        <v>23.9</v>
      </c>
      <c r="Q625" s="100">
        <v>24.7</v>
      </c>
      <c r="R625" s="100">
        <v>18.899999999999999</v>
      </c>
      <c r="S625" s="100">
        <v>21.6</v>
      </c>
      <c r="T625" s="100">
        <v>20.8</v>
      </c>
      <c r="U625" s="100">
        <v>24.6</v>
      </c>
      <c r="V625" s="100">
        <v>17.399999999999999</v>
      </c>
      <c r="W625" s="100">
        <v>20.3</v>
      </c>
      <c r="X625" s="100">
        <v>20.2</v>
      </c>
      <c r="Y625" s="100">
        <v>18.100000000000001</v>
      </c>
      <c r="Z625" s="100">
        <v>21.4</v>
      </c>
      <c r="AA625" s="100">
        <f>独自温度!B257</f>
        <v>30</v>
      </c>
      <c r="AB625" s="100">
        <f>独自温度!C257</f>
        <v>30</v>
      </c>
    </row>
    <row r="626" spans="1:28">
      <c r="A626" s="64" t="e" cm="1">
        <f t="array" aca="1" ref="A626" ca="1">INDIRECT(_xlfn.XLOOKUP(豚シート!$G$13,豚気温!$D$2:$AB$2,豚気温!$D$3:$AB$3)&amp;(_xlfn.XLOOKUP(豚モデル!$D634,豚気温!$C$6:$C$1100,豚気温!$B$6:$B$1100)))</f>
        <v>#N/A</v>
      </c>
      <c r="B626">
        <v>626</v>
      </c>
      <c r="C626" s="92">
        <v>46278</v>
      </c>
      <c r="D626" s="100">
        <v>20.6</v>
      </c>
      <c r="E626" s="100">
        <v>20.8</v>
      </c>
      <c r="F626" s="100">
        <v>21.6</v>
      </c>
      <c r="G626" s="100">
        <v>22</v>
      </c>
      <c r="H626" s="100">
        <v>21.7</v>
      </c>
      <c r="I626" s="100">
        <v>22.4</v>
      </c>
      <c r="J626" s="100">
        <v>24.3</v>
      </c>
      <c r="K626" s="100">
        <v>22.5</v>
      </c>
      <c r="L626" s="100">
        <v>22.8</v>
      </c>
      <c r="M626" s="100">
        <v>23.4</v>
      </c>
      <c r="N626" s="100">
        <v>24.9</v>
      </c>
      <c r="O626" s="100">
        <v>25.1</v>
      </c>
      <c r="P626" s="100">
        <v>23.8</v>
      </c>
      <c r="Q626" s="100">
        <v>24.5</v>
      </c>
      <c r="R626" s="100">
        <v>18.7</v>
      </c>
      <c r="S626" s="100">
        <v>21.4</v>
      </c>
      <c r="T626" s="100">
        <v>20.6</v>
      </c>
      <c r="U626" s="100">
        <v>24.4</v>
      </c>
      <c r="V626" s="100">
        <v>17.2</v>
      </c>
      <c r="W626" s="100">
        <v>20.100000000000001</v>
      </c>
      <c r="X626" s="100">
        <v>20</v>
      </c>
      <c r="Y626" s="100">
        <v>17.899999999999999</v>
      </c>
      <c r="Z626" s="100">
        <v>21.2</v>
      </c>
      <c r="AA626" s="100">
        <f>独自温度!B258</f>
        <v>30</v>
      </c>
      <c r="AB626" s="100">
        <f>独自温度!C258</f>
        <v>30</v>
      </c>
    </row>
    <row r="627" spans="1:28">
      <c r="A627" s="64" t="e" cm="1">
        <f t="array" aca="1" ref="A627" ca="1">INDIRECT(_xlfn.XLOOKUP(豚シート!$G$13,豚気温!$D$2:$AB$2,豚気温!$D$3:$AB$3)&amp;(_xlfn.XLOOKUP(豚モデル!$D635,豚気温!$C$6:$C$1100,豚気温!$B$6:$B$1100)))</f>
        <v>#N/A</v>
      </c>
      <c r="B627">
        <v>627</v>
      </c>
      <c r="C627" s="92">
        <v>46279</v>
      </c>
      <c r="D627" s="100">
        <v>20.399999999999999</v>
      </c>
      <c r="E627" s="100">
        <v>20.5</v>
      </c>
      <c r="F627" s="100">
        <v>21.4</v>
      </c>
      <c r="G627" s="100">
        <v>21.8</v>
      </c>
      <c r="H627" s="100">
        <v>21.5</v>
      </c>
      <c r="I627" s="100">
        <v>22.2</v>
      </c>
      <c r="J627" s="100">
        <v>24.1</v>
      </c>
      <c r="K627" s="100">
        <v>22.3</v>
      </c>
      <c r="L627" s="100">
        <v>22.6</v>
      </c>
      <c r="M627" s="100">
        <v>23.3</v>
      </c>
      <c r="N627" s="100">
        <v>24.7</v>
      </c>
      <c r="O627" s="100">
        <v>24.9</v>
      </c>
      <c r="P627" s="100">
        <v>23.6</v>
      </c>
      <c r="Q627" s="100">
        <v>24.3</v>
      </c>
      <c r="R627" s="100">
        <v>18.5</v>
      </c>
      <c r="S627" s="100">
        <v>21.2</v>
      </c>
      <c r="T627" s="100">
        <v>20.399999999999999</v>
      </c>
      <c r="U627" s="100">
        <v>24.2</v>
      </c>
      <c r="V627" s="100">
        <v>16.899999999999999</v>
      </c>
      <c r="W627" s="100">
        <v>19.899999999999999</v>
      </c>
      <c r="X627" s="100">
        <v>19.8</v>
      </c>
      <c r="Y627" s="100">
        <v>17.7</v>
      </c>
      <c r="Z627" s="100">
        <v>21.1</v>
      </c>
      <c r="AA627" s="100">
        <f>独自温度!B259</f>
        <v>30</v>
      </c>
      <c r="AB627" s="100">
        <f>独自温度!C259</f>
        <v>30</v>
      </c>
    </row>
    <row r="628" spans="1:28">
      <c r="A628" s="64" t="e" cm="1">
        <f t="array" aca="1" ref="A628" ca="1">INDIRECT(_xlfn.XLOOKUP(豚シート!$G$13,豚気温!$D$2:$AB$2,豚気温!$D$3:$AB$3)&amp;(_xlfn.XLOOKUP(豚モデル!$D636,豚気温!$C$6:$C$1100,豚気温!$B$6:$B$1100)))</f>
        <v>#N/A</v>
      </c>
      <c r="B628">
        <v>628</v>
      </c>
      <c r="C628" s="92">
        <v>46280</v>
      </c>
      <c r="D628" s="100">
        <v>20.100000000000001</v>
      </c>
      <c r="E628" s="100">
        <v>20.3</v>
      </c>
      <c r="F628" s="100">
        <v>21.2</v>
      </c>
      <c r="G628" s="100">
        <v>21.6</v>
      </c>
      <c r="H628" s="100">
        <v>21.3</v>
      </c>
      <c r="I628" s="100">
        <v>22</v>
      </c>
      <c r="J628" s="100">
        <v>23.9</v>
      </c>
      <c r="K628" s="100">
        <v>22</v>
      </c>
      <c r="L628" s="100">
        <v>22.4</v>
      </c>
      <c r="M628" s="100">
        <v>23.1</v>
      </c>
      <c r="N628" s="100">
        <v>24.6</v>
      </c>
      <c r="O628" s="100">
        <v>24.7</v>
      </c>
      <c r="P628" s="100">
        <v>23.4</v>
      </c>
      <c r="Q628" s="100">
        <v>24.1</v>
      </c>
      <c r="R628" s="100">
        <v>18.3</v>
      </c>
      <c r="S628" s="100">
        <v>21</v>
      </c>
      <c r="T628" s="100">
        <v>20.2</v>
      </c>
      <c r="U628" s="100">
        <v>24.1</v>
      </c>
      <c r="V628" s="100">
        <v>16.7</v>
      </c>
      <c r="W628" s="100">
        <v>19.600000000000001</v>
      </c>
      <c r="X628" s="100">
        <v>19.600000000000001</v>
      </c>
      <c r="Y628" s="100">
        <v>17.5</v>
      </c>
      <c r="Z628" s="100">
        <v>20.9</v>
      </c>
      <c r="AA628" s="100">
        <f>独自温度!B260</f>
        <v>30</v>
      </c>
      <c r="AB628" s="100">
        <f>独自温度!C260</f>
        <v>30</v>
      </c>
    </row>
    <row r="629" spans="1:28">
      <c r="A629" s="64" t="e" cm="1">
        <f t="array" aca="1" ref="A629" ca="1">INDIRECT(_xlfn.XLOOKUP(豚シート!$G$13,豚気温!$D$2:$AB$2,豚気温!$D$3:$AB$3)&amp;(_xlfn.XLOOKUP(豚モデル!$D637,豚気温!$C$6:$C$1100,豚気温!$B$6:$B$1100)))</f>
        <v>#N/A</v>
      </c>
      <c r="B629">
        <v>629</v>
      </c>
      <c r="C629" s="92">
        <v>46281</v>
      </c>
      <c r="D629" s="100">
        <v>19.899999999999999</v>
      </c>
      <c r="E629" s="100">
        <v>20.100000000000001</v>
      </c>
      <c r="F629" s="100">
        <v>21</v>
      </c>
      <c r="G629" s="100">
        <v>21.4</v>
      </c>
      <c r="H629" s="100">
        <v>21.1</v>
      </c>
      <c r="I629" s="100">
        <v>21.8</v>
      </c>
      <c r="J629" s="100">
        <v>23.7</v>
      </c>
      <c r="K629" s="100">
        <v>21.8</v>
      </c>
      <c r="L629" s="100">
        <v>22.1</v>
      </c>
      <c r="M629" s="100">
        <v>22.8</v>
      </c>
      <c r="N629" s="100">
        <v>24.3</v>
      </c>
      <c r="O629" s="100">
        <v>24.5</v>
      </c>
      <c r="P629" s="100">
        <v>23.2</v>
      </c>
      <c r="Q629" s="100">
        <v>23.8</v>
      </c>
      <c r="R629" s="100">
        <v>18.100000000000001</v>
      </c>
      <c r="S629" s="100">
        <v>20.8</v>
      </c>
      <c r="T629" s="100">
        <v>20</v>
      </c>
      <c r="U629" s="100">
        <v>23.9</v>
      </c>
      <c r="V629" s="100">
        <v>16.5</v>
      </c>
      <c r="W629" s="100">
        <v>19.399999999999999</v>
      </c>
      <c r="X629" s="100">
        <v>19.3</v>
      </c>
      <c r="Y629" s="100">
        <v>17.2</v>
      </c>
      <c r="Z629" s="100">
        <v>20.7</v>
      </c>
      <c r="AA629" s="100">
        <f>独自温度!B261</f>
        <v>30</v>
      </c>
      <c r="AB629" s="100">
        <f>独自温度!C261</f>
        <v>30</v>
      </c>
    </row>
    <row r="630" spans="1:28">
      <c r="A630" s="64" t="e" cm="1">
        <f t="array" aca="1" ref="A630" ca="1">INDIRECT(_xlfn.XLOOKUP(豚シート!$G$13,豚気温!$D$2:$AB$2,豚気温!$D$3:$AB$3)&amp;(_xlfn.XLOOKUP(豚モデル!$D638,豚気温!$C$6:$C$1100,豚気温!$B$6:$B$1100)))</f>
        <v>#N/A</v>
      </c>
      <c r="B630">
        <v>630</v>
      </c>
      <c r="C630" s="92">
        <v>46282</v>
      </c>
      <c r="D630" s="100">
        <v>19.7</v>
      </c>
      <c r="E630" s="100">
        <v>19.8</v>
      </c>
      <c r="F630" s="100">
        <v>20.7</v>
      </c>
      <c r="G630" s="100">
        <v>21.1</v>
      </c>
      <c r="H630" s="100">
        <v>20.9</v>
      </c>
      <c r="I630" s="100">
        <v>21.6</v>
      </c>
      <c r="J630" s="100">
        <v>23.5</v>
      </c>
      <c r="K630" s="100">
        <v>21.6</v>
      </c>
      <c r="L630" s="100">
        <v>21.9</v>
      </c>
      <c r="M630" s="100">
        <v>22.6</v>
      </c>
      <c r="N630" s="100">
        <v>24.1</v>
      </c>
      <c r="O630" s="100">
        <v>24.3</v>
      </c>
      <c r="P630" s="100">
        <v>23</v>
      </c>
      <c r="Q630" s="100">
        <v>23.6</v>
      </c>
      <c r="R630" s="100">
        <v>17.8</v>
      </c>
      <c r="S630" s="100">
        <v>20.5</v>
      </c>
      <c r="T630" s="100">
        <v>19.8</v>
      </c>
      <c r="U630" s="100">
        <v>23.6</v>
      </c>
      <c r="V630" s="100">
        <v>16.2</v>
      </c>
      <c r="W630" s="100">
        <v>19.2</v>
      </c>
      <c r="X630" s="100">
        <v>19.100000000000001</v>
      </c>
      <c r="Y630" s="100">
        <v>17</v>
      </c>
      <c r="Z630" s="100">
        <v>20.399999999999999</v>
      </c>
      <c r="AA630" s="100">
        <f>独自温度!B262</f>
        <v>30</v>
      </c>
      <c r="AB630" s="100">
        <f>独自温度!C262</f>
        <v>30</v>
      </c>
    </row>
    <row r="631" spans="1:28">
      <c r="A631" s="64" t="e" cm="1">
        <f t="array" aca="1" ref="A631" ca="1">INDIRECT(_xlfn.XLOOKUP(豚シート!$G$13,豚気温!$D$2:$AB$2,豚気温!$D$3:$AB$3)&amp;(_xlfn.XLOOKUP(豚モデル!$D639,豚気温!$C$6:$C$1100,豚気温!$B$6:$B$1100)))</f>
        <v>#N/A</v>
      </c>
      <c r="B631">
        <v>631</v>
      </c>
      <c r="C631" s="92">
        <v>46283</v>
      </c>
      <c r="D631" s="100">
        <v>19.399999999999999</v>
      </c>
      <c r="E631" s="100">
        <v>19.600000000000001</v>
      </c>
      <c r="F631" s="100">
        <v>20.5</v>
      </c>
      <c r="G631" s="100">
        <v>20.9</v>
      </c>
      <c r="H631" s="100">
        <v>20.7</v>
      </c>
      <c r="I631" s="100">
        <v>21.4</v>
      </c>
      <c r="J631" s="100">
        <v>23.3</v>
      </c>
      <c r="K631" s="100">
        <v>21.4</v>
      </c>
      <c r="L631" s="100">
        <v>21.7</v>
      </c>
      <c r="M631" s="100">
        <v>22.4</v>
      </c>
      <c r="N631" s="100">
        <v>23.9</v>
      </c>
      <c r="O631" s="100">
        <v>24.1</v>
      </c>
      <c r="P631" s="100">
        <v>22.7</v>
      </c>
      <c r="Q631" s="100">
        <v>23.4</v>
      </c>
      <c r="R631" s="100">
        <v>17.600000000000001</v>
      </c>
      <c r="S631" s="100">
        <v>20.3</v>
      </c>
      <c r="T631" s="100">
        <v>19.600000000000001</v>
      </c>
      <c r="U631" s="100">
        <v>23.4</v>
      </c>
      <c r="V631" s="100">
        <v>16</v>
      </c>
      <c r="W631" s="100">
        <v>18.899999999999999</v>
      </c>
      <c r="X631" s="100">
        <v>18.899999999999999</v>
      </c>
      <c r="Y631" s="100">
        <v>16.8</v>
      </c>
      <c r="Z631" s="100">
        <v>20.2</v>
      </c>
      <c r="AA631" s="100">
        <f>独自温度!B263</f>
        <v>30</v>
      </c>
      <c r="AB631" s="100">
        <f>独自温度!C263</f>
        <v>30</v>
      </c>
    </row>
    <row r="632" spans="1:28">
      <c r="A632" s="64" t="e" cm="1">
        <f t="array" aca="1" ref="A632" ca="1">INDIRECT(_xlfn.XLOOKUP(豚シート!$G$13,豚気温!$D$2:$AB$2,豚気温!$D$3:$AB$3)&amp;(_xlfn.XLOOKUP(豚モデル!$D640,豚気温!$C$6:$C$1100,豚気温!$B$6:$B$1100)))</f>
        <v>#N/A</v>
      </c>
      <c r="B632">
        <v>632</v>
      </c>
      <c r="C632" s="92">
        <v>46284</v>
      </c>
      <c r="D632" s="100">
        <v>19.2</v>
      </c>
      <c r="E632" s="100">
        <v>19.3</v>
      </c>
      <c r="F632" s="100">
        <v>20.3</v>
      </c>
      <c r="G632" s="100">
        <v>20.7</v>
      </c>
      <c r="H632" s="100">
        <v>20.5</v>
      </c>
      <c r="I632" s="100">
        <v>21.1</v>
      </c>
      <c r="J632" s="100">
        <v>23.1</v>
      </c>
      <c r="K632" s="100">
        <v>21.1</v>
      </c>
      <c r="L632" s="100">
        <v>21.4</v>
      </c>
      <c r="M632" s="100">
        <v>22.2</v>
      </c>
      <c r="N632" s="100">
        <v>23.7</v>
      </c>
      <c r="O632" s="100">
        <v>23.9</v>
      </c>
      <c r="P632" s="100">
        <v>22.5</v>
      </c>
      <c r="Q632" s="100">
        <v>23.2</v>
      </c>
      <c r="R632" s="100">
        <v>17.399999999999999</v>
      </c>
      <c r="S632" s="100">
        <v>20.100000000000001</v>
      </c>
      <c r="T632" s="100">
        <v>19.399999999999999</v>
      </c>
      <c r="U632" s="100">
        <v>23.2</v>
      </c>
      <c r="V632" s="100">
        <v>15.7</v>
      </c>
      <c r="W632" s="100">
        <v>18.7</v>
      </c>
      <c r="X632" s="100">
        <v>18.600000000000001</v>
      </c>
      <c r="Y632" s="100">
        <v>16.5</v>
      </c>
      <c r="Z632" s="100">
        <v>20</v>
      </c>
      <c r="AA632" s="100">
        <f>独自温度!B264</f>
        <v>30</v>
      </c>
      <c r="AB632" s="100">
        <f>独自温度!C264</f>
        <v>30</v>
      </c>
    </row>
    <row r="633" spans="1:28">
      <c r="A633" s="64" t="e" cm="1">
        <f t="array" aca="1" ref="A633" ca="1">INDIRECT(_xlfn.XLOOKUP(豚シート!$G$13,豚気温!$D$2:$AB$2,豚気温!$D$3:$AB$3)&amp;(_xlfn.XLOOKUP(豚モデル!$D641,豚気温!$C$6:$C$1100,豚気温!$B$6:$B$1100)))</f>
        <v>#N/A</v>
      </c>
      <c r="B633">
        <v>633</v>
      </c>
      <c r="C633" s="92">
        <v>46285</v>
      </c>
      <c r="D633" s="100">
        <v>18.899999999999999</v>
      </c>
      <c r="E633" s="100">
        <v>19.100000000000001</v>
      </c>
      <c r="F633" s="100">
        <v>20.100000000000001</v>
      </c>
      <c r="G633" s="100">
        <v>20.399999999999999</v>
      </c>
      <c r="H633" s="100">
        <v>20.3</v>
      </c>
      <c r="I633" s="100">
        <v>20.9</v>
      </c>
      <c r="J633" s="100">
        <v>22.8</v>
      </c>
      <c r="K633" s="100">
        <v>20.9</v>
      </c>
      <c r="L633" s="100">
        <v>21.2</v>
      </c>
      <c r="M633" s="100">
        <v>22</v>
      </c>
      <c r="N633" s="100">
        <v>23.5</v>
      </c>
      <c r="O633" s="100">
        <v>23.7</v>
      </c>
      <c r="P633" s="100">
        <v>22.3</v>
      </c>
      <c r="Q633" s="100">
        <v>22.9</v>
      </c>
      <c r="R633" s="100">
        <v>17.100000000000001</v>
      </c>
      <c r="S633" s="100">
        <v>19.8</v>
      </c>
      <c r="T633" s="100">
        <v>19.100000000000001</v>
      </c>
      <c r="U633" s="100">
        <v>23</v>
      </c>
      <c r="V633" s="100">
        <v>15.5</v>
      </c>
      <c r="W633" s="100">
        <v>18.399999999999999</v>
      </c>
      <c r="X633" s="100">
        <v>18.399999999999999</v>
      </c>
      <c r="Y633" s="100">
        <v>16.3</v>
      </c>
      <c r="Z633" s="100">
        <v>19.7</v>
      </c>
      <c r="AA633" s="100">
        <f>独自温度!B265</f>
        <v>30</v>
      </c>
      <c r="AB633" s="100">
        <f>独自温度!C265</f>
        <v>30</v>
      </c>
    </row>
    <row r="634" spans="1:28">
      <c r="A634" s="64" t="e" cm="1">
        <f t="array" aca="1" ref="A634" ca="1">INDIRECT(_xlfn.XLOOKUP(豚シート!$G$13,豚気温!$D$2:$AB$2,豚気温!$D$3:$AB$3)&amp;(_xlfn.XLOOKUP(豚モデル!$D642,豚気温!$C$6:$C$1100,豚気温!$B$6:$B$1100)))</f>
        <v>#N/A</v>
      </c>
      <c r="B634">
        <v>634</v>
      </c>
      <c r="C634" s="92">
        <v>46286</v>
      </c>
      <c r="D634" s="100">
        <v>18.7</v>
      </c>
      <c r="E634" s="100">
        <v>18.8</v>
      </c>
      <c r="F634" s="100">
        <v>19.8</v>
      </c>
      <c r="G634" s="100">
        <v>20.2</v>
      </c>
      <c r="H634" s="100">
        <v>20</v>
      </c>
      <c r="I634" s="100">
        <v>20.7</v>
      </c>
      <c r="J634" s="100">
        <v>22.6</v>
      </c>
      <c r="K634" s="100">
        <v>20.7</v>
      </c>
      <c r="L634" s="100">
        <v>21</v>
      </c>
      <c r="M634" s="100">
        <v>21.7</v>
      </c>
      <c r="N634" s="100">
        <v>23.3</v>
      </c>
      <c r="O634" s="100">
        <v>23.5</v>
      </c>
      <c r="P634" s="100">
        <v>22.1</v>
      </c>
      <c r="Q634" s="100">
        <v>22.7</v>
      </c>
      <c r="R634" s="100">
        <v>16.899999999999999</v>
      </c>
      <c r="S634" s="100">
        <v>19.600000000000001</v>
      </c>
      <c r="T634" s="100">
        <v>18.899999999999999</v>
      </c>
      <c r="U634" s="100">
        <v>22.8</v>
      </c>
      <c r="V634" s="100">
        <v>15.2</v>
      </c>
      <c r="W634" s="100">
        <v>18.2</v>
      </c>
      <c r="X634" s="100">
        <v>18.100000000000001</v>
      </c>
      <c r="Y634" s="100">
        <v>16</v>
      </c>
      <c r="Z634" s="100">
        <v>19.5</v>
      </c>
      <c r="AA634" s="100">
        <f>独自温度!B266</f>
        <v>30</v>
      </c>
      <c r="AB634" s="100">
        <f>独自温度!C266</f>
        <v>30</v>
      </c>
    </row>
    <row r="635" spans="1:28">
      <c r="A635" s="64" t="e" cm="1">
        <f t="array" aca="1" ref="A635" ca="1">INDIRECT(_xlfn.XLOOKUP(豚シート!$G$13,豚気温!$D$2:$AB$2,豚気温!$D$3:$AB$3)&amp;(_xlfn.XLOOKUP(豚モデル!$D643,豚気温!$C$6:$C$1100,豚気温!$B$6:$B$1100)))</f>
        <v>#N/A</v>
      </c>
      <c r="B635">
        <v>635</v>
      </c>
      <c r="C635" s="92">
        <v>46287</v>
      </c>
      <c r="D635" s="100">
        <v>18.399999999999999</v>
      </c>
      <c r="E635" s="100">
        <v>18.600000000000001</v>
      </c>
      <c r="F635" s="100">
        <v>19.600000000000001</v>
      </c>
      <c r="G635" s="100">
        <v>20</v>
      </c>
      <c r="H635" s="100">
        <v>19.8</v>
      </c>
      <c r="I635" s="100">
        <v>20.5</v>
      </c>
      <c r="J635" s="100">
        <v>22.4</v>
      </c>
      <c r="K635" s="100">
        <v>20.5</v>
      </c>
      <c r="L635" s="100">
        <v>20.8</v>
      </c>
      <c r="M635" s="100">
        <v>21.5</v>
      </c>
      <c r="N635" s="100">
        <v>23.1</v>
      </c>
      <c r="O635" s="100">
        <v>23.3</v>
      </c>
      <c r="P635" s="100">
        <v>21.9</v>
      </c>
      <c r="Q635" s="100">
        <v>22.5</v>
      </c>
      <c r="R635" s="100">
        <v>16.600000000000001</v>
      </c>
      <c r="S635" s="100">
        <v>19.399999999999999</v>
      </c>
      <c r="T635" s="100">
        <v>18.7</v>
      </c>
      <c r="U635" s="100">
        <v>22.6</v>
      </c>
      <c r="V635" s="100">
        <v>15</v>
      </c>
      <c r="W635" s="100">
        <v>18</v>
      </c>
      <c r="X635" s="100">
        <v>17.899999999999999</v>
      </c>
      <c r="Y635" s="100">
        <v>15.8</v>
      </c>
      <c r="Z635" s="100">
        <v>19.3</v>
      </c>
      <c r="AA635" s="100">
        <f>独自温度!B267</f>
        <v>30</v>
      </c>
      <c r="AB635" s="100">
        <f>独自温度!C267</f>
        <v>30</v>
      </c>
    </row>
    <row r="636" spans="1:28">
      <c r="A636" s="64" t="e" cm="1">
        <f t="array" aca="1" ref="A636" ca="1">INDIRECT(_xlfn.XLOOKUP(豚シート!$G$13,豚気温!$D$2:$AB$2,豚気温!$D$3:$AB$3)&amp;(_xlfn.XLOOKUP(豚モデル!$D644,豚気温!$C$6:$C$1100,豚気温!$B$6:$B$1100)))</f>
        <v>#N/A</v>
      </c>
      <c r="B636">
        <v>636</v>
      </c>
      <c r="C636" s="92">
        <v>46288</v>
      </c>
      <c r="D636" s="100">
        <v>18.2</v>
      </c>
      <c r="E636" s="100">
        <v>18.3</v>
      </c>
      <c r="F636" s="100">
        <v>19.399999999999999</v>
      </c>
      <c r="G636" s="100">
        <v>19.7</v>
      </c>
      <c r="H636" s="100">
        <v>19.600000000000001</v>
      </c>
      <c r="I636" s="100">
        <v>20.2</v>
      </c>
      <c r="J636" s="100">
        <v>22.2</v>
      </c>
      <c r="K636" s="100">
        <v>20.3</v>
      </c>
      <c r="L636" s="100">
        <v>20.6</v>
      </c>
      <c r="M636" s="100">
        <v>21.3</v>
      </c>
      <c r="N636" s="100">
        <v>22.8</v>
      </c>
      <c r="O636" s="100">
        <v>23</v>
      </c>
      <c r="P636" s="100">
        <v>21.7</v>
      </c>
      <c r="Q636" s="100">
        <v>22.3</v>
      </c>
      <c r="R636" s="100">
        <v>16.399999999999999</v>
      </c>
      <c r="S636" s="100">
        <v>19.2</v>
      </c>
      <c r="T636" s="100">
        <v>18.5</v>
      </c>
      <c r="U636" s="100">
        <v>22.4</v>
      </c>
      <c r="V636" s="100">
        <v>14.8</v>
      </c>
      <c r="W636" s="100">
        <v>17.7</v>
      </c>
      <c r="X636" s="100">
        <v>17.600000000000001</v>
      </c>
      <c r="Y636" s="100">
        <v>15.6</v>
      </c>
      <c r="Z636" s="100">
        <v>19</v>
      </c>
      <c r="AA636" s="100">
        <f>独自温度!B268</f>
        <v>30</v>
      </c>
      <c r="AB636" s="100">
        <f>独自温度!C268</f>
        <v>30</v>
      </c>
    </row>
    <row r="637" spans="1:28">
      <c r="A637" s="64" t="e" cm="1">
        <f t="array" aca="1" ref="A637" ca="1">INDIRECT(_xlfn.XLOOKUP(豚シート!$G$13,豚気温!$D$2:$AB$2,豚気温!$D$3:$AB$3)&amp;(_xlfn.XLOOKUP(豚モデル!$D645,豚気温!$C$6:$C$1100,豚気温!$B$6:$B$1100)))</f>
        <v>#N/A</v>
      </c>
      <c r="B637">
        <v>637</v>
      </c>
      <c r="C637" s="92">
        <v>46289</v>
      </c>
      <c r="D637" s="100">
        <v>18</v>
      </c>
      <c r="E637" s="100">
        <v>18.100000000000001</v>
      </c>
      <c r="F637" s="100">
        <v>19.2</v>
      </c>
      <c r="G637" s="100">
        <v>19.5</v>
      </c>
      <c r="H637" s="100">
        <v>19.399999999999999</v>
      </c>
      <c r="I637" s="100">
        <v>20</v>
      </c>
      <c r="J637" s="100">
        <v>21.9</v>
      </c>
      <c r="K637" s="100">
        <v>20</v>
      </c>
      <c r="L637" s="100">
        <v>20.399999999999999</v>
      </c>
      <c r="M637" s="100">
        <v>21.1</v>
      </c>
      <c r="N637" s="100">
        <v>22.6</v>
      </c>
      <c r="O637" s="100">
        <v>22.8</v>
      </c>
      <c r="P637" s="100">
        <v>21.5</v>
      </c>
      <c r="Q637" s="100">
        <v>22</v>
      </c>
      <c r="R637" s="100">
        <v>16.2</v>
      </c>
      <c r="S637" s="100">
        <v>19</v>
      </c>
      <c r="T637" s="100">
        <v>18.3</v>
      </c>
      <c r="U637" s="100">
        <v>22.2</v>
      </c>
      <c r="V637" s="100">
        <v>14.5</v>
      </c>
      <c r="W637" s="100">
        <v>17.5</v>
      </c>
      <c r="X637" s="100">
        <v>17.399999999999999</v>
      </c>
      <c r="Y637" s="100">
        <v>15.3</v>
      </c>
      <c r="Z637" s="100">
        <v>18.8</v>
      </c>
      <c r="AA637" s="100">
        <f>独自温度!B269</f>
        <v>30</v>
      </c>
      <c r="AB637" s="100">
        <f>独自温度!C269</f>
        <v>30</v>
      </c>
    </row>
    <row r="638" spans="1:28">
      <c r="A638" s="64" t="e" cm="1">
        <f t="array" aca="1" ref="A638" ca="1">INDIRECT(_xlfn.XLOOKUP(豚シート!$G$13,豚気温!$D$2:$AB$2,豚気温!$D$3:$AB$3)&amp;(_xlfn.XLOOKUP(豚モデル!$D646,豚気温!$C$6:$C$1100,豚気温!$B$6:$B$1100)))</f>
        <v>#N/A</v>
      </c>
      <c r="B638">
        <v>638</v>
      </c>
      <c r="C638" s="92">
        <v>46290</v>
      </c>
      <c r="D638" s="100">
        <v>17.8</v>
      </c>
      <c r="E638" s="100">
        <v>17.899999999999999</v>
      </c>
      <c r="F638" s="100">
        <v>19</v>
      </c>
      <c r="G638" s="100">
        <v>19.3</v>
      </c>
      <c r="H638" s="100">
        <v>19.2</v>
      </c>
      <c r="I638" s="100">
        <v>19.8</v>
      </c>
      <c r="J638" s="100">
        <v>21.7</v>
      </c>
      <c r="K638" s="100">
        <v>19.8</v>
      </c>
      <c r="L638" s="100">
        <v>20.3</v>
      </c>
      <c r="M638" s="100">
        <v>20.9</v>
      </c>
      <c r="N638" s="100">
        <v>22.4</v>
      </c>
      <c r="O638" s="100">
        <v>22.6</v>
      </c>
      <c r="P638" s="100">
        <v>21.3</v>
      </c>
      <c r="Q638" s="100">
        <v>21.8</v>
      </c>
      <c r="R638" s="100">
        <v>16</v>
      </c>
      <c r="S638" s="100">
        <v>18.8</v>
      </c>
      <c r="T638" s="100">
        <v>18</v>
      </c>
      <c r="U638" s="100">
        <v>22</v>
      </c>
      <c r="V638" s="100">
        <v>14.3</v>
      </c>
      <c r="W638" s="100">
        <v>17.3</v>
      </c>
      <c r="X638" s="100">
        <v>17.2</v>
      </c>
      <c r="Y638" s="100">
        <v>15.1</v>
      </c>
      <c r="Z638" s="100">
        <v>18.600000000000001</v>
      </c>
      <c r="AA638" s="100">
        <f>独自温度!B270</f>
        <v>30</v>
      </c>
      <c r="AB638" s="100">
        <f>独自温度!C270</f>
        <v>30</v>
      </c>
    </row>
    <row r="639" spans="1:28">
      <c r="A639" s="64" t="e" cm="1">
        <f t="array" aca="1" ref="A639" ca="1">INDIRECT(_xlfn.XLOOKUP(豚シート!$G$13,豚気温!$D$2:$AB$2,豚気温!$D$3:$AB$3)&amp;(_xlfn.XLOOKUP(豚モデル!$D647,豚気温!$C$6:$C$1100,豚気温!$B$6:$B$1100)))</f>
        <v>#N/A</v>
      </c>
      <c r="B639">
        <v>639</v>
      </c>
      <c r="C639" s="92">
        <v>46291</v>
      </c>
      <c r="D639" s="100">
        <v>17.600000000000001</v>
      </c>
      <c r="E639" s="100">
        <v>17.7</v>
      </c>
      <c r="F639" s="100">
        <v>18.8</v>
      </c>
      <c r="G639" s="100">
        <v>19.100000000000001</v>
      </c>
      <c r="H639" s="100">
        <v>19</v>
      </c>
      <c r="I639" s="100">
        <v>19.600000000000001</v>
      </c>
      <c r="J639" s="100">
        <v>21.5</v>
      </c>
      <c r="K639" s="100">
        <v>19.600000000000001</v>
      </c>
      <c r="L639" s="100">
        <v>20.100000000000001</v>
      </c>
      <c r="M639" s="100">
        <v>20.7</v>
      </c>
      <c r="N639" s="100">
        <v>22.2</v>
      </c>
      <c r="O639" s="100">
        <v>22.4</v>
      </c>
      <c r="P639" s="100">
        <v>21.1</v>
      </c>
      <c r="Q639" s="100">
        <v>21.6</v>
      </c>
      <c r="R639" s="100">
        <v>15.8</v>
      </c>
      <c r="S639" s="100">
        <v>18.600000000000001</v>
      </c>
      <c r="T639" s="100">
        <v>17.899999999999999</v>
      </c>
      <c r="U639" s="100">
        <v>21.8</v>
      </c>
      <c r="V639" s="100">
        <v>14.1</v>
      </c>
      <c r="W639" s="100">
        <v>17.100000000000001</v>
      </c>
      <c r="X639" s="100">
        <v>17</v>
      </c>
      <c r="Y639" s="100">
        <v>14.9</v>
      </c>
      <c r="Z639" s="100">
        <v>18.399999999999999</v>
      </c>
      <c r="AA639" s="100">
        <f>独自温度!B271</f>
        <v>30</v>
      </c>
      <c r="AB639" s="100">
        <f>独自温度!C271</f>
        <v>30</v>
      </c>
    </row>
    <row r="640" spans="1:28">
      <c r="A640" s="64" t="e" cm="1">
        <f t="array" aca="1" ref="A640" ca="1">INDIRECT(_xlfn.XLOOKUP(豚シート!$G$13,豚気温!$D$2:$AB$2,豚気温!$D$3:$AB$3)&amp;(_xlfn.XLOOKUP(豚モデル!$D648,豚気温!$C$6:$C$1100,豚気温!$B$6:$B$1100)))</f>
        <v>#N/A</v>
      </c>
      <c r="B640">
        <v>640</v>
      </c>
      <c r="C640" s="92">
        <v>46292</v>
      </c>
      <c r="D640" s="100">
        <v>17.399999999999999</v>
      </c>
      <c r="E640" s="100">
        <v>17.5</v>
      </c>
      <c r="F640" s="100">
        <v>18.600000000000001</v>
      </c>
      <c r="G640" s="100">
        <v>18.899999999999999</v>
      </c>
      <c r="H640" s="100">
        <v>18.8</v>
      </c>
      <c r="I640" s="100">
        <v>19.399999999999999</v>
      </c>
      <c r="J640" s="100">
        <v>21.3</v>
      </c>
      <c r="K640" s="100">
        <v>19.399999999999999</v>
      </c>
      <c r="L640" s="100">
        <v>20</v>
      </c>
      <c r="M640" s="100">
        <v>20.5</v>
      </c>
      <c r="N640" s="100">
        <v>22.1</v>
      </c>
      <c r="O640" s="100">
        <v>22.2</v>
      </c>
      <c r="P640" s="100">
        <v>20.9</v>
      </c>
      <c r="Q640" s="100">
        <v>21.4</v>
      </c>
      <c r="R640" s="100">
        <v>15.6</v>
      </c>
      <c r="S640" s="100">
        <v>18.399999999999999</v>
      </c>
      <c r="T640" s="100">
        <v>17.7</v>
      </c>
      <c r="U640" s="100">
        <v>21.6</v>
      </c>
      <c r="V640" s="100">
        <v>13.9</v>
      </c>
      <c r="W640" s="100">
        <v>16.899999999999999</v>
      </c>
      <c r="X640" s="100">
        <v>16.8</v>
      </c>
      <c r="Y640" s="100">
        <v>14.7</v>
      </c>
      <c r="Z640" s="100">
        <v>18.2</v>
      </c>
      <c r="AA640" s="100">
        <f>独自温度!B272</f>
        <v>30</v>
      </c>
      <c r="AB640" s="100">
        <f>独自温度!C272</f>
        <v>30</v>
      </c>
    </row>
    <row r="641" spans="1:28">
      <c r="A641" s="64" t="e" cm="1">
        <f t="array" aca="1" ref="A641" ca="1">INDIRECT(_xlfn.XLOOKUP(豚シート!$G$13,豚気温!$D$2:$AB$2,豚気温!$D$3:$AB$3)&amp;(_xlfn.XLOOKUP(豚モデル!$D649,豚気温!$C$6:$C$1100,豚気温!$B$6:$B$1100)))</f>
        <v>#N/A</v>
      </c>
      <c r="B641">
        <v>641</v>
      </c>
      <c r="C641" s="92">
        <v>46293</v>
      </c>
      <c r="D641" s="100">
        <v>17.2</v>
      </c>
      <c r="E641" s="100">
        <v>17.3</v>
      </c>
      <c r="F641" s="100">
        <v>18.399999999999999</v>
      </c>
      <c r="G641" s="100">
        <v>18.7</v>
      </c>
      <c r="H641" s="100">
        <v>18.7</v>
      </c>
      <c r="I641" s="100">
        <v>19.3</v>
      </c>
      <c r="J641" s="100">
        <v>21.1</v>
      </c>
      <c r="K641" s="100">
        <v>19.3</v>
      </c>
      <c r="L641" s="100">
        <v>19.899999999999999</v>
      </c>
      <c r="M641" s="100">
        <v>20.3</v>
      </c>
      <c r="N641" s="100">
        <v>21.9</v>
      </c>
      <c r="O641" s="100">
        <v>22</v>
      </c>
      <c r="P641" s="100">
        <v>20.7</v>
      </c>
      <c r="Q641" s="100">
        <v>21.2</v>
      </c>
      <c r="R641" s="100">
        <v>15.4</v>
      </c>
      <c r="S641" s="100">
        <v>18.2</v>
      </c>
      <c r="T641" s="100">
        <v>17.5</v>
      </c>
      <c r="U641" s="100">
        <v>21.4</v>
      </c>
      <c r="V641" s="100">
        <v>13.7</v>
      </c>
      <c r="W641" s="100">
        <v>16.7</v>
      </c>
      <c r="X641" s="100">
        <v>16.600000000000001</v>
      </c>
      <c r="Y641" s="100">
        <v>14.6</v>
      </c>
      <c r="Z641" s="100">
        <v>18</v>
      </c>
      <c r="AA641" s="100">
        <f>独自温度!B273</f>
        <v>30</v>
      </c>
      <c r="AB641" s="100">
        <f>独自温度!C273</f>
        <v>30</v>
      </c>
    </row>
    <row r="642" spans="1:28">
      <c r="A642" s="64" t="e" cm="1">
        <f t="array" aca="1" ref="A642" ca="1">INDIRECT(_xlfn.XLOOKUP(豚シート!$G$13,豚気温!$D$2:$AB$2,豚気温!$D$3:$AB$3)&amp;(_xlfn.XLOOKUP(豚モデル!$D650,豚気温!$C$6:$C$1100,豚気温!$B$6:$B$1100)))</f>
        <v>#N/A</v>
      </c>
      <c r="B642">
        <v>642</v>
      </c>
      <c r="C642" s="92">
        <v>46294</v>
      </c>
      <c r="D642" s="100">
        <v>17</v>
      </c>
      <c r="E642" s="100">
        <v>17.100000000000001</v>
      </c>
      <c r="F642" s="100">
        <v>18.2</v>
      </c>
      <c r="G642" s="100">
        <v>18.5</v>
      </c>
      <c r="H642" s="100">
        <v>18.5</v>
      </c>
      <c r="I642" s="100">
        <v>19.100000000000001</v>
      </c>
      <c r="J642" s="100">
        <v>20.9</v>
      </c>
      <c r="K642" s="100">
        <v>19.100000000000001</v>
      </c>
      <c r="L642" s="100">
        <v>19.7</v>
      </c>
      <c r="M642" s="100">
        <v>20.2</v>
      </c>
      <c r="N642" s="100">
        <v>21.7</v>
      </c>
      <c r="O642" s="100">
        <v>21.9</v>
      </c>
      <c r="P642" s="100">
        <v>20.5</v>
      </c>
      <c r="Q642" s="100">
        <v>21</v>
      </c>
      <c r="R642" s="100">
        <v>15.2</v>
      </c>
      <c r="S642" s="100">
        <v>18</v>
      </c>
      <c r="T642" s="100">
        <v>17.3</v>
      </c>
      <c r="U642" s="100">
        <v>21.3</v>
      </c>
      <c r="V642" s="100">
        <v>13.5</v>
      </c>
      <c r="W642" s="100">
        <v>16.5</v>
      </c>
      <c r="X642" s="100">
        <v>16.399999999999999</v>
      </c>
      <c r="Y642" s="100">
        <v>14.4</v>
      </c>
      <c r="Z642" s="100">
        <v>17.8</v>
      </c>
      <c r="AA642" s="100">
        <f>独自温度!B274</f>
        <v>30</v>
      </c>
      <c r="AB642" s="100">
        <f>独自温度!C274</f>
        <v>30</v>
      </c>
    </row>
    <row r="643" spans="1:28">
      <c r="A643" s="64" t="e" cm="1">
        <f t="array" aca="1" ref="A643" ca="1">INDIRECT(_xlfn.XLOOKUP(豚シート!$G$13,豚気温!$D$2:$AB$2,豚気温!$D$3:$AB$3)&amp;(_xlfn.XLOOKUP(豚モデル!$D651,豚気温!$C$6:$C$1100,豚気温!$B$6:$B$1100)))</f>
        <v>#N/A</v>
      </c>
      <c r="B643">
        <v>643</v>
      </c>
      <c r="C643" s="92">
        <v>46295</v>
      </c>
      <c r="D643" s="100">
        <v>16.8</v>
      </c>
      <c r="E643" s="100">
        <v>16.899999999999999</v>
      </c>
      <c r="F643" s="100">
        <v>18.100000000000001</v>
      </c>
      <c r="G643" s="100">
        <v>18.3</v>
      </c>
      <c r="H643" s="100">
        <v>18.3</v>
      </c>
      <c r="I643" s="100">
        <v>18.899999999999999</v>
      </c>
      <c r="J643" s="100">
        <v>20.7</v>
      </c>
      <c r="K643" s="100">
        <v>18.899999999999999</v>
      </c>
      <c r="L643" s="100">
        <v>19.600000000000001</v>
      </c>
      <c r="M643" s="100">
        <v>20</v>
      </c>
      <c r="N643" s="100">
        <v>21.5</v>
      </c>
      <c r="O643" s="100">
        <v>21.7</v>
      </c>
      <c r="P643" s="100">
        <v>20.3</v>
      </c>
      <c r="Q643" s="100">
        <v>20.8</v>
      </c>
      <c r="R643" s="100">
        <v>15</v>
      </c>
      <c r="S643" s="100">
        <v>17.8</v>
      </c>
      <c r="T643" s="100">
        <v>17.100000000000001</v>
      </c>
      <c r="U643" s="100">
        <v>21.1</v>
      </c>
      <c r="V643" s="100">
        <v>13.3</v>
      </c>
      <c r="W643" s="100">
        <v>16.399999999999999</v>
      </c>
      <c r="X643" s="100">
        <v>16.3</v>
      </c>
      <c r="Y643" s="100">
        <v>14.2</v>
      </c>
      <c r="Z643" s="100">
        <v>17.600000000000001</v>
      </c>
      <c r="AA643" s="100">
        <f>独自温度!B275</f>
        <v>30</v>
      </c>
      <c r="AB643" s="100">
        <f>独自温度!C275</f>
        <v>30</v>
      </c>
    </row>
    <row r="644" spans="1:28">
      <c r="A644" s="64" t="e" cm="1">
        <f t="array" aca="1" ref="A644" ca="1">INDIRECT(_xlfn.XLOOKUP(豚シート!$G$13,豚気温!$D$2:$AB$2,豚気温!$D$3:$AB$3)&amp;(_xlfn.XLOOKUP(豚モデル!$D652,豚気温!$C$6:$C$1100,豚気温!$B$6:$B$1100)))</f>
        <v>#N/A</v>
      </c>
      <c r="B644">
        <v>644</v>
      </c>
      <c r="C644" s="92">
        <v>46296</v>
      </c>
      <c r="D644" s="100">
        <v>16.600000000000001</v>
      </c>
      <c r="E644" s="100">
        <v>16.7</v>
      </c>
      <c r="F644" s="100">
        <v>17.899999999999999</v>
      </c>
      <c r="G644" s="100">
        <v>18.100000000000001</v>
      </c>
      <c r="H644" s="100">
        <v>18.100000000000001</v>
      </c>
      <c r="I644" s="100">
        <v>18.7</v>
      </c>
      <c r="J644" s="100">
        <v>20.6</v>
      </c>
      <c r="K644" s="100">
        <v>18.7</v>
      </c>
      <c r="L644" s="100">
        <v>19.399999999999999</v>
      </c>
      <c r="M644" s="100">
        <v>19.8</v>
      </c>
      <c r="N644" s="100">
        <v>21.4</v>
      </c>
      <c r="O644" s="100">
        <v>21.5</v>
      </c>
      <c r="P644" s="100">
        <v>20.100000000000001</v>
      </c>
      <c r="Q644" s="100">
        <v>20.6</v>
      </c>
      <c r="R644" s="100">
        <v>14.9</v>
      </c>
      <c r="S644" s="100">
        <v>17.600000000000001</v>
      </c>
      <c r="T644" s="100">
        <v>16.899999999999999</v>
      </c>
      <c r="U644" s="100">
        <v>20.9</v>
      </c>
      <c r="V644" s="100">
        <v>13.1</v>
      </c>
      <c r="W644" s="100">
        <v>16.2</v>
      </c>
      <c r="X644" s="100">
        <v>16.100000000000001</v>
      </c>
      <c r="Y644" s="100">
        <v>14</v>
      </c>
      <c r="Z644" s="100">
        <v>17.399999999999999</v>
      </c>
      <c r="AA644" s="100">
        <f>独自温度!B276</f>
        <v>30</v>
      </c>
      <c r="AB644" s="100">
        <f>独自温度!C276</f>
        <v>30</v>
      </c>
    </row>
    <row r="645" spans="1:28">
      <c r="A645" s="64" t="e" cm="1">
        <f t="array" aca="1" ref="A645" ca="1">INDIRECT(_xlfn.XLOOKUP(豚シート!$G$13,豚気温!$D$2:$AB$2,豚気温!$D$3:$AB$3)&amp;(_xlfn.XLOOKUP(豚モデル!$D653,豚気温!$C$6:$C$1100,豚気温!$B$6:$B$1100)))</f>
        <v>#N/A</v>
      </c>
      <c r="B645">
        <v>645</v>
      </c>
      <c r="C645" s="92">
        <v>46297</v>
      </c>
      <c r="D645" s="100">
        <v>16.5</v>
      </c>
      <c r="E645" s="100">
        <v>16.5</v>
      </c>
      <c r="F645" s="100">
        <v>17.7</v>
      </c>
      <c r="G645" s="100">
        <v>17.899999999999999</v>
      </c>
      <c r="H645" s="100">
        <v>17.899999999999999</v>
      </c>
      <c r="I645" s="100">
        <v>18.5</v>
      </c>
      <c r="J645" s="100">
        <v>20.399999999999999</v>
      </c>
      <c r="K645" s="100">
        <v>18.5</v>
      </c>
      <c r="L645" s="100">
        <v>19.3</v>
      </c>
      <c r="M645" s="100">
        <v>19.600000000000001</v>
      </c>
      <c r="N645" s="100">
        <v>21.2</v>
      </c>
      <c r="O645" s="100">
        <v>21.3</v>
      </c>
      <c r="P645" s="100">
        <v>19.899999999999999</v>
      </c>
      <c r="Q645" s="100">
        <v>20.399999999999999</v>
      </c>
      <c r="R645" s="100">
        <v>14.7</v>
      </c>
      <c r="S645" s="100">
        <v>17.399999999999999</v>
      </c>
      <c r="T645" s="100">
        <v>16.8</v>
      </c>
      <c r="U645" s="100">
        <v>20.7</v>
      </c>
      <c r="V645" s="100">
        <v>12.9</v>
      </c>
      <c r="W645" s="100">
        <v>16</v>
      </c>
      <c r="X645" s="100">
        <v>15.9</v>
      </c>
      <c r="Y645" s="100">
        <v>13.8</v>
      </c>
      <c r="Z645" s="100">
        <v>17.3</v>
      </c>
      <c r="AA645" s="100">
        <f>独自温度!B277</f>
        <v>30</v>
      </c>
      <c r="AB645" s="100">
        <f>独自温度!C277</f>
        <v>30</v>
      </c>
    </row>
    <row r="646" spans="1:28">
      <c r="A646" s="64" t="e" cm="1">
        <f t="array" aca="1" ref="A646" ca="1">INDIRECT(_xlfn.XLOOKUP(豚シート!$G$13,豚気温!$D$2:$AB$2,豚気温!$D$3:$AB$3)&amp;(_xlfn.XLOOKUP(豚モデル!$D654,豚気温!$C$6:$C$1100,豚気温!$B$6:$B$1100)))</f>
        <v>#N/A</v>
      </c>
      <c r="B646">
        <v>646</v>
      </c>
      <c r="C646" s="92">
        <v>46298</v>
      </c>
      <c r="D646" s="100">
        <v>16.3</v>
      </c>
      <c r="E646" s="100">
        <v>16.399999999999999</v>
      </c>
      <c r="F646" s="100">
        <v>17.5</v>
      </c>
      <c r="G646" s="100">
        <v>17.7</v>
      </c>
      <c r="H646" s="100">
        <v>17.7</v>
      </c>
      <c r="I646" s="100">
        <v>18.399999999999999</v>
      </c>
      <c r="J646" s="100">
        <v>20.2</v>
      </c>
      <c r="K646" s="100">
        <v>18.3</v>
      </c>
      <c r="L646" s="100">
        <v>19.100000000000001</v>
      </c>
      <c r="M646" s="100">
        <v>19.5</v>
      </c>
      <c r="N646" s="100">
        <v>21</v>
      </c>
      <c r="O646" s="100">
        <v>21.2</v>
      </c>
      <c r="P646" s="100">
        <v>19.8</v>
      </c>
      <c r="Q646" s="100">
        <v>20.3</v>
      </c>
      <c r="R646" s="100">
        <v>14.5</v>
      </c>
      <c r="S646" s="100">
        <v>17.3</v>
      </c>
      <c r="T646" s="100">
        <v>16.600000000000001</v>
      </c>
      <c r="U646" s="100">
        <v>20.6</v>
      </c>
      <c r="V646" s="100">
        <v>12.7</v>
      </c>
      <c r="W646" s="100">
        <v>15.8</v>
      </c>
      <c r="X646" s="100">
        <v>15.7</v>
      </c>
      <c r="Y646" s="100">
        <v>13.6</v>
      </c>
      <c r="Z646" s="100">
        <v>17.100000000000001</v>
      </c>
      <c r="AA646" s="100">
        <f>独自温度!B278</f>
        <v>30</v>
      </c>
      <c r="AB646" s="100">
        <f>独自温度!C278</f>
        <v>30</v>
      </c>
    </row>
    <row r="647" spans="1:28">
      <c r="A647" s="64" t="e" cm="1">
        <f t="array" aca="1" ref="A647" ca="1">INDIRECT(_xlfn.XLOOKUP(豚シート!$G$13,豚気温!$D$2:$AB$2,豚気温!$D$3:$AB$3)&amp;(_xlfn.XLOOKUP(豚モデル!$D655,豚気温!$C$6:$C$1100,豚気温!$B$6:$B$1100)))</f>
        <v>#N/A</v>
      </c>
      <c r="B647">
        <v>647</v>
      </c>
      <c r="C647" s="92">
        <v>46299</v>
      </c>
      <c r="D647" s="100">
        <v>16.100000000000001</v>
      </c>
      <c r="E647" s="100">
        <v>16.2</v>
      </c>
      <c r="F647" s="100">
        <v>17.399999999999999</v>
      </c>
      <c r="G647" s="100">
        <v>17.600000000000001</v>
      </c>
      <c r="H647" s="100">
        <v>17.600000000000001</v>
      </c>
      <c r="I647" s="100">
        <v>18.2</v>
      </c>
      <c r="J647" s="100">
        <v>20</v>
      </c>
      <c r="K647" s="100">
        <v>18.2</v>
      </c>
      <c r="L647" s="100">
        <v>19</v>
      </c>
      <c r="M647" s="100">
        <v>19.3</v>
      </c>
      <c r="N647" s="100">
        <v>20.9</v>
      </c>
      <c r="O647" s="100">
        <v>21</v>
      </c>
      <c r="P647" s="100">
        <v>19.600000000000001</v>
      </c>
      <c r="Q647" s="100">
        <v>20.100000000000001</v>
      </c>
      <c r="R647" s="100">
        <v>14.3</v>
      </c>
      <c r="S647" s="100">
        <v>17.100000000000001</v>
      </c>
      <c r="T647" s="100">
        <v>16.399999999999999</v>
      </c>
      <c r="U647" s="100">
        <v>20.399999999999999</v>
      </c>
      <c r="V647" s="100">
        <v>12.5</v>
      </c>
      <c r="W647" s="100">
        <v>15.7</v>
      </c>
      <c r="X647" s="100">
        <v>15.5</v>
      </c>
      <c r="Y647" s="100">
        <v>13.4</v>
      </c>
      <c r="Z647" s="100">
        <v>16.899999999999999</v>
      </c>
      <c r="AA647" s="100">
        <f>独自温度!B279</f>
        <v>30</v>
      </c>
      <c r="AB647" s="100">
        <f>独自温度!C279</f>
        <v>30</v>
      </c>
    </row>
    <row r="648" spans="1:28">
      <c r="A648" s="64" t="e" cm="1">
        <f t="array" aca="1" ref="A648" ca="1">INDIRECT(_xlfn.XLOOKUP(豚シート!$G$13,豚気温!$D$2:$AB$2,豚気温!$D$3:$AB$3)&amp;(_xlfn.XLOOKUP(豚モデル!$D656,豚気温!$C$6:$C$1100,豚気温!$B$6:$B$1100)))</f>
        <v>#N/A</v>
      </c>
      <c r="B648">
        <v>648</v>
      </c>
      <c r="C648" s="92">
        <v>46300</v>
      </c>
      <c r="D648" s="100">
        <v>15.9</v>
      </c>
      <c r="E648" s="100">
        <v>16</v>
      </c>
      <c r="F648" s="100">
        <v>17.2</v>
      </c>
      <c r="G648" s="100">
        <v>17.399999999999999</v>
      </c>
      <c r="H648" s="100">
        <v>17.399999999999999</v>
      </c>
      <c r="I648" s="100">
        <v>18</v>
      </c>
      <c r="J648" s="100">
        <v>19.8</v>
      </c>
      <c r="K648" s="100">
        <v>18</v>
      </c>
      <c r="L648" s="100">
        <v>18.8</v>
      </c>
      <c r="M648" s="100">
        <v>19.100000000000001</v>
      </c>
      <c r="N648" s="100">
        <v>20.7</v>
      </c>
      <c r="O648" s="100">
        <v>20.8</v>
      </c>
      <c r="P648" s="100">
        <v>19.399999999999999</v>
      </c>
      <c r="Q648" s="100">
        <v>19.899999999999999</v>
      </c>
      <c r="R648" s="100">
        <v>14.1</v>
      </c>
      <c r="S648" s="100">
        <v>16.899999999999999</v>
      </c>
      <c r="T648" s="100">
        <v>16.3</v>
      </c>
      <c r="U648" s="100">
        <v>20.2</v>
      </c>
      <c r="V648" s="100">
        <v>12.3</v>
      </c>
      <c r="W648" s="100">
        <v>15.5</v>
      </c>
      <c r="X648" s="100">
        <v>15.3</v>
      </c>
      <c r="Y648" s="100">
        <v>13.3</v>
      </c>
      <c r="Z648" s="100">
        <v>16.7</v>
      </c>
      <c r="AA648" s="100">
        <f>独自温度!B280</f>
        <v>30</v>
      </c>
      <c r="AB648" s="100">
        <f>独自温度!C280</f>
        <v>30</v>
      </c>
    </row>
    <row r="649" spans="1:28">
      <c r="A649" s="64" t="e" cm="1">
        <f t="array" aca="1" ref="A649" ca="1">INDIRECT(_xlfn.XLOOKUP(豚シート!$G$13,豚気温!$D$2:$AB$2,豚気温!$D$3:$AB$3)&amp;(_xlfn.XLOOKUP(豚モデル!$D657,豚気温!$C$6:$C$1100,豚気温!$B$6:$B$1100)))</f>
        <v>#N/A</v>
      </c>
      <c r="B649">
        <v>649</v>
      </c>
      <c r="C649" s="92">
        <v>46301</v>
      </c>
      <c r="D649" s="100">
        <v>15.7</v>
      </c>
      <c r="E649" s="100">
        <v>15.8</v>
      </c>
      <c r="F649" s="100">
        <v>17</v>
      </c>
      <c r="G649" s="100">
        <v>17.2</v>
      </c>
      <c r="H649" s="100">
        <v>17.2</v>
      </c>
      <c r="I649" s="100">
        <v>17.8</v>
      </c>
      <c r="J649" s="100">
        <v>19.7</v>
      </c>
      <c r="K649" s="100">
        <v>17.8</v>
      </c>
      <c r="L649" s="100">
        <v>18.600000000000001</v>
      </c>
      <c r="M649" s="100">
        <v>19</v>
      </c>
      <c r="N649" s="100">
        <v>20.5</v>
      </c>
      <c r="O649" s="100">
        <v>20.7</v>
      </c>
      <c r="P649" s="100">
        <v>19.3</v>
      </c>
      <c r="Q649" s="100">
        <v>19.7</v>
      </c>
      <c r="R649" s="100">
        <v>13.9</v>
      </c>
      <c r="S649" s="100">
        <v>16.7</v>
      </c>
      <c r="T649" s="100">
        <v>16.100000000000001</v>
      </c>
      <c r="U649" s="100">
        <v>20</v>
      </c>
      <c r="V649" s="100">
        <v>12.1</v>
      </c>
      <c r="W649" s="100">
        <v>15.3</v>
      </c>
      <c r="X649" s="100">
        <v>15.2</v>
      </c>
      <c r="Y649" s="100">
        <v>13</v>
      </c>
      <c r="Z649" s="100">
        <v>16.600000000000001</v>
      </c>
      <c r="AA649" s="100">
        <f>独自温度!B281</f>
        <v>30</v>
      </c>
      <c r="AB649" s="100">
        <f>独自温度!C281</f>
        <v>30</v>
      </c>
    </row>
    <row r="650" spans="1:28">
      <c r="A650" s="64" t="e" cm="1">
        <f t="array" aca="1" ref="A650" ca="1">INDIRECT(_xlfn.XLOOKUP(豚シート!$G$13,豚気温!$D$2:$AB$2,豚気温!$D$3:$AB$3)&amp;(_xlfn.XLOOKUP(豚モデル!$D658,豚気温!$C$6:$C$1100,豚気温!$B$6:$B$1100)))</f>
        <v>#N/A</v>
      </c>
      <c r="B650">
        <v>650</v>
      </c>
      <c r="C650" s="92">
        <v>46302</v>
      </c>
      <c r="D650" s="100">
        <v>15.5</v>
      </c>
      <c r="E650" s="100">
        <v>15.5</v>
      </c>
      <c r="F650" s="100">
        <v>16.8</v>
      </c>
      <c r="G650" s="100">
        <v>17</v>
      </c>
      <c r="H650" s="100">
        <v>17</v>
      </c>
      <c r="I650" s="100">
        <v>17.600000000000001</v>
      </c>
      <c r="J650" s="100">
        <v>19.5</v>
      </c>
      <c r="K650" s="100">
        <v>17.600000000000001</v>
      </c>
      <c r="L650" s="100">
        <v>18.399999999999999</v>
      </c>
      <c r="M650" s="100">
        <v>18.8</v>
      </c>
      <c r="N650" s="100">
        <v>20.399999999999999</v>
      </c>
      <c r="O650" s="100">
        <v>20.5</v>
      </c>
      <c r="P650" s="100">
        <v>19.100000000000001</v>
      </c>
      <c r="Q650" s="100">
        <v>19.5</v>
      </c>
      <c r="R650" s="100">
        <v>13.7</v>
      </c>
      <c r="S650" s="100">
        <v>16.5</v>
      </c>
      <c r="T650" s="100">
        <v>15.9</v>
      </c>
      <c r="U650" s="100">
        <v>19.899999999999999</v>
      </c>
      <c r="V650" s="100">
        <v>11.9</v>
      </c>
      <c r="W650" s="100">
        <v>15.1</v>
      </c>
      <c r="X650" s="100">
        <v>15</v>
      </c>
      <c r="Y650" s="100">
        <v>12.8</v>
      </c>
      <c r="Z650" s="100">
        <v>16.399999999999999</v>
      </c>
      <c r="AA650" s="100">
        <f>独自温度!B282</f>
        <v>30</v>
      </c>
      <c r="AB650" s="100">
        <f>独自温度!C282</f>
        <v>30</v>
      </c>
    </row>
    <row r="651" spans="1:28">
      <c r="A651" s="64" t="e" cm="1">
        <f t="array" aca="1" ref="A651" ca="1">INDIRECT(_xlfn.XLOOKUP(豚シート!$G$13,豚気温!$D$2:$AB$2,豚気温!$D$3:$AB$3)&amp;(_xlfn.XLOOKUP(豚モデル!$D659,豚気温!$C$6:$C$1100,豚気温!$B$6:$B$1100)))</f>
        <v>#N/A</v>
      </c>
      <c r="B651">
        <v>651</v>
      </c>
      <c r="C651" s="92">
        <v>46303</v>
      </c>
      <c r="D651" s="100">
        <v>15.3</v>
      </c>
      <c r="E651" s="100">
        <v>15.3</v>
      </c>
      <c r="F651" s="100">
        <v>16.600000000000001</v>
      </c>
      <c r="G651" s="100">
        <v>16.8</v>
      </c>
      <c r="H651" s="100">
        <v>16.8</v>
      </c>
      <c r="I651" s="100">
        <v>17.5</v>
      </c>
      <c r="J651" s="100">
        <v>19.3</v>
      </c>
      <c r="K651" s="100">
        <v>17.399999999999999</v>
      </c>
      <c r="L651" s="100">
        <v>18.100000000000001</v>
      </c>
      <c r="M651" s="100">
        <v>18.600000000000001</v>
      </c>
      <c r="N651" s="100">
        <v>20.2</v>
      </c>
      <c r="O651" s="100">
        <v>20.3</v>
      </c>
      <c r="P651" s="100">
        <v>18.899999999999999</v>
      </c>
      <c r="Q651" s="100">
        <v>19.3</v>
      </c>
      <c r="R651" s="100">
        <v>13.5</v>
      </c>
      <c r="S651" s="100">
        <v>16.3</v>
      </c>
      <c r="T651" s="100">
        <v>15.7</v>
      </c>
      <c r="U651" s="100">
        <v>19.7</v>
      </c>
      <c r="V651" s="100">
        <v>11.7</v>
      </c>
      <c r="W651" s="100">
        <v>14.9</v>
      </c>
      <c r="X651" s="100">
        <v>14.8</v>
      </c>
      <c r="Y651" s="100">
        <v>12.6</v>
      </c>
      <c r="Z651" s="100">
        <v>16.2</v>
      </c>
      <c r="AA651" s="100">
        <f>独自温度!B283</f>
        <v>30</v>
      </c>
      <c r="AB651" s="100">
        <f>独自温度!C283</f>
        <v>30</v>
      </c>
    </row>
    <row r="652" spans="1:28">
      <c r="A652" s="64" t="e" cm="1">
        <f t="array" aca="1" ref="A652" ca="1">INDIRECT(_xlfn.XLOOKUP(豚シート!$G$13,豚気温!$D$2:$AB$2,豚気温!$D$3:$AB$3)&amp;(_xlfn.XLOOKUP(豚モデル!$D660,豚気温!$C$6:$C$1100,豚気温!$B$6:$B$1100)))</f>
        <v>#N/A</v>
      </c>
      <c r="B652">
        <v>652</v>
      </c>
      <c r="C652" s="92">
        <v>46304</v>
      </c>
      <c r="D652" s="100">
        <v>15.1</v>
      </c>
      <c r="E652" s="100">
        <v>15.1</v>
      </c>
      <c r="F652" s="100">
        <v>16.399999999999999</v>
      </c>
      <c r="G652" s="100">
        <v>16.600000000000001</v>
      </c>
      <c r="H652" s="100">
        <v>16.600000000000001</v>
      </c>
      <c r="I652" s="100">
        <v>17.3</v>
      </c>
      <c r="J652" s="100">
        <v>19.100000000000001</v>
      </c>
      <c r="K652" s="100">
        <v>17.2</v>
      </c>
      <c r="L652" s="100">
        <v>17.899999999999999</v>
      </c>
      <c r="M652" s="100">
        <v>18.5</v>
      </c>
      <c r="N652" s="100">
        <v>20</v>
      </c>
      <c r="O652" s="100">
        <v>20.2</v>
      </c>
      <c r="P652" s="100">
        <v>18.8</v>
      </c>
      <c r="Q652" s="100">
        <v>19.2</v>
      </c>
      <c r="R652" s="100">
        <v>13.3</v>
      </c>
      <c r="S652" s="100">
        <v>16.100000000000001</v>
      </c>
      <c r="T652" s="100">
        <v>15.5</v>
      </c>
      <c r="U652" s="100">
        <v>19.5</v>
      </c>
      <c r="V652" s="100">
        <v>11.5</v>
      </c>
      <c r="W652" s="100">
        <v>14.7</v>
      </c>
      <c r="X652" s="100">
        <v>14.5</v>
      </c>
      <c r="Y652" s="100">
        <v>12.4</v>
      </c>
      <c r="Z652" s="100">
        <v>16</v>
      </c>
      <c r="AA652" s="100">
        <f>独自温度!B284</f>
        <v>30</v>
      </c>
      <c r="AB652" s="100">
        <f>独自温度!C284</f>
        <v>30</v>
      </c>
    </row>
    <row r="653" spans="1:28">
      <c r="A653" s="64" t="e" cm="1">
        <f t="array" aca="1" ref="A653" ca="1">INDIRECT(_xlfn.XLOOKUP(豚シート!$G$13,豚気温!$D$2:$AB$2,豚気温!$D$3:$AB$3)&amp;(_xlfn.XLOOKUP(豚モデル!$D661,豚気温!$C$6:$C$1100,豚気温!$B$6:$B$1100)))</f>
        <v>#N/A</v>
      </c>
      <c r="B653">
        <v>653</v>
      </c>
      <c r="C653" s="92">
        <v>46305</v>
      </c>
      <c r="D653" s="100">
        <v>14.9</v>
      </c>
      <c r="E653" s="100">
        <v>14.9</v>
      </c>
      <c r="F653" s="100">
        <v>16.2</v>
      </c>
      <c r="G653" s="100">
        <v>16.399999999999999</v>
      </c>
      <c r="H653" s="100">
        <v>16.399999999999999</v>
      </c>
      <c r="I653" s="100">
        <v>17.100000000000001</v>
      </c>
      <c r="J653" s="100">
        <v>18.899999999999999</v>
      </c>
      <c r="K653" s="100">
        <v>17</v>
      </c>
      <c r="L653" s="100">
        <v>17.7</v>
      </c>
      <c r="M653" s="100">
        <v>18.3</v>
      </c>
      <c r="N653" s="100">
        <v>19.8</v>
      </c>
      <c r="O653" s="100">
        <v>20</v>
      </c>
      <c r="P653" s="100">
        <v>18.600000000000001</v>
      </c>
      <c r="Q653" s="100">
        <v>19</v>
      </c>
      <c r="R653" s="100">
        <v>13.1</v>
      </c>
      <c r="S653" s="100">
        <v>15.9</v>
      </c>
      <c r="T653" s="100">
        <v>15.3</v>
      </c>
      <c r="U653" s="100">
        <v>19.3</v>
      </c>
      <c r="V653" s="100">
        <v>11.3</v>
      </c>
      <c r="W653" s="100">
        <v>14.5</v>
      </c>
      <c r="X653" s="100">
        <v>14.3</v>
      </c>
      <c r="Y653" s="100">
        <v>12.2</v>
      </c>
      <c r="Z653" s="100">
        <v>15.7</v>
      </c>
      <c r="AA653" s="100">
        <f>独自温度!B285</f>
        <v>30</v>
      </c>
      <c r="AB653" s="100">
        <f>独自温度!C285</f>
        <v>30</v>
      </c>
    </row>
    <row r="654" spans="1:28">
      <c r="A654" s="64" t="e" cm="1">
        <f t="array" aca="1" ref="A654" ca="1">INDIRECT(_xlfn.XLOOKUP(豚シート!$G$13,豚気温!$D$2:$AB$2,豚気温!$D$3:$AB$3)&amp;(_xlfn.XLOOKUP(豚モデル!$D662,豚気温!$C$6:$C$1100,豚気温!$B$6:$B$1100)))</f>
        <v>#N/A</v>
      </c>
      <c r="B654">
        <v>654</v>
      </c>
      <c r="C654" s="92">
        <v>46306</v>
      </c>
      <c r="D654" s="100">
        <v>14.7</v>
      </c>
      <c r="E654" s="100">
        <v>14.7</v>
      </c>
      <c r="F654" s="100">
        <v>16</v>
      </c>
      <c r="G654" s="100">
        <v>16.100000000000001</v>
      </c>
      <c r="H654" s="100">
        <v>16.2</v>
      </c>
      <c r="I654" s="100">
        <v>16.8</v>
      </c>
      <c r="J654" s="100">
        <v>18.7</v>
      </c>
      <c r="K654" s="100">
        <v>16.8</v>
      </c>
      <c r="L654" s="100">
        <v>17.399999999999999</v>
      </c>
      <c r="M654" s="100">
        <v>18.100000000000001</v>
      </c>
      <c r="N654" s="100">
        <v>19.7</v>
      </c>
      <c r="O654" s="100">
        <v>19.8</v>
      </c>
      <c r="P654" s="100">
        <v>18.399999999999999</v>
      </c>
      <c r="Q654" s="100">
        <v>18.7</v>
      </c>
      <c r="R654" s="100">
        <v>12.9</v>
      </c>
      <c r="S654" s="100">
        <v>15.7</v>
      </c>
      <c r="T654" s="100">
        <v>15.1</v>
      </c>
      <c r="U654" s="100">
        <v>19.100000000000001</v>
      </c>
      <c r="V654" s="100">
        <v>11</v>
      </c>
      <c r="W654" s="100">
        <v>14.3</v>
      </c>
      <c r="X654" s="100">
        <v>14.1</v>
      </c>
      <c r="Y654" s="100">
        <v>11.9</v>
      </c>
      <c r="Z654" s="100">
        <v>15.5</v>
      </c>
      <c r="AA654" s="100">
        <f>独自温度!B286</f>
        <v>30</v>
      </c>
      <c r="AB654" s="100">
        <f>独自温度!C286</f>
        <v>30</v>
      </c>
    </row>
    <row r="655" spans="1:28">
      <c r="A655" s="64" t="e" cm="1">
        <f t="array" aca="1" ref="A655" ca="1">INDIRECT(_xlfn.XLOOKUP(豚シート!$G$13,豚気温!$D$2:$AB$2,豚気温!$D$3:$AB$3)&amp;(_xlfn.XLOOKUP(豚モデル!$D663,豚気温!$C$6:$C$1100,豚気温!$B$6:$B$1100)))</f>
        <v>#N/A</v>
      </c>
      <c r="B655">
        <v>655</v>
      </c>
      <c r="C655" s="92">
        <v>46307</v>
      </c>
      <c r="D655" s="100">
        <v>14.5</v>
      </c>
      <c r="E655" s="100">
        <v>14.4</v>
      </c>
      <c r="F655" s="100">
        <v>15.8</v>
      </c>
      <c r="G655" s="100">
        <v>15.9</v>
      </c>
      <c r="H655" s="100">
        <v>16</v>
      </c>
      <c r="I655" s="100">
        <v>16.600000000000001</v>
      </c>
      <c r="J655" s="100">
        <v>18.5</v>
      </c>
      <c r="K655" s="100">
        <v>16.600000000000001</v>
      </c>
      <c r="L655" s="100">
        <v>17.100000000000001</v>
      </c>
      <c r="M655" s="100">
        <v>17.899999999999999</v>
      </c>
      <c r="N655" s="100">
        <v>19.5</v>
      </c>
      <c r="O655" s="100">
        <v>19.600000000000001</v>
      </c>
      <c r="P655" s="100">
        <v>18.2</v>
      </c>
      <c r="Q655" s="100">
        <v>18.5</v>
      </c>
      <c r="R655" s="100">
        <v>12.7</v>
      </c>
      <c r="S655" s="100">
        <v>15.4</v>
      </c>
      <c r="T655" s="100">
        <v>14.9</v>
      </c>
      <c r="U655" s="100">
        <v>18.899999999999999</v>
      </c>
      <c r="V655" s="100">
        <v>10.8</v>
      </c>
      <c r="W655" s="100">
        <v>14</v>
      </c>
      <c r="X655" s="100">
        <v>13.9</v>
      </c>
      <c r="Y655" s="100">
        <v>11.7</v>
      </c>
      <c r="Z655" s="100">
        <v>15.3</v>
      </c>
      <c r="AA655" s="100">
        <f>独自温度!B287</f>
        <v>30</v>
      </c>
      <c r="AB655" s="100">
        <f>独自温度!C287</f>
        <v>30</v>
      </c>
    </row>
    <row r="656" spans="1:28">
      <c r="A656" s="64" t="e" cm="1">
        <f t="array" aca="1" ref="A656" ca="1">INDIRECT(_xlfn.XLOOKUP(豚シート!$G$13,豚気温!$D$2:$AB$2,豚気温!$D$3:$AB$3)&amp;(_xlfn.XLOOKUP(豚モデル!$D664,豚気温!$C$6:$C$1100,豚気温!$B$6:$B$1100)))</f>
        <v>#N/A</v>
      </c>
      <c r="B656">
        <v>656</v>
      </c>
      <c r="C656" s="92">
        <v>46308</v>
      </c>
      <c r="D656" s="100">
        <v>14.2</v>
      </c>
      <c r="E656" s="100">
        <v>14.2</v>
      </c>
      <c r="F656" s="100">
        <v>15.6</v>
      </c>
      <c r="G656" s="100">
        <v>15.7</v>
      </c>
      <c r="H656" s="100">
        <v>15.8</v>
      </c>
      <c r="I656" s="100">
        <v>16.399999999999999</v>
      </c>
      <c r="J656" s="100">
        <v>18.3</v>
      </c>
      <c r="K656" s="100">
        <v>16.3</v>
      </c>
      <c r="L656" s="100">
        <v>16.899999999999999</v>
      </c>
      <c r="M656" s="100">
        <v>17.7</v>
      </c>
      <c r="N656" s="100">
        <v>19.3</v>
      </c>
      <c r="O656" s="100">
        <v>19.399999999999999</v>
      </c>
      <c r="P656" s="100">
        <v>18</v>
      </c>
      <c r="Q656" s="100">
        <v>18.3</v>
      </c>
      <c r="R656" s="100">
        <v>12.5</v>
      </c>
      <c r="S656" s="100">
        <v>15.2</v>
      </c>
      <c r="T656" s="100">
        <v>14.7</v>
      </c>
      <c r="U656" s="100">
        <v>18.7</v>
      </c>
      <c r="V656" s="100">
        <v>10.5</v>
      </c>
      <c r="W656" s="100">
        <v>13.8</v>
      </c>
      <c r="X656" s="100">
        <v>13.6</v>
      </c>
      <c r="Y656" s="100">
        <v>11.4</v>
      </c>
      <c r="Z656" s="100">
        <v>15.1</v>
      </c>
      <c r="AA656" s="100">
        <f>独自温度!B288</f>
        <v>30</v>
      </c>
      <c r="AB656" s="100">
        <f>独自温度!C288</f>
        <v>30</v>
      </c>
    </row>
    <row r="657" spans="1:28">
      <c r="A657" s="64" t="e" cm="1">
        <f t="array" aca="1" ref="A657" ca="1">INDIRECT(_xlfn.XLOOKUP(豚シート!$G$13,豚気温!$D$2:$AB$2,豚気温!$D$3:$AB$3)&amp;(_xlfn.XLOOKUP(豚モデル!$D665,豚気温!$C$6:$C$1100,豚気温!$B$6:$B$1100)))</f>
        <v>#N/A</v>
      </c>
      <c r="B657">
        <v>657</v>
      </c>
      <c r="C657" s="92">
        <v>46309</v>
      </c>
      <c r="D657" s="100">
        <v>14</v>
      </c>
      <c r="E657" s="100">
        <v>14</v>
      </c>
      <c r="F657" s="100">
        <v>15.4</v>
      </c>
      <c r="G657" s="100">
        <v>15.4</v>
      </c>
      <c r="H657" s="100">
        <v>15.6</v>
      </c>
      <c r="I657" s="100">
        <v>16.2</v>
      </c>
      <c r="J657" s="100">
        <v>18</v>
      </c>
      <c r="K657" s="100">
        <v>16.100000000000001</v>
      </c>
      <c r="L657" s="100">
        <v>16.600000000000001</v>
      </c>
      <c r="M657" s="100">
        <v>17.5</v>
      </c>
      <c r="N657" s="100">
        <v>19</v>
      </c>
      <c r="O657" s="100">
        <v>19.2</v>
      </c>
      <c r="P657" s="100">
        <v>17.8</v>
      </c>
      <c r="Q657" s="100">
        <v>18.100000000000001</v>
      </c>
      <c r="R657" s="100">
        <v>12.3</v>
      </c>
      <c r="S657" s="100">
        <v>15</v>
      </c>
      <c r="T657" s="100">
        <v>14.5</v>
      </c>
      <c r="U657" s="100">
        <v>18.5</v>
      </c>
      <c r="V657" s="100">
        <v>10.3</v>
      </c>
      <c r="W657" s="100">
        <v>13.6</v>
      </c>
      <c r="X657" s="100">
        <v>13.4</v>
      </c>
      <c r="Y657" s="100">
        <v>11.2</v>
      </c>
      <c r="Z657" s="100">
        <v>14.8</v>
      </c>
      <c r="AA657" s="100">
        <f>独自温度!B289</f>
        <v>30</v>
      </c>
      <c r="AB657" s="100">
        <f>独自温度!C289</f>
        <v>30</v>
      </c>
    </row>
    <row r="658" spans="1:28">
      <c r="A658" s="64" t="e" cm="1">
        <f t="array" aca="1" ref="A658" ca="1">INDIRECT(_xlfn.XLOOKUP(豚シート!$G$13,豚気温!$D$2:$AB$2,豚気温!$D$3:$AB$3)&amp;(_xlfn.XLOOKUP(豚モデル!$D666,豚気温!$C$6:$C$1100,豚気温!$B$6:$B$1100)))</f>
        <v>#N/A</v>
      </c>
      <c r="B658">
        <v>658</v>
      </c>
      <c r="C658" s="92">
        <v>46310</v>
      </c>
      <c r="D658" s="100">
        <v>13.8</v>
      </c>
      <c r="E658" s="100">
        <v>13.7</v>
      </c>
      <c r="F658" s="100">
        <v>15.1</v>
      </c>
      <c r="G658" s="100">
        <v>15.2</v>
      </c>
      <c r="H658" s="100">
        <v>15.3</v>
      </c>
      <c r="I658" s="100">
        <v>15.9</v>
      </c>
      <c r="J658" s="100">
        <v>17.8</v>
      </c>
      <c r="K658" s="100">
        <v>15.9</v>
      </c>
      <c r="L658" s="100">
        <v>16.399999999999999</v>
      </c>
      <c r="M658" s="100">
        <v>17.2</v>
      </c>
      <c r="N658" s="100">
        <v>18.8</v>
      </c>
      <c r="O658" s="100">
        <v>19</v>
      </c>
      <c r="P658" s="100">
        <v>17.5</v>
      </c>
      <c r="Q658" s="100">
        <v>17.8</v>
      </c>
      <c r="R658" s="100">
        <v>12</v>
      </c>
      <c r="S658" s="100">
        <v>14.7</v>
      </c>
      <c r="T658" s="100">
        <v>14.2</v>
      </c>
      <c r="U658" s="100">
        <v>18.3</v>
      </c>
      <c r="V658" s="100">
        <v>10</v>
      </c>
      <c r="W658" s="100">
        <v>13.4</v>
      </c>
      <c r="X658" s="100">
        <v>13.1</v>
      </c>
      <c r="Y658" s="100">
        <v>11</v>
      </c>
      <c r="Z658" s="100">
        <v>14.6</v>
      </c>
      <c r="AA658" s="100">
        <f>独自温度!B290</f>
        <v>30</v>
      </c>
      <c r="AB658" s="100">
        <f>独自温度!C290</f>
        <v>30</v>
      </c>
    </row>
    <row r="659" spans="1:28">
      <c r="A659" s="64" t="e" cm="1">
        <f t="array" aca="1" ref="A659" ca="1">INDIRECT(_xlfn.XLOOKUP(豚シート!$G$13,豚気温!$D$2:$AB$2,豚気温!$D$3:$AB$3)&amp;(_xlfn.XLOOKUP(豚モデル!$D667,豚気温!$C$6:$C$1100,豚気温!$B$6:$B$1100)))</f>
        <v>#N/A</v>
      </c>
      <c r="B659">
        <v>659</v>
      </c>
      <c r="C659" s="92">
        <v>46311</v>
      </c>
      <c r="D659" s="100">
        <v>13.5</v>
      </c>
      <c r="E659" s="100">
        <v>13.5</v>
      </c>
      <c r="F659" s="100">
        <v>14.9</v>
      </c>
      <c r="G659" s="100">
        <v>15</v>
      </c>
      <c r="H659" s="100">
        <v>15.1</v>
      </c>
      <c r="I659" s="100">
        <v>15.7</v>
      </c>
      <c r="J659" s="100">
        <v>17.5</v>
      </c>
      <c r="K659" s="100">
        <v>15.6</v>
      </c>
      <c r="L659" s="100">
        <v>16.100000000000001</v>
      </c>
      <c r="M659" s="100">
        <v>17</v>
      </c>
      <c r="N659" s="100">
        <v>18.600000000000001</v>
      </c>
      <c r="O659" s="100">
        <v>18.7</v>
      </c>
      <c r="P659" s="100">
        <v>17.3</v>
      </c>
      <c r="Q659" s="100">
        <v>17.600000000000001</v>
      </c>
      <c r="R659" s="100">
        <v>11.8</v>
      </c>
      <c r="S659" s="100">
        <v>14.5</v>
      </c>
      <c r="T659" s="100">
        <v>14</v>
      </c>
      <c r="U659" s="100">
        <v>18.100000000000001</v>
      </c>
      <c r="V659" s="100">
        <v>9.8000000000000007</v>
      </c>
      <c r="W659" s="100">
        <v>13.1</v>
      </c>
      <c r="X659" s="100">
        <v>12.9</v>
      </c>
      <c r="Y659" s="100">
        <v>10.7</v>
      </c>
      <c r="Z659" s="100">
        <v>14.3</v>
      </c>
      <c r="AA659" s="100">
        <f>独自温度!B291</f>
        <v>30</v>
      </c>
      <c r="AB659" s="100">
        <f>独自温度!C291</f>
        <v>30</v>
      </c>
    </row>
    <row r="660" spans="1:28">
      <c r="A660" s="64" t="e" cm="1">
        <f t="array" aca="1" ref="A660" ca="1">INDIRECT(_xlfn.XLOOKUP(豚シート!$G$13,豚気温!$D$2:$AB$2,豚気温!$D$3:$AB$3)&amp;(_xlfn.XLOOKUP(豚モデル!$D668,豚気温!$C$6:$C$1100,豚気温!$B$6:$B$1100)))</f>
        <v>#N/A</v>
      </c>
      <c r="B660">
        <v>660</v>
      </c>
      <c r="C660" s="92">
        <v>46312</v>
      </c>
      <c r="D660" s="100">
        <v>13.3</v>
      </c>
      <c r="E660" s="100">
        <v>13.2</v>
      </c>
      <c r="F660" s="100">
        <v>14.7</v>
      </c>
      <c r="G660" s="100">
        <v>14.7</v>
      </c>
      <c r="H660" s="100">
        <v>14.9</v>
      </c>
      <c r="I660" s="100">
        <v>15.5</v>
      </c>
      <c r="J660" s="100">
        <v>17.3</v>
      </c>
      <c r="K660" s="100">
        <v>15.3</v>
      </c>
      <c r="L660" s="100">
        <v>15.9</v>
      </c>
      <c r="M660" s="100">
        <v>16.8</v>
      </c>
      <c r="N660" s="100">
        <v>18.399999999999999</v>
      </c>
      <c r="O660" s="100">
        <v>18.5</v>
      </c>
      <c r="P660" s="100">
        <v>17.100000000000001</v>
      </c>
      <c r="Q660" s="100">
        <v>17.3</v>
      </c>
      <c r="R660" s="100">
        <v>11.6</v>
      </c>
      <c r="S660" s="100">
        <v>14.2</v>
      </c>
      <c r="T660" s="100">
        <v>13.8</v>
      </c>
      <c r="U660" s="100">
        <v>17.899999999999999</v>
      </c>
      <c r="V660" s="100">
        <v>9.5</v>
      </c>
      <c r="W660" s="100">
        <v>12.9</v>
      </c>
      <c r="X660" s="100">
        <v>12.7</v>
      </c>
      <c r="Y660" s="100">
        <v>10.5</v>
      </c>
      <c r="Z660" s="100">
        <v>14.1</v>
      </c>
      <c r="AA660" s="100">
        <f>独自温度!B292</f>
        <v>30</v>
      </c>
      <c r="AB660" s="100">
        <f>独自温度!C292</f>
        <v>30</v>
      </c>
    </row>
    <row r="661" spans="1:28">
      <c r="A661" s="64" t="e" cm="1">
        <f t="array" aca="1" ref="A661" ca="1">INDIRECT(_xlfn.XLOOKUP(豚シート!$G$13,豚気温!$D$2:$AB$2,豚気温!$D$3:$AB$3)&amp;(_xlfn.XLOOKUP(豚モデル!$D669,豚気温!$C$6:$C$1100,豚気温!$B$6:$B$1100)))</f>
        <v>#N/A</v>
      </c>
      <c r="B661">
        <v>661</v>
      </c>
      <c r="C661" s="92">
        <v>46313</v>
      </c>
      <c r="D661" s="100">
        <v>13.1</v>
      </c>
      <c r="E661" s="100">
        <v>13</v>
      </c>
      <c r="F661" s="100">
        <v>14.4</v>
      </c>
      <c r="G661" s="100">
        <v>14.5</v>
      </c>
      <c r="H661" s="100">
        <v>14.7</v>
      </c>
      <c r="I661" s="100">
        <v>15.2</v>
      </c>
      <c r="J661" s="100">
        <v>17.100000000000001</v>
      </c>
      <c r="K661" s="100">
        <v>15.1</v>
      </c>
      <c r="L661" s="100">
        <v>15.7</v>
      </c>
      <c r="M661" s="100">
        <v>16.600000000000001</v>
      </c>
      <c r="N661" s="100">
        <v>18.2</v>
      </c>
      <c r="O661" s="100">
        <v>18.3</v>
      </c>
      <c r="P661" s="100">
        <v>16.899999999999999</v>
      </c>
      <c r="Q661" s="100">
        <v>17.100000000000001</v>
      </c>
      <c r="R661" s="100">
        <v>11.4</v>
      </c>
      <c r="S661" s="100">
        <v>14</v>
      </c>
      <c r="T661" s="100">
        <v>13.6</v>
      </c>
      <c r="U661" s="100">
        <v>17.600000000000001</v>
      </c>
      <c r="V661" s="100">
        <v>9.3000000000000007</v>
      </c>
      <c r="W661" s="100">
        <v>12.7</v>
      </c>
      <c r="X661" s="100">
        <v>12.4</v>
      </c>
      <c r="Y661" s="100">
        <v>10.3</v>
      </c>
      <c r="Z661" s="100">
        <v>13.9</v>
      </c>
      <c r="AA661" s="100">
        <f>独自温度!B293</f>
        <v>30</v>
      </c>
      <c r="AB661" s="100">
        <f>独自温度!C293</f>
        <v>30</v>
      </c>
    </row>
    <row r="662" spans="1:28">
      <c r="A662" s="64" t="e" cm="1">
        <f t="array" aca="1" ref="A662" ca="1">INDIRECT(_xlfn.XLOOKUP(豚シート!$G$13,豚気温!$D$2:$AB$2,豚気温!$D$3:$AB$3)&amp;(_xlfn.XLOOKUP(豚モデル!$D670,豚気温!$C$6:$C$1100,豚気温!$B$6:$B$1100)))</f>
        <v>#N/A</v>
      </c>
      <c r="B662">
        <v>662</v>
      </c>
      <c r="C662" s="92">
        <v>46314</v>
      </c>
      <c r="D662" s="100">
        <v>12.9</v>
      </c>
      <c r="E662" s="100">
        <v>12.8</v>
      </c>
      <c r="F662" s="100">
        <v>14.2</v>
      </c>
      <c r="G662" s="100">
        <v>14.2</v>
      </c>
      <c r="H662" s="100">
        <v>14.5</v>
      </c>
      <c r="I662" s="100">
        <v>15</v>
      </c>
      <c r="J662" s="100">
        <v>16.8</v>
      </c>
      <c r="K662" s="100">
        <v>14.8</v>
      </c>
      <c r="L662" s="100">
        <v>15.5</v>
      </c>
      <c r="M662" s="100">
        <v>16.399999999999999</v>
      </c>
      <c r="N662" s="100">
        <v>18</v>
      </c>
      <c r="O662" s="100">
        <v>18.100000000000001</v>
      </c>
      <c r="P662" s="100">
        <v>16.600000000000001</v>
      </c>
      <c r="Q662" s="100">
        <v>16.8</v>
      </c>
      <c r="R662" s="100">
        <v>11.1</v>
      </c>
      <c r="S662" s="100">
        <v>13.7</v>
      </c>
      <c r="T662" s="100">
        <v>13.3</v>
      </c>
      <c r="U662" s="100">
        <v>17.399999999999999</v>
      </c>
      <c r="V662" s="100">
        <v>9.1</v>
      </c>
      <c r="W662" s="100">
        <v>12.5</v>
      </c>
      <c r="X662" s="100">
        <v>12.2</v>
      </c>
      <c r="Y662" s="100">
        <v>10</v>
      </c>
      <c r="Z662" s="100">
        <v>13.6</v>
      </c>
      <c r="AA662" s="100">
        <f>独自温度!B294</f>
        <v>30</v>
      </c>
      <c r="AB662" s="100">
        <f>独自温度!C294</f>
        <v>30</v>
      </c>
    </row>
    <row r="663" spans="1:28">
      <c r="A663" s="64" t="e" cm="1">
        <f t="array" aca="1" ref="A663" ca="1">INDIRECT(_xlfn.XLOOKUP(豚シート!$G$13,豚気温!$D$2:$AB$2,豚気温!$D$3:$AB$3)&amp;(_xlfn.XLOOKUP(豚モデル!$D671,豚気温!$C$6:$C$1100,豚気温!$B$6:$B$1100)))</f>
        <v>#N/A</v>
      </c>
      <c r="B663">
        <v>663</v>
      </c>
      <c r="C663" s="92">
        <v>46315</v>
      </c>
      <c r="D663" s="100">
        <v>12.7</v>
      </c>
      <c r="E663" s="100">
        <v>12.6</v>
      </c>
      <c r="F663" s="100">
        <v>14</v>
      </c>
      <c r="G663" s="100">
        <v>14</v>
      </c>
      <c r="H663" s="100">
        <v>14.3</v>
      </c>
      <c r="I663" s="100">
        <v>14.7</v>
      </c>
      <c r="J663" s="100">
        <v>16.600000000000001</v>
      </c>
      <c r="K663" s="100">
        <v>14.6</v>
      </c>
      <c r="L663" s="100">
        <v>15.2</v>
      </c>
      <c r="M663" s="100">
        <v>16.2</v>
      </c>
      <c r="N663" s="100">
        <v>17.8</v>
      </c>
      <c r="O663" s="100">
        <v>17.899999999999999</v>
      </c>
      <c r="P663" s="100">
        <v>16.399999999999999</v>
      </c>
      <c r="Q663" s="100">
        <v>16.600000000000001</v>
      </c>
      <c r="R663" s="100">
        <v>10.9</v>
      </c>
      <c r="S663" s="100">
        <v>13.5</v>
      </c>
      <c r="T663" s="100">
        <v>13.1</v>
      </c>
      <c r="U663" s="100">
        <v>17.2</v>
      </c>
      <c r="V663" s="100">
        <v>8.8000000000000007</v>
      </c>
      <c r="W663" s="100">
        <v>12.3</v>
      </c>
      <c r="X663" s="100">
        <v>12</v>
      </c>
      <c r="Y663" s="100">
        <v>9.8000000000000007</v>
      </c>
      <c r="Z663" s="100">
        <v>13.4</v>
      </c>
      <c r="AA663" s="100">
        <f>独自温度!B295</f>
        <v>30</v>
      </c>
      <c r="AB663" s="100">
        <f>独自温度!C295</f>
        <v>30</v>
      </c>
    </row>
    <row r="664" spans="1:28">
      <c r="A664" s="64" t="e" cm="1">
        <f t="array" aca="1" ref="A664" ca="1">INDIRECT(_xlfn.XLOOKUP(豚シート!$G$13,豚気温!$D$2:$AB$2,豚気温!$D$3:$AB$3)&amp;(_xlfn.XLOOKUP(豚モデル!$D672,豚気温!$C$6:$C$1100,豚気温!$B$6:$B$1100)))</f>
        <v>#N/A</v>
      </c>
      <c r="B664">
        <v>664</v>
      </c>
      <c r="C664" s="92">
        <v>46316</v>
      </c>
      <c r="D664" s="100">
        <v>12.4</v>
      </c>
      <c r="E664" s="100">
        <v>12.3</v>
      </c>
      <c r="F664" s="100">
        <v>13.7</v>
      </c>
      <c r="G664" s="100">
        <v>13.8</v>
      </c>
      <c r="H664" s="100">
        <v>14</v>
      </c>
      <c r="I664" s="100">
        <v>14.5</v>
      </c>
      <c r="J664" s="100">
        <v>16.3</v>
      </c>
      <c r="K664" s="100">
        <v>14.4</v>
      </c>
      <c r="L664" s="100">
        <v>15</v>
      </c>
      <c r="M664" s="100">
        <v>16</v>
      </c>
      <c r="N664" s="100">
        <v>17.600000000000001</v>
      </c>
      <c r="O664" s="100">
        <v>17.600000000000001</v>
      </c>
      <c r="P664" s="100">
        <v>16.2</v>
      </c>
      <c r="Q664" s="100">
        <v>16.399999999999999</v>
      </c>
      <c r="R664" s="100">
        <v>10.7</v>
      </c>
      <c r="S664" s="100">
        <v>13.3</v>
      </c>
      <c r="T664" s="100">
        <v>12.9</v>
      </c>
      <c r="U664" s="100">
        <v>17</v>
      </c>
      <c r="V664" s="100">
        <v>8.6</v>
      </c>
      <c r="W664" s="100">
        <v>12.1</v>
      </c>
      <c r="X664" s="100">
        <v>11.8</v>
      </c>
      <c r="Y664" s="100">
        <v>9.6</v>
      </c>
      <c r="Z664" s="100">
        <v>13.2</v>
      </c>
      <c r="AA664" s="100">
        <f>独自温度!B296</f>
        <v>30</v>
      </c>
      <c r="AB664" s="100">
        <f>独自温度!C296</f>
        <v>30</v>
      </c>
    </row>
    <row r="665" spans="1:28">
      <c r="A665" s="64" t="e" cm="1">
        <f t="array" aca="1" ref="A665" ca="1">INDIRECT(_xlfn.XLOOKUP(豚シート!$G$13,豚気温!$D$2:$AB$2,豚気温!$D$3:$AB$3)&amp;(_xlfn.XLOOKUP(豚モデル!$D673,豚気温!$C$6:$C$1100,豚気温!$B$6:$B$1100)))</f>
        <v>#N/A</v>
      </c>
      <c r="B665">
        <v>665</v>
      </c>
      <c r="C665" s="92">
        <v>46317</v>
      </c>
      <c r="D665" s="100">
        <v>12.2</v>
      </c>
      <c r="E665" s="100">
        <v>12.1</v>
      </c>
      <c r="F665" s="100">
        <v>13.5</v>
      </c>
      <c r="G665" s="100">
        <v>13.5</v>
      </c>
      <c r="H665" s="100">
        <v>13.8</v>
      </c>
      <c r="I665" s="100">
        <v>14.3</v>
      </c>
      <c r="J665" s="100">
        <v>16.100000000000001</v>
      </c>
      <c r="K665" s="100">
        <v>14.1</v>
      </c>
      <c r="L665" s="100">
        <v>14.7</v>
      </c>
      <c r="M665" s="100">
        <v>15.7</v>
      </c>
      <c r="N665" s="100">
        <v>17.3</v>
      </c>
      <c r="O665" s="100">
        <v>17.399999999999999</v>
      </c>
      <c r="P665" s="100">
        <v>16</v>
      </c>
      <c r="Q665" s="100">
        <v>16.100000000000001</v>
      </c>
      <c r="R665" s="100">
        <v>10.5</v>
      </c>
      <c r="S665" s="100">
        <v>13</v>
      </c>
      <c r="T665" s="100">
        <v>12.7</v>
      </c>
      <c r="U665" s="100">
        <v>16.8</v>
      </c>
      <c r="V665" s="100">
        <v>8.4</v>
      </c>
      <c r="W665" s="100">
        <v>11.9</v>
      </c>
      <c r="X665" s="100">
        <v>11.6</v>
      </c>
      <c r="Y665" s="100">
        <v>9.4</v>
      </c>
      <c r="Z665" s="100">
        <v>13</v>
      </c>
      <c r="AA665" s="100">
        <f>独自温度!B297</f>
        <v>30</v>
      </c>
      <c r="AB665" s="100">
        <f>独自温度!C297</f>
        <v>30</v>
      </c>
    </row>
    <row r="666" spans="1:28">
      <c r="A666" s="64" t="e" cm="1">
        <f t="array" aca="1" ref="A666" ca="1">INDIRECT(_xlfn.XLOOKUP(豚シート!$G$13,豚気温!$D$2:$AB$2,豚気温!$D$3:$AB$3)&amp;(_xlfn.XLOOKUP(豚モデル!$D674,豚気温!$C$6:$C$1100,豚気温!$B$6:$B$1100)))</f>
        <v>#N/A</v>
      </c>
      <c r="B666">
        <v>666</v>
      </c>
      <c r="C666" s="92">
        <v>46318</v>
      </c>
      <c r="D666" s="100">
        <v>12</v>
      </c>
      <c r="E666" s="100">
        <v>11.9</v>
      </c>
      <c r="F666" s="100">
        <v>13.3</v>
      </c>
      <c r="G666" s="100">
        <v>13.3</v>
      </c>
      <c r="H666" s="100">
        <v>13.6</v>
      </c>
      <c r="I666" s="100">
        <v>14.1</v>
      </c>
      <c r="J666" s="100">
        <v>15.9</v>
      </c>
      <c r="K666" s="100">
        <v>13.9</v>
      </c>
      <c r="L666" s="100">
        <v>14.5</v>
      </c>
      <c r="M666" s="100">
        <v>15.5</v>
      </c>
      <c r="N666" s="100">
        <v>17.100000000000001</v>
      </c>
      <c r="O666" s="100">
        <v>17.2</v>
      </c>
      <c r="P666" s="100">
        <v>15.7</v>
      </c>
      <c r="Q666" s="100">
        <v>15.9</v>
      </c>
      <c r="R666" s="100">
        <v>10.3</v>
      </c>
      <c r="S666" s="100">
        <v>12.8</v>
      </c>
      <c r="T666" s="100">
        <v>12.5</v>
      </c>
      <c r="U666" s="100">
        <v>16.600000000000001</v>
      </c>
      <c r="V666" s="100">
        <v>8.1999999999999993</v>
      </c>
      <c r="W666" s="100">
        <v>11.7</v>
      </c>
      <c r="X666" s="100">
        <v>11.4</v>
      </c>
      <c r="Y666" s="100">
        <v>9.1</v>
      </c>
      <c r="Z666" s="100">
        <v>12.7</v>
      </c>
      <c r="AA666" s="100">
        <f>独自温度!B298</f>
        <v>30</v>
      </c>
      <c r="AB666" s="100">
        <f>独自温度!C298</f>
        <v>30</v>
      </c>
    </row>
    <row r="667" spans="1:28">
      <c r="A667" s="64" t="e" cm="1">
        <f t="array" aca="1" ref="A667" ca="1">INDIRECT(_xlfn.XLOOKUP(豚シート!$G$13,豚気温!$D$2:$AB$2,豚気温!$D$3:$AB$3)&amp;(_xlfn.XLOOKUP(豚モデル!$D675,豚気温!$C$6:$C$1100,豚気温!$B$6:$B$1100)))</f>
        <v>#N/A</v>
      </c>
      <c r="B667">
        <v>667</v>
      </c>
      <c r="C667" s="92">
        <v>46319</v>
      </c>
      <c r="D667" s="100">
        <v>11.8</v>
      </c>
      <c r="E667" s="100">
        <v>11.6</v>
      </c>
      <c r="F667" s="100">
        <v>13</v>
      </c>
      <c r="G667" s="100">
        <v>13.1</v>
      </c>
      <c r="H667" s="100">
        <v>13.4</v>
      </c>
      <c r="I667" s="100">
        <v>13.8</v>
      </c>
      <c r="J667" s="100">
        <v>15.6</v>
      </c>
      <c r="K667" s="100">
        <v>13.6</v>
      </c>
      <c r="L667" s="100">
        <v>14.2</v>
      </c>
      <c r="M667" s="100">
        <v>15.3</v>
      </c>
      <c r="N667" s="100">
        <v>16.899999999999999</v>
      </c>
      <c r="O667" s="100">
        <v>17</v>
      </c>
      <c r="P667" s="100">
        <v>15.5</v>
      </c>
      <c r="Q667" s="100">
        <v>15.6</v>
      </c>
      <c r="R667" s="100">
        <v>10</v>
      </c>
      <c r="S667" s="100">
        <v>12.6</v>
      </c>
      <c r="T667" s="100">
        <v>12.2</v>
      </c>
      <c r="U667" s="100">
        <v>16.3</v>
      </c>
      <c r="V667" s="100">
        <v>7.9</v>
      </c>
      <c r="W667" s="100">
        <v>11.5</v>
      </c>
      <c r="X667" s="100">
        <v>11.1</v>
      </c>
      <c r="Y667" s="100">
        <v>8.9</v>
      </c>
      <c r="Z667" s="100">
        <v>12.5</v>
      </c>
      <c r="AA667" s="100">
        <f>独自温度!B299</f>
        <v>30</v>
      </c>
      <c r="AB667" s="100">
        <f>独自温度!C299</f>
        <v>30</v>
      </c>
    </row>
    <row r="668" spans="1:28">
      <c r="A668" s="64" t="e" cm="1">
        <f t="array" aca="1" ref="A668" ca="1">INDIRECT(_xlfn.XLOOKUP(豚シート!$G$13,豚気温!$D$2:$AB$2,豚気温!$D$3:$AB$3)&amp;(_xlfn.XLOOKUP(豚モデル!$D676,豚気温!$C$6:$C$1100,豚気温!$B$6:$B$1100)))</f>
        <v>#N/A</v>
      </c>
      <c r="B668">
        <v>668</v>
      </c>
      <c r="C668" s="92">
        <v>46320</v>
      </c>
      <c r="D668" s="100">
        <v>11.5</v>
      </c>
      <c r="E668" s="100">
        <v>11.4</v>
      </c>
      <c r="F668" s="100">
        <v>12.8</v>
      </c>
      <c r="G668" s="100">
        <v>12.8</v>
      </c>
      <c r="H668" s="100">
        <v>13.2</v>
      </c>
      <c r="I668" s="100">
        <v>13.6</v>
      </c>
      <c r="J668" s="100">
        <v>15.4</v>
      </c>
      <c r="K668" s="100">
        <v>13.4</v>
      </c>
      <c r="L668" s="100">
        <v>13.9</v>
      </c>
      <c r="M668" s="100">
        <v>15.1</v>
      </c>
      <c r="N668" s="100">
        <v>16.7</v>
      </c>
      <c r="O668" s="100">
        <v>16.7</v>
      </c>
      <c r="P668" s="100">
        <v>15.3</v>
      </c>
      <c r="Q668" s="100">
        <v>15.4</v>
      </c>
      <c r="R668" s="100">
        <v>9.8000000000000007</v>
      </c>
      <c r="S668" s="100">
        <v>12.3</v>
      </c>
      <c r="T668" s="100">
        <v>12</v>
      </c>
      <c r="U668" s="100">
        <v>16.100000000000001</v>
      </c>
      <c r="V668" s="100">
        <v>7.7</v>
      </c>
      <c r="W668" s="100">
        <v>11.2</v>
      </c>
      <c r="X668" s="100">
        <v>10.9</v>
      </c>
      <c r="Y668" s="100">
        <v>8.6999999999999993</v>
      </c>
      <c r="Z668" s="100">
        <v>12.3</v>
      </c>
      <c r="AA668" s="100">
        <f>独自温度!B300</f>
        <v>30</v>
      </c>
      <c r="AB668" s="100">
        <f>独自温度!C300</f>
        <v>30</v>
      </c>
    </row>
    <row r="669" spans="1:28">
      <c r="A669" s="64" t="e" cm="1">
        <f t="array" aca="1" ref="A669" ca="1">INDIRECT(_xlfn.XLOOKUP(豚シート!$G$13,豚気温!$D$2:$AB$2,豚気温!$D$3:$AB$3)&amp;(_xlfn.XLOOKUP(豚モデル!$D677,豚気温!$C$6:$C$1100,豚気温!$B$6:$B$1100)))</f>
        <v>#N/A</v>
      </c>
      <c r="B669">
        <v>669</v>
      </c>
      <c r="C669" s="92">
        <v>46321</v>
      </c>
      <c r="D669" s="100">
        <v>11.3</v>
      </c>
      <c r="E669" s="100">
        <v>11.1</v>
      </c>
      <c r="F669" s="100">
        <v>12.6</v>
      </c>
      <c r="G669" s="100">
        <v>12.6</v>
      </c>
      <c r="H669" s="100">
        <v>13</v>
      </c>
      <c r="I669" s="100">
        <v>13.4</v>
      </c>
      <c r="J669" s="100">
        <v>15.2</v>
      </c>
      <c r="K669" s="100">
        <v>13.1</v>
      </c>
      <c r="L669" s="100">
        <v>13.6</v>
      </c>
      <c r="M669" s="100">
        <v>14.9</v>
      </c>
      <c r="N669" s="100">
        <v>16.5</v>
      </c>
      <c r="O669" s="100">
        <v>16.5</v>
      </c>
      <c r="P669" s="100">
        <v>15</v>
      </c>
      <c r="Q669" s="100">
        <v>15.2</v>
      </c>
      <c r="R669" s="100">
        <v>9.6</v>
      </c>
      <c r="S669" s="100">
        <v>12.1</v>
      </c>
      <c r="T669" s="100">
        <v>11.8</v>
      </c>
      <c r="U669" s="100">
        <v>15.9</v>
      </c>
      <c r="V669" s="100">
        <v>7.5</v>
      </c>
      <c r="W669" s="100">
        <v>11</v>
      </c>
      <c r="X669" s="100">
        <v>10.7</v>
      </c>
      <c r="Y669" s="100">
        <v>8.5</v>
      </c>
      <c r="Z669" s="100">
        <v>12</v>
      </c>
      <c r="AA669" s="100">
        <f>独自温度!B301</f>
        <v>30</v>
      </c>
      <c r="AB669" s="100">
        <f>独自温度!C301</f>
        <v>30</v>
      </c>
    </row>
    <row r="670" spans="1:28">
      <c r="A670" s="64" t="e" cm="1">
        <f t="array" aca="1" ref="A670" ca="1">INDIRECT(_xlfn.XLOOKUP(豚シート!$G$13,豚気温!$D$2:$AB$2,豚気温!$D$3:$AB$3)&amp;(_xlfn.XLOOKUP(豚モデル!$D678,豚気温!$C$6:$C$1100,豚気温!$B$6:$B$1100)))</f>
        <v>#N/A</v>
      </c>
      <c r="B670">
        <v>670</v>
      </c>
      <c r="C670" s="92">
        <v>46322</v>
      </c>
      <c r="D670" s="100">
        <v>11.1</v>
      </c>
      <c r="E670" s="100">
        <v>10.9</v>
      </c>
      <c r="F670" s="100">
        <v>12.3</v>
      </c>
      <c r="G670" s="100">
        <v>12.3</v>
      </c>
      <c r="H670" s="100">
        <v>12.7</v>
      </c>
      <c r="I670" s="100">
        <v>13.1</v>
      </c>
      <c r="J670" s="100">
        <v>14.9</v>
      </c>
      <c r="K670" s="100">
        <v>12.9</v>
      </c>
      <c r="L670" s="100">
        <v>13.3</v>
      </c>
      <c r="M670" s="100">
        <v>14.6</v>
      </c>
      <c r="N670" s="100">
        <v>16.3</v>
      </c>
      <c r="O670" s="100">
        <v>16.3</v>
      </c>
      <c r="P670" s="100">
        <v>14.8</v>
      </c>
      <c r="Q670" s="100">
        <v>15</v>
      </c>
      <c r="R670" s="100">
        <v>9.4</v>
      </c>
      <c r="S670" s="100">
        <v>11.9</v>
      </c>
      <c r="T670" s="100">
        <v>11.6</v>
      </c>
      <c r="U670" s="100">
        <v>15.7</v>
      </c>
      <c r="V670" s="100">
        <v>7.3</v>
      </c>
      <c r="W670" s="100">
        <v>10.8</v>
      </c>
      <c r="X670" s="100">
        <v>10.4</v>
      </c>
      <c r="Y670" s="100">
        <v>8.1999999999999993</v>
      </c>
      <c r="Z670" s="100">
        <v>11.8</v>
      </c>
      <c r="AA670" s="100">
        <f>独自温度!B302</f>
        <v>30</v>
      </c>
      <c r="AB670" s="100">
        <f>独自温度!C302</f>
        <v>30</v>
      </c>
    </row>
    <row r="671" spans="1:28">
      <c r="A671" s="64" t="e" cm="1">
        <f t="array" aca="1" ref="A671" ca="1">INDIRECT(_xlfn.XLOOKUP(豚シート!$G$13,豚気温!$D$2:$AB$2,豚気温!$D$3:$AB$3)&amp;(_xlfn.XLOOKUP(豚モデル!$D679,豚気温!$C$6:$C$1100,豚気温!$B$6:$B$1100)))</f>
        <v>#N/A</v>
      </c>
      <c r="B671">
        <v>671</v>
      </c>
      <c r="C671" s="92">
        <v>46323</v>
      </c>
      <c r="D671" s="100">
        <v>10.8</v>
      </c>
      <c r="E671" s="100">
        <v>10.7</v>
      </c>
      <c r="F671" s="100">
        <v>12.1</v>
      </c>
      <c r="G671" s="100">
        <v>12.1</v>
      </c>
      <c r="H671" s="100">
        <v>12.5</v>
      </c>
      <c r="I671" s="100">
        <v>12.9</v>
      </c>
      <c r="J671" s="100">
        <v>14.7</v>
      </c>
      <c r="K671" s="100">
        <v>12.7</v>
      </c>
      <c r="L671" s="100">
        <v>13</v>
      </c>
      <c r="M671" s="100">
        <v>14.4</v>
      </c>
      <c r="N671" s="100">
        <v>16</v>
      </c>
      <c r="O671" s="100">
        <v>16.100000000000001</v>
      </c>
      <c r="P671" s="100">
        <v>14.6</v>
      </c>
      <c r="Q671" s="100">
        <v>14.7</v>
      </c>
      <c r="R671" s="100">
        <v>9.1</v>
      </c>
      <c r="S671" s="100">
        <v>11.6</v>
      </c>
      <c r="T671" s="100">
        <v>11.3</v>
      </c>
      <c r="U671" s="100">
        <v>15.4</v>
      </c>
      <c r="V671" s="100">
        <v>7</v>
      </c>
      <c r="W671" s="100">
        <v>10.6</v>
      </c>
      <c r="X671" s="100">
        <v>10.199999999999999</v>
      </c>
      <c r="Y671" s="100">
        <v>8</v>
      </c>
      <c r="Z671" s="100">
        <v>11.6</v>
      </c>
      <c r="AA671" s="100">
        <f>独自温度!B303</f>
        <v>30</v>
      </c>
      <c r="AB671" s="100">
        <f>独自温度!C303</f>
        <v>30</v>
      </c>
    </row>
    <row r="672" spans="1:28">
      <c r="A672" s="64" t="e" cm="1">
        <f t="array" aca="1" ref="A672" ca="1">INDIRECT(_xlfn.XLOOKUP(豚シート!$G$13,豚気温!$D$2:$AB$2,豚気温!$D$3:$AB$3)&amp;(_xlfn.XLOOKUP(豚モデル!$D680,豚気温!$C$6:$C$1100,豚気温!$B$6:$B$1100)))</f>
        <v>#N/A</v>
      </c>
      <c r="B672">
        <v>672</v>
      </c>
      <c r="C672" s="92">
        <v>46324</v>
      </c>
      <c r="D672" s="100">
        <v>10.6</v>
      </c>
      <c r="E672" s="100">
        <v>10.4</v>
      </c>
      <c r="F672" s="100">
        <v>11.8</v>
      </c>
      <c r="G672" s="100">
        <v>11.9</v>
      </c>
      <c r="H672" s="100">
        <v>12.3</v>
      </c>
      <c r="I672" s="100">
        <v>12.7</v>
      </c>
      <c r="J672" s="100">
        <v>14.5</v>
      </c>
      <c r="K672" s="100">
        <v>12.4</v>
      </c>
      <c r="L672" s="100">
        <v>12.7</v>
      </c>
      <c r="M672" s="100">
        <v>14.2</v>
      </c>
      <c r="N672" s="100">
        <v>15.8</v>
      </c>
      <c r="O672" s="100">
        <v>15.9</v>
      </c>
      <c r="P672" s="100">
        <v>14.4</v>
      </c>
      <c r="Q672" s="100">
        <v>14.5</v>
      </c>
      <c r="R672" s="100">
        <v>8.9</v>
      </c>
      <c r="S672" s="100">
        <v>11.4</v>
      </c>
      <c r="T672" s="100">
        <v>11.1</v>
      </c>
      <c r="U672" s="100">
        <v>15.2</v>
      </c>
      <c r="V672" s="100">
        <v>6.8</v>
      </c>
      <c r="W672" s="100">
        <v>10.4</v>
      </c>
      <c r="X672" s="100">
        <v>10</v>
      </c>
      <c r="Y672" s="100">
        <v>7.8</v>
      </c>
      <c r="Z672" s="100">
        <v>11.3</v>
      </c>
      <c r="AA672" s="100">
        <f>独自温度!B304</f>
        <v>30</v>
      </c>
      <c r="AB672" s="100">
        <f>独自温度!C304</f>
        <v>30</v>
      </c>
    </row>
    <row r="673" spans="1:28">
      <c r="A673" s="64" t="e" cm="1">
        <f t="array" aca="1" ref="A673" ca="1">INDIRECT(_xlfn.XLOOKUP(豚シート!$G$13,豚気温!$D$2:$AB$2,豚気温!$D$3:$AB$3)&amp;(_xlfn.XLOOKUP(豚モデル!$D681,豚気温!$C$6:$C$1100,豚気温!$B$6:$B$1100)))</f>
        <v>#N/A</v>
      </c>
      <c r="B673">
        <v>673</v>
      </c>
      <c r="C673" s="92">
        <v>46325</v>
      </c>
      <c r="D673" s="100">
        <v>10.4</v>
      </c>
      <c r="E673" s="100">
        <v>10.199999999999999</v>
      </c>
      <c r="F673" s="100">
        <v>11.6</v>
      </c>
      <c r="G673" s="100">
        <v>11.7</v>
      </c>
      <c r="H673" s="100">
        <v>12.1</v>
      </c>
      <c r="I673" s="100">
        <v>12.5</v>
      </c>
      <c r="J673" s="100">
        <v>14.3</v>
      </c>
      <c r="K673" s="100">
        <v>12.2</v>
      </c>
      <c r="L673" s="100">
        <v>12.4</v>
      </c>
      <c r="M673" s="100">
        <v>14</v>
      </c>
      <c r="N673" s="100">
        <v>15.6</v>
      </c>
      <c r="O673" s="100">
        <v>15.7</v>
      </c>
      <c r="P673" s="100">
        <v>14.2</v>
      </c>
      <c r="Q673" s="100">
        <v>14.3</v>
      </c>
      <c r="R673" s="100">
        <v>8.6999999999999993</v>
      </c>
      <c r="S673" s="100">
        <v>11.2</v>
      </c>
      <c r="T673" s="100">
        <v>10.9</v>
      </c>
      <c r="U673" s="100">
        <v>15</v>
      </c>
      <c r="V673" s="100">
        <v>6.6</v>
      </c>
      <c r="W673" s="100">
        <v>10.199999999999999</v>
      </c>
      <c r="X673" s="100">
        <v>9.6999999999999993</v>
      </c>
      <c r="Y673" s="100">
        <v>7.5</v>
      </c>
      <c r="Z673" s="100">
        <v>11.1</v>
      </c>
      <c r="AA673" s="100">
        <f>独自温度!B305</f>
        <v>30</v>
      </c>
      <c r="AB673" s="100">
        <f>独自温度!C305</f>
        <v>30</v>
      </c>
    </row>
    <row r="674" spans="1:28">
      <c r="A674" s="64" t="e" cm="1">
        <f t="array" aca="1" ref="A674" ca="1">INDIRECT(_xlfn.XLOOKUP(豚シート!$G$13,豚気温!$D$2:$AB$2,豚気温!$D$3:$AB$3)&amp;(_xlfn.XLOOKUP(豚モデル!$D682,豚気温!$C$6:$C$1100,豚気温!$B$6:$B$1100)))</f>
        <v>#N/A</v>
      </c>
      <c r="B674">
        <v>674</v>
      </c>
      <c r="C674" s="92">
        <v>46326</v>
      </c>
      <c r="D674" s="100">
        <v>10.199999999999999</v>
      </c>
      <c r="E674" s="100">
        <v>10</v>
      </c>
      <c r="F674" s="100">
        <v>11.4</v>
      </c>
      <c r="G674" s="100">
        <v>11.4</v>
      </c>
      <c r="H674" s="100">
        <v>11.9</v>
      </c>
      <c r="I674" s="100">
        <v>12.2</v>
      </c>
      <c r="J674" s="100">
        <v>14.1</v>
      </c>
      <c r="K674" s="100">
        <v>12</v>
      </c>
      <c r="L674" s="100">
        <v>12.2</v>
      </c>
      <c r="M674" s="100">
        <v>13.8</v>
      </c>
      <c r="N674" s="100">
        <v>15.4</v>
      </c>
      <c r="O674" s="100">
        <v>15.5</v>
      </c>
      <c r="P674" s="100">
        <v>14</v>
      </c>
      <c r="Q674" s="100">
        <v>14.1</v>
      </c>
      <c r="R674" s="100">
        <v>8.5</v>
      </c>
      <c r="S674" s="100">
        <v>11</v>
      </c>
      <c r="T674" s="100">
        <v>10.7</v>
      </c>
      <c r="U674" s="100">
        <v>14.8</v>
      </c>
      <c r="V674" s="100">
        <v>6.4</v>
      </c>
      <c r="W674" s="100">
        <v>10</v>
      </c>
      <c r="X674" s="100">
        <v>9.5</v>
      </c>
      <c r="Y674" s="100">
        <v>7.3</v>
      </c>
      <c r="Z674" s="100">
        <v>10.9</v>
      </c>
      <c r="AA674" s="100">
        <f>独自温度!B306</f>
        <v>30</v>
      </c>
      <c r="AB674" s="100">
        <f>独自温度!C306</f>
        <v>30</v>
      </c>
    </row>
    <row r="675" spans="1:28">
      <c r="A675" s="64" t="e" cm="1">
        <f t="array" aca="1" ref="A675" ca="1">INDIRECT(_xlfn.XLOOKUP(豚シート!$G$13,豚気温!$D$2:$AB$2,豚気温!$D$3:$AB$3)&amp;(_xlfn.XLOOKUP(豚モデル!$D683,豚気温!$C$6:$C$1100,豚気温!$B$6:$B$1100)))</f>
        <v>#N/A</v>
      </c>
      <c r="B675">
        <v>675</v>
      </c>
      <c r="C675" s="92">
        <v>46327</v>
      </c>
      <c r="D675" s="100">
        <v>10</v>
      </c>
      <c r="E675" s="100">
        <v>9.8000000000000007</v>
      </c>
      <c r="F675" s="100">
        <v>11.2</v>
      </c>
      <c r="G675" s="100">
        <v>11.2</v>
      </c>
      <c r="H675" s="100">
        <v>11.7</v>
      </c>
      <c r="I675" s="100">
        <v>12.1</v>
      </c>
      <c r="J675" s="100">
        <v>13.9</v>
      </c>
      <c r="K675" s="100">
        <v>11.8</v>
      </c>
      <c r="L675" s="100">
        <v>12</v>
      </c>
      <c r="M675" s="100">
        <v>13.6</v>
      </c>
      <c r="N675" s="100">
        <v>15.2</v>
      </c>
      <c r="O675" s="100">
        <v>15.3</v>
      </c>
      <c r="P675" s="100">
        <v>13.8</v>
      </c>
      <c r="Q675" s="100">
        <v>13.9</v>
      </c>
      <c r="R675" s="100">
        <v>8.3000000000000007</v>
      </c>
      <c r="S675" s="100">
        <v>10.8</v>
      </c>
      <c r="T675" s="100">
        <v>10.5</v>
      </c>
      <c r="U675" s="100">
        <v>14.6</v>
      </c>
      <c r="V675" s="100">
        <v>6.2</v>
      </c>
      <c r="W675" s="100">
        <v>9.8000000000000007</v>
      </c>
      <c r="X675" s="100">
        <v>9.3000000000000007</v>
      </c>
      <c r="Y675" s="100">
        <v>7.1</v>
      </c>
      <c r="Z675" s="100">
        <v>10.7</v>
      </c>
      <c r="AA675" s="100">
        <f>独自温度!B307</f>
        <v>30</v>
      </c>
      <c r="AB675" s="100">
        <f>独自温度!C307</f>
        <v>30</v>
      </c>
    </row>
    <row r="676" spans="1:28">
      <c r="A676" s="64" t="e" cm="1">
        <f t="array" aca="1" ref="A676" ca="1">INDIRECT(_xlfn.XLOOKUP(豚シート!$G$13,豚気温!$D$2:$AB$2,豚気温!$D$3:$AB$3)&amp;(_xlfn.XLOOKUP(豚モデル!$D684,豚気温!$C$6:$C$1100,豚気温!$B$6:$B$1100)))</f>
        <v>#N/A</v>
      </c>
      <c r="B676">
        <v>676</v>
      </c>
      <c r="C676" s="92">
        <v>46328</v>
      </c>
      <c r="D676" s="100">
        <v>9.8000000000000007</v>
      </c>
      <c r="E676" s="100">
        <v>9.6</v>
      </c>
      <c r="F676" s="100">
        <v>11</v>
      </c>
      <c r="G676" s="100">
        <v>11.1</v>
      </c>
      <c r="H676" s="100">
        <v>11.5</v>
      </c>
      <c r="I676" s="100">
        <v>11.9</v>
      </c>
      <c r="J676" s="100">
        <v>13.7</v>
      </c>
      <c r="K676" s="100">
        <v>11.6</v>
      </c>
      <c r="L676" s="100">
        <v>11.8</v>
      </c>
      <c r="M676" s="100">
        <v>13.5</v>
      </c>
      <c r="N676" s="100">
        <v>15.1</v>
      </c>
      <c r="O676" s="100">
        <v>15.1</v>
      </c>
      <c r="P676" s="100">
        <v>13.6</v>
      </c>
      <c r="Q676" s="100">
        <v>13.8</v>
      </c>
      <c r="R676" s="100">
        <v>8.1999999999999993</v>
      </c>
      <c r="S676" s="100">
        <v>10.6</v>
      </c>
      <c r="T676" s="100">
        <v>10.3</v>
      </c>
      <c r="U676" s="100">
        <v>14.5</v>
      </c>
      <c r="V676" s="100">
        <v>6</v>
      </c>
      <c r="W676" s="100">
        <v>9.6</v>
      </c>
      <c r="X676" s="100">
        <v>9.1</v>
      </c>
      <c r="Y676" s="100">
        <v>7</v>
      </c>
      <c r="Z676" s="100">
        <v>10.5</v>
      </c>
      <c r="AA676" s="100">
        <f>独自温度!B308</f>
        <v>30</v>
      </c>
      <c r="AB676" s="100">
        <f>独自温度!C308</f>
        <v>30</v>
      </c>
    </row>
    <row r="677" spans="1:28">
      <c r="A677" s="64" t="e" cm="1">
        <f t="array" aca="1" ref="A677" ca="1">INDIRECT(_xlfn.XLOOKUP(豚シート!$G$13,豚気温!$D$2:$AB$2,豚気温!$D$3:$AB$3)&amp;(_xlfn.XLOOKUP(豚モデル!$D685,豚気温!$C$6:$C$1100,豚気温!$B$6:$B$1100)))</f>
        <v>#N/A</v>
      </c>
      <c r="B677">
        <v>677</v>
      </c>
      <c r="C677" s="92">
        <v>46329</v>
      </c>
      <c r="D677" s="100">
        <v>9.6999999999999993</v>
      </c>
      <c r="E677" s="100">
        <v>9.4</v>
      </c>
      <c r="F677" s="100">
        <v>10.8</v>
      </c>
      <c r="G677" s="100">
        <v>10.9</v>
      </c>
      <c r="H677" s="100">
        <v>11.3</v>
      </c>
      <c r="I677" s="100">
        <v>11.7</v>
      </c>
      <c r="J677" s="100">
        <v>13.5</v>
      </c>
      <c r="K677" s="100">
        <v>11.5</v>
      </c>
      <c r="L677" s="100">
        <v>11.6</v>
      </c>
      <c r="M677" s="100">
        <v>13.3</v>
      </c>
      <c r="N677" s="100">
        <v>14.9</v>
      </c>
      <c r="O677" s="100">
        <v>15</v>
      </c>
      <c r="P677" s="100">
        <v>13.5</v>
      </c>
      <c r="Q677" s="100">
        <v>13.6</v>
      </c>
      <c r="R677" s="100">
        <v>8</v>
      </c>
      <c r="S677" s="100">
        <v>10.4</v>
      </c>
      <c r="T677" s="100">
        <v>10.199999999999999</v>
      </c>
      <c r="U677" s="100">
        <v>14.3</v>
      </c>
      <c r="V677" s="100">
        <v>5.9</v>
      </c>
      <c r="W677" s="100">
        <v>9.5</v>
      </c>
      <c r="X677" s="100">
        <v>9</v>
      </c>
      <c r="Y677" s="100">
        <v>6.8</v>
      </c>
      <c r="Z677" s="100">
        <v>10.4</v>
      </c>
      <c r="AA677" s="100">
        <f>独自温度!B309</f>
        <v>30</v>
      </c>
      <c r="AB677" s="100">
        <f>独自温度!C309</f>
        <v>30</v>
      </c>
    </row>
    <row r="678" spans="1:28">
      <c r="A678" s="64" t="e" cm="1">
        <f t="array" aca="1" ref="A678" ca="1">INDIRECT(_xlfn.XLOOKUP(豚シート!$G$13,豚気温!$D$2:$AB$2,豚気温!$D$3:$AB$3)&amp;(_xlfn.XLOOKUP(豚モデル!$D686,豚気温!$C$6:$C$1100,豚気温!$B$6:$B$1100)))</f>
        <v>#N/A</v>
      </c>
      <c r="B678">
        <v>678</v>
      </c>
      <c r="C678" s="92">
        <v>46330</v>
      </c>
      <c r="D678" s="100">
        <v>9.5</v>
      </c>
      <c r="E678" s="100">
        <v>9.1999999999999993</v>
      </c>
      <c r="F678" s="100">
        <v>10.7</v>
      </c>
      <c r="G678" s="100">
        <v>10.7</v>
      </c>
      <c r="H678" s="100">
        <v>11.2</v>
      </c>
      <c r="I678" s="100">
        <v>11.5</v>
      </c>
      <c r="J678" s="100">
        <v>13.4</v>
      </c>
      <c r="K678" s="100">
        <v>11.3</v>
      </c>
      <c r="L678" s="100">
        <v>11.5</v>
      </c>
      <c r="M678" s="100">
        <v>13.1</v>
      </c>
      <c r="N678" s="100">
        <v>14.8</v>
      </c>
      <c r="O678" s="100">
        <v>14.8</v>
      </c>
      <c r="P678" s="100">
        <v>13.3</v>
      </c>
      <c r="Q678" s="100">
        <v>13.4</v>
      </c>
      <c r="R678" s="100">
        <v>7.9</v>
      </c>
      <c r="S678" s="100">
        <v>10.199999999999999</v>
      </c>
      <c r="T678" s="100">
        <v>10</v>
      </c>
      <c r="U678" s="100">
        <v>14.1</v>
      </c>
      <c r="V678" s="100">
        <v>5.7</v>
      </c>
      <c r="W678" s="100">
        <v>9.3000000000000007</v>
      </c>
      <c r="X678" s="100">
        <v>8.8000000000000007</v>
      </c>
      <c r="Y678" s="100">
        <v>6.6</v>
      </c>
      <c r="Z678" s="100">
        <v>10.199999999999999</v>
      </c>
      <c r="AA678" s="100">
        <f>独自温度!B310</f>
        <v>30</v>
      </c>
      <c r="AB678" s="100">
        <f>独自温度!C310</f>
        <v>30</v>
      </c>
    </row>
    <row r="679" spans="1:28">
      <c r="A679" s="64" t="e" cm="1">
        <f t="array" aca="1" ref="A679" ca="1">INDIRECT(_xlfn.XLOOKUP(豚シート!$G$13,豚気温!$D$2:$AB$2,豚気温!$D$3:$AB$3)&amp;(_xlfn.XLOOKUP(豚モデル!$D687,豚気温!$C$6:$C$1100,豚気温!$B$6:$B$1100)))</f>
        <v>#N/A</v>
      </c>
      <c r="B679">
        <v>679</v>
      </c>
      <c r="C679" s="92">
        <v>46331</v>
      </c>
      <c r="D679" s="100">
        <v>9.3000000000000007</v>
      </c>
      <c r="E679" s="100">
        <v>9.1</v>
      </c>
      <c r="F679" s="100">
        <v>10.5</v>
      </c>
      <c r="G679" s="100">
        <v>10.6</v>
      </c>
      <c r="H679" s="100">
        <v>11</v>
      </c>
      <c r="I679" s="100">
        <v>11.4</v>
      </c>
      <c r="J679" s="100">
        <v>13.2</v>
      </c>
      <c r="K679" s="100">
        <v>11.1</v>
      </c>
      <c r="L679" s="100">
        <v>11.3</v>
      </c>
      <c r="M679" s="100">
        <v>13</v>
      </c>
      <c r="N679" s="100">
        <v>14.6</v>
      </c>
      <c r="O679" s="100">
        <v>14.6</v>
      </c>
      <c r="P679" s="100">
        <v>13.2</v>
      </c>
      <c r="Q679" s="100">
        <v>13.2</v>
      </c>
      <c r="R679" s="100">
        <v>7.7</v>
      </c>
      <c r="S679" s="100">
        <v>10</v>
      </c>
      <c r="T679" s="100">
        <v>9.9</v>
      </c>
      <c r="U679" s="100">
        <v>14</v>
      </c>
      <c r="V679" s="100">
        <v>5.5</v>
      </c>
      <c r="W679" s="100">
        <v>9.1</v>
      </c>
      <c r="X679" s="100">
        <v>8.6</v>
      </c>
      <c r="Y679" s="100">
        <v>6.5</v>
      </c>
      <c r="Z679" s="100">
        <v>10</v>
      </c>
      <c r="AA679" s="100">
        <f>独自温度!B311</f>
        <v>30</v>
      </c>
      <c r="AB679" s="100">
        <f>独自温度!C311</f>
        <v>30</v>
      </c>
    </row>
    <row r="680" spans="1:28">
      <c r="A680" s="64" t="e" cm="1">
        <f t="array" aca="1" ref="A680" ca="1">INDIRECT(_xlfn.XLOOKUP(豚シート!$G$13,豚気温!$D$2:$AB$2,豚気温!$D$3:$AB$3)&amp;(_xlfn.XLOOKUP(豚モデル!$D688,豚気温!$C$6:$C$1100,豚気温!$B$6:$B$1100)))</f>
        <v>#N/A</v>
      </c>
      <c r="B680">
        <v>680</v>
      </c>
      <c r="C680" s="92">
        <v>46332</v>
      </c>
      <c r="D680" s="100">
        <v>9.1999999999999993</v>
      </c>
      <c r="E680" s="100">
        <v>8.9</v>
      </c>
      <c r="F680" s="100">
        <v>10.3</v>
      </c>
      <c r="G680" s="100">
        <v>10.4</v>
      </c>
      <c r="H680" s="100">
        <v>10.9</v>
      </c>
      <c r="I680" s="100">
        <v>11.2</v>
      </c>
      <c r="J680" s="100">
        <v>13</v>
      </c>
      <c r="K680" s="100">
        <v>11</v>
      </c>
      <c r="L680" s="100">
        <v>11.2</v>
      </c>
      <c r="M680" s="100">
        <v>12.8</v>
      </c>
      <c r="N680" s="100">
        <v>14.4</v>
      </c>
      <c r="O680" s="100">
        <v>14.5</v>
      </c>
      <c r="P680" s="100">
        <v>13</v>
      </c>
      <c r="Q680" s="100">
        <v>13.1</v>
      </c>
      <c r="R680" s="100">
        <v>7.6</v>
      </c>
      <c r="S680" s="100">
        <v>9.9</v>
      </c>
      <c r="T680" s="100">
        <v>9.6999999999999993</v>
      </c>
      <c r="U680" s="100">
        <v>13.8</v>
      </c>
      <c r="V680" s="100">
        <v>5.4</v>
      </c>
      <c r="W680" s="100">
        <v>9</v>
      </c>
      <c r="X680" s="100">
        <v>8.4</v>
      </c>
      <c r="Y680" s="100">
        <v>6.3</v>
      </c>
      <c r="Z680" s="100">
        <v>9.9</v>
      </c>
      <c r="AA680" s="100">
        <f>独自温度!B312</f>
        <v>30</v>
      </c>
      <c r="AB680" s="100">
        <f>独自温度!C312</f>
        <v>30</v>
      </c>
    </row>
    <row r="681" spans="1:28">
      <c r="A681" s="64" t="e" cm="1">
        <f t="array" aca="1" ref="A681" ca="1">INDIRECT(_xlfn.XLOOKUP(豚シート!$G$13,豚気温!$D$2:$AB$2,豚気温!$D$3:$AB$3)&amp;(_xlfn.XLOOKUP(豚モデル!$D689,豚気温!$C$6:$C$1100,豚気温!$B$6:$B$1100)))</f>
        <v>#N/A</v>
      </c>
      <c r="B681">
        <v>681</v>
      </c>
      <c r="C681" s="92">
        <v>46333</v>
      </c>
      <c r="D681" s="100">
        <v>9</v>
      </c>
      <c r="E681" s="100">
        <v>8.6999999999999993</v>
      </c>
      <c r="F681" s="100">
        <v>10.199999999999999</v>
      </c>
      <c r="G681" s="100">
        <v>10.199999999999999</v>
      </c>
      <c r="H681" s="100">
        <v>10.7</v>
      </c>
      <c r="I681" s="100">
        <v>11</v>
      </c>
      <c r="J681" s="100">
        <v>12.8</v>
      </c>
      <c r="K681" s="100">
        <v>10.8</v>
      </c>
      <c r="L681" s="100">
        <v>11</v>
      </c>
      <c r="M681" s="100">
        <v>12.7</v>
      </c>
      <c r="N681" s="100">
        <v>14.3</v>
      </c>
      <c r="O681" s="100">
        <v>14.3</v>
      </c>
      <c r="P681" s="100">
        <v>12.8</v>
      </c>
      <c r="Q681" s="100">
        <v>12.9</v>
      </c>
      <c r="R681" s="100">
        <v>7.4</v>
      </c>
      <c r="S681" s="100">
        <v>9.6999999999999993</v>
      </c>
      <c r="T681" s="100">
        <v>9.6</v>
      </c>
      <c r="U681" s="100">
        <v>13.6</v>
      </c>
      <c r="V681" s="100">
        <v>5.2</v>
      </c>
      <c r="W681" s="100">
        <v>8.8000000000000007</v>
      </c>
      <c r="X681" s="100">
        <v>8.3000000000000007</v>
      </c>
      <c r="Y681" s="100">
        <v>6.1</v>
      </c>
      <c r="Z681" s="100">
        <v>9.6999999999999993</v>
      </c>
      <c r="AA681" s="100">
        <f>独自温度!B313</f>
        <v>30</v>
      </c>
      <c r="AB681" s="100">
        <f>独自温度!C313</f>
        <v>30</v>
      </c>
    </row>
    <row r="682" spans="1:28">
      <c r="A682" s="64" t="e" cm="1">
        <f t="array" aca="1" ref="A682" ca="1">INDIRECT(_xlfn.XLOOKUP(豚シート!$G$13,豚気温!$D$2:$AB$2,豚気温!$D$3:$AB$3)&amp;(_xlfn.XLOOKUP(豚モデル!$D690,豚気温!$C$6:$C$1100,豚気温!$B$6:$B$1100)))</f>
        <v>#N/A</v>
      </c>
      <c r="B682">
        <v>682</v>
      </c>
      <c r="C682" s="92">
        <v>46334</v>
      </c>
      <c r="D682" s="100">
        <v>8.8000000000000007</v>
      </c>
      <c r="E682" s="100">
        <v>8.5</v>
      </c>
      <c r="F682" s="100">
        <v>10</v>
      </c>
      <c r="G682" s="100">
        <v>10</v>
      </c>
      <c r="H682" s="100">
        <v>10.6</v>
      </c>
      <c r="I682" s="100">
        <v>10.9</v>
      </c>
      <c r="J682" s="100">
        <v>12.7</v>
      </c>
      <c r="K682" s="100">
        <v>10.6</v>
      </c>
      <c r="L682" s="100">
        <v>10.8</v>
      </c>
      <c r="M682" s="100">
        <v>12.5</v>
      </c>
      <c r="N682" s="100">
        <v>14.1</v>
      </c>
      <c r="O682" s="100">
        <v>14.1</v>
      </c>
      <c r="P682" s="100">
        <v>12.6</v>
      </c>
      <c r="Q682" s="100">
        <v>12.7</v>
      </c>
      <c r="R682" s="100">
        <v>7.3</v>
      </c>
      <c r="S682" s="100">
        <v>9.5</v>
      </c>
      <c r="T682" s="100">
        <v>9.4</v>
      </c>
      <c r="U682" s="100">
        <v>13.5</v>
      </c>
      <c r="V682" s="100">
        <v>5</v>
      </c>
      <c r="W682" s="100">
        <v>8.6999999999999993</v>
      </c>
      <c r="X682" s="100">
        <v>8.1</v>
      </c>
      <c r="Y682" s="100">
        <v>6</v>
      </c>
      <c r="Z682" s="100">
        <v>9.5</v>
      </c>
      <c r="AA682" s="100">
        <f>独自温度!B314</f>
        <v>30</v>
      </c>
      <c r="AB682" s="100">
        <f>独自温度!C314</f>
        <v>30</v>
      </c>
    </row>
    <row r="683" spans="1:28">
      <c r="A683" s="64" t="e" cm="1">
        <f t="array" aca="1" ref="A683" ca="1">INDIRECT(_xlfn.XLOOKUP(豚シート!$G$13,豚気温!$D$2:$AB$2,豚気温!$D$3:$AB$3)&amp;(_xlfn.XLOOKUP(豚モデル!$D691,豚気温!$C$6:$C$1100,豚気温!$B$6:$B$1100)))</f>
        <v>#N/A</v>
      </c>
      <c r="B683">
        <v>683</v>
      </c>
      <c r="C683" s="92">
        <v>46335</v>
      </c>
      <c r="D683" s="100">
        <v>8.6999999999999993</v>
      </c>
      <c r="E683" s="100">
        <v>8.3000000000000007</v>
      </c>
      <c r="F683" s="100">
        <v>9.8000000000000007</v>
      </c>
      <c r="G683" s="100">
        <v>9.9</v>
      </c>
      <c r="H683" s="100">
        <v>10.4</v>
      </c>
      <c r="I683" s="100">
        <v>10.7</v>
      </c>
      <c r="J683" s="100">
        <v>12.5</v>
      </c>
      <c r="K683" s="100">
        <v>10.4</v>
      </c>
      <c r="L683" s="100">
        <v>10.6</v>
      </c>
      <c r="M683" s="100">
        <v>12.3</v>
      </c>
      <c r="N683" s="100">
        <v>13.9</v>
      </c>
      <c r="O683" s="100">
        <v>13.9</v>
      </c>
      <c r="P683" s="100">
        <v>12.4</v>
      </c>
      <c r="Q683" s="100">
        <v>12.5</v>
      </c>
      <c r="R683" s="100">
        <v>7.1</v>
      </c>
      <c r="S683" s="100">
        <v>9.3000000000000007</v>
      </c>
      <c r="T683" s="100">
        <v>9.1999999999999993</v>
      </c>
      <c r="U683" s="100">
        <v>13.3</v>
      </c>
      <c r="V683" s="100">
        <v>4.8</v>
      </c>
      <c r="W683" s="100">
        <v>8.5</v>
      </c>
      <c r="X683" s="100">
        <v>7.9</v>
      </c>
      <c r="Y683" s="100">
        <v>5.8</v>
      </c>
      <c r="Z683" s="100">
        <v>9.3000000000000007</v>
      </c>
      <c r="AA683" s="100">
        <f>独自温度!B315</f>
        <v>30</v>
      </c>
      <c r="AB683" s="100">
        <f>独自温度!C315</f>
        <v>30</v>
      </c>
    </row>
    <row r="684" spans="1:28">
      <c r="A684" s="64" t="e" cm="1">
        <f t="array" aca="1" ref="A684" ca="1">INDIRECT(_xlfn.XLOOKUP(豚シート!$G$13,豚気温!$D$2:$AB$2,豚気温!$D$3:$AB$3)&amp;(_xlfn.XLOOKUP(豚モデル!$D692,豚気温!$C$6:$C$1100,豚気温!$B$6:$B$1100)))</f>
        <v>#N/A</v>
      </c>
      <c r="B684">
        <v>684</v>
      </c>
      <c r="C684" s="92">
        <v>46336</v>
      </c>
      <c r="D684" s="100">
        <v>8.5</v>
      </c>
      <c r="E684" s="100">
        <v>8.1</v>
      </c>
      <c r="F684" s="100">
        <v>9.6</v>
      </c>
      <c r="G684" s="100">
        <v>9.6999999999999993</v>
      </c>
      <c r="H684" s="100">
        <v>10.199999999999999</v>
      </c>
      <c r="I684" s="100">
        <v>10.5</v>
      </c>
      <c r="J684" s="100">
        <v>12.3</v>
      </c>
      <c r="K684" s="100">
        <v>10.199999999999999</v>
      </c>
      <c r="L684" s="100">
        <v>10.4</v>
      </c>
      <c r="M684" s="100">
        <v>12.1</v>
      </c>
      <c r="N684" s="100">
        <v>13.7</v>
      </c>
      <c r="O684" s="100">
        <v>13.7</v>
      </c>
      <c r="P684" s="100">
        <v>12.2</v>
      </c>
      <c r="Q684" s="100">
        <v>12.3</v>
      </c>
      <c r="R684" s="100">
        <v>6.9</v>
      </c>
      <c r="S684" s="100">
        <v>9.1</v>
      </c>
      <c r="T684" s="100">
        <v>9</v>
      </c>
      <c r="U684" s="100">
        <v>13.1</v>
      </c>
      <c r="V684" s="100">
        <v>4.7</v>
      </c>
      <c r="W684" s="100">
        <v>8.3000000000000007</v>
      </c>
      <c r="X684" s="100">
        <v>7.7</v>
      </c>
      <c r="Y684" s="100">
        <v>5.6</v>
      </c>
      <c r="Z684" s="100">
        <v>9.1</v>
      </c>
      <c r="AA684" s="100">
        <f>独自温度!B316</f>
        <v>30</v>
      </c>
      <c r="AB684" s="100">
        <f>独自温度!C316</f>
        <v>30</v>
      </c>
    </row>
    <row r="685" spans="1:28">
      <c r="A685" s="64" t="e" cm="1">
        <f t="array" aca="1" ref="A685" ca="1">INDIRECT(_xlfn.XLOOKUP(豚シート!$G$13,豚気温!$D$2:$AB$2,豚気温!$D$3:$AB$3)&amp;(_xlfn.XLOOKUP(豚モデル!$D693,豚気温!$C$6:$C$1100,豚気温!$B$6:$B$1100)))</f>
        <v>#N/A</v>
      </c>
      <c r="B685">
        <v>685</v>
      </c>
      <c r="C685" s="92">
        <v>46337</v>
      </c>
      <c r="D685" s="100">
        <v>8.3000000000000007</v>
      </c>
      <c r="E685" s="100">
        <v>7.9</v>
      </c>
      <c r="F685" s="100">
        <v>9.4</v>
      </c>
      <c r="G685" s="100">
        <v>9.4</v>
      </c>
      <c r="H685" s="100">
        <v>10</v>
      </c>
      <c r="I685" s="100">
        <v>10.3</v>
      </c>
      <c r="J685" s="100">
        <v>12</v>
      </c>
      <c r="K685" s="100">
        <v>10</v>
      </c>
      <c r="L685" s="100">
        <v>10.199999999999999</v>
      </c>
      <c r="M685" s="100">
        <v>11.9</v>
      </c>
      <c r="N685" s="100">
        <v>13.5</v>
      </c>
      <c r="O685" s="100">
        <v>13.5</v>
      </c>
      <c r="P685" s="100">
        <v>12</v>
      </c>
      <c r="Q685" s="100">
        <v>12.1</v>
      </c>
      <c r="R685" s="100">
        <v>6.7</v>
      </c>
      <c r="S685" s="100">
        <v>8.9</v>
      </c>
      <c r="T685" s="100">
        <v>8.8000000000000007</v>
      </c>
      <c r="U685" s="100">
        <v>12.8</v>
      </c>
      <c r="V685" s="100">
        <v>4.4000000000000004</v>
      </c>
      <c r="W685" s="100">
        <v>8.1</v>
      </c>
      <c r="X685" s="100">
        <v>7.5</v>
      </c>
      <c r="Y685" s="100">
        <v>5.4</v>
      </c>
      <c r="Z685" s="100">
        <v>8.8000000000000007</v>
      </c>
      <c r="AA685" s="100">
        <f>独自温度!B317</f>
        <v>30</v>
      </c>
      <c r="AB685" s="100">
        <f>独自温度!C317</f>
        <v>30</v>
      </c>
    </row>
    <row r="686" spans="1:28">
      <c r="A686" s="64" t="e" cm="1">
        <f t="array" aca="1" ref="A686" ca="1">INDIRECT(_xlfn.XLOOKUP(豚シート!$G$13,豚気温!$D$2:$AB$2,豚気温!$D$3:$AB$3)&amp;(_xlfn.XLOOKUP(豚モデル!$D694,豚気温!$C$6:$C$1100,豚気温!$B$6:$B$1100)))</f>
        <v>#N/A</v>
      </c>
      <c r="B686">
        <v>686</v>
      </c>
      <c r="C686" s="92">
        <v>46338</v>
      </c>
      <c r="D686" s="100">
        <v>8.1</v>
      </c>
      <c r="E686" s="100">
        <v>7.7</v>
      </c>
      <c r="F686" s="100">
        <v>9.1999999999999993</v>
      </c>
      <c r="G686" s="100">
        <v>9.1999999999999993</v>
      </c>
      <c r="H686" s="100">
        <v>9.8000000000000007</v>
      </c>
      <c r="I686" s="100">
        <v>10</v>
      </c>
      <c r="J686" s="100">
        <v>11.8</v>
      </c>
      <c r="K686" s="100">
        <v>9.6999999999999993</v>
      </c>
      <c r="L686" s="100">
        <v>10</v>
      </c>
      <c r="M686" s="100">
        <v>11.7</v>
      </c>
      <c r="N686" s="100">
        <v>13.3</v>
      </c>
      <c r="O686" s="100">
        <v>13.3</v>
      </c>
      <c r="P686" s="100">
        <v>11.8</v>
      </c>
      <c r="Q686" s="100">
        <v>11.8</v>
      </c>
      <c r="R686" s="100">
        <v>6.5</v>
      </c>
      <c r="S686" s="100">
        <v>8.6999999999999993</v>
      </c>
      <c r="T686" s="100">
        <v>8.6</v>
      </c>
      <c r="U686" s="100">
        <v>12.6</v>
      </c>
      <c r="V686" s="100">
        <v>4.2</v>
      </c>
      <c r="W686" s="100">
        <v>7.9</v>
      </c>
      <c r="X686" s="100">
        <v>7.3</v>
      </c>
      <c r="Y686" s="100">
        <v>5.2</v>
      </c>
      <c r="Z686" s="100">
        <v>8.6</v>
      </c>
      <c r="AA686" s="100">
        <f>独自温度!B318</f>
        <v>30</v>
      </c>
      <c r="AB686" s="100">
        <f>独自温度!C318</f>
        <v>30</v>
      </c>
    </row>
    <row r="687" spans="1:28">
      <c r="A687" s="64" t="e" cm="1">
        <f t="array" aca="1" ref="A687" ca="1">INDIRECT(_xlfn.XLOOKUP(豚シート!$G$13,豚気温!$D$2:$AB$2,豚気温!$D$3:$AB$3)&amp;(_xlfn.XLOOKUP(豚モデル!$D695,豚気温!$C$6:$C$1100,豚気温!$B$6:$B$1100)))</f>
        <v>#N/A</v>
      </c>
      <c r="B687">
        <v>687</v>
      </c>
      <c r="C687" s="92">
        <v>46339</v>
      </c>
      <c r="D687" s="100">
        <v>7.9</v>
      </c>
      <c r="E687" s="100">
        <v>7.5</v>
      </c>
      <c r="F687" s="100">
        <v>9</v>
      </c>
      <c r="G687" s="100">
        <v>9</v>
      </c>
      <c r="H687" s="100">
        <v>9.6</v>
      </c>
      <c r="I687" s="100">
        <v>9.8000000000000007</v>
      </c>
      <c r="J687" s="100">
        <v>11.5</v>
      </c>
      <c r="K687" s="100">
        <v>9.5</v>
      </c>
      <c r="L687" s="100">
        <v>9.6999999999999993</v>
      </c>
      <c r="M687" s="100">
        <v>11.5</v>
      </c>
      <c r="N687" s="100">
        <v>13</v>
      </c>
      <c r="O687" s="100">
        <v>13</v>
      </c>
      <c r="P687" s="100">
        <v>11.5</v>
      </c>
      <c r="Q687" s="100">
        <v>11.6</v>
      </c>
      <c r="R687" s="100">
        <v>6.3</v>
      </c>
      <c r="S687" s="100">
        <v>8.4</v>
      </c>
      <c r="T687" s="100">
        <v>8.4</v>
      </c>
      <c r="U687" s="100">
        <v>12.4</v>
      </c>
      <c r="V687" s="100">
        <v>4</v>
      </c>
      <c r="W687" s="100">
        <v>7.6</v>
      </c>
      <c r="X687" s="100">
        <v>7.1</v>
      </c>
      <c r="Y687" s="100">
        <v>5</v>
      </c>
      <c r="Z687" s="100">
        <v>8.3000000000000007</v>
      </c>
      <c r="AA687" s="100">
        <f>独自温度!B319</f>
        <v>30</v>
      </c>
      <c r="AB687" s="100">
        <f>独自温度!C319</f>
        <v>30</v>
      </c>
    </row>
    <row r="688" spans="1:28">
      <c r="A688" s="64" t="e" cm="1">
        <f t="array" aca="1" ref="A688" ca="1">INDIRECT(_xlfn.XLOOKUP(豚シート!$G$13,豚気温!$D$2:$AB$2,豚気温!$D$3:$AB$3)&amp;(_xlfn.XLOOKUP(豚モデル!$D696,豚気温!$C$6:$C$1100,豚気温!$B$6:$B$1100)))</f>
        <v>#N/A</v>
      </c>
      <c r="B688">
        <v>688</v>
      </c>
      <c r="C688" s="92">
        <v>46340</v>
      </c>
      <c r="D688" s="100">
        <v>7.6</v>
      </c>
      <c r="E688" s="100">
        <v>7.3</v>
      </c>
      <c r="F688" s="100">
        <v>8.8000000000000007</v>
      </c>
      <c r="G688" s="100">
        <v>8.6999999999999993</v>
      </c>
      <c r="H688" s="100">
        <v>9.3000000000000007</v>
      </c>
      <c r="I688" s="100">
        <v>9.6</v>
      </c>
      <c r="J688" s="100">
        <v>11.3</v>
      </c>
      <c r="K688" s="100">
        <v>9.3000000000000007</v>
      </c>
      <c r="L688" s="100">
        <v>9.5</v>
      </c>
      <c r="M688" s="100">
        <v>11.3</v>
      </c>
      <c r="N688" s="100">
        <v>12.8</v>
      </c>
      <c r="O688" s="100">
        <v>12.8</v>
      </c>
      <c r="P688" s="100">
        <v>11.3</v>
      </c>
      <c r="Q688" s="100">
        <v>11.4</v>
      </c>
      <c r="R688" s="100">
        <v>6</v>
      </c>
      <c r="S688" s="100">
        <v>8.1999999999999993</v>
      </c>
      <c r="T688" s="100">
        <v>8.1</v>
      </c>
      <c r="U688" s="100">
        <v>12.1</v>
      </c>
      <c r="V688" s="100">
        <v>3.8</v>
      </c>
      <c r="W688" s="100">
        <v>7.4</v>
      </c>
      <c r="X688" s="100">
        <v>6.8</v>
      </c>
      <c r="Y688" s="100">
        <v>4.8</v>
      </c>
      <c r="Z688" s="100">
        <v>8</v>
      </c>
      <c r="AA688" s="100">
        <f>独自温度!B320</f>
        <v>30</v>
      </c>
      <c r="AB688" s="100">
        <f>独自温度!C320</f>
        <v>30</v>
      </c>
    </row>
    <row r="689" spans="1:28">
      <c r="A689" s="64" t="e" cm="1">
        <f t="array" aca="1" ref="A689" ca="1">INDIRECT(_xlfn.XLOOKUP(豚シート!$G$13,豚気温!$D$2:$AB$2,豚気温!$D$3:$AB$3)&amp;(_xlfn.XLOOKUP(豚モデル!$D697,豚気温!$C$6:$C$1100,豚気温!$B$6:$B$1100)))</f>
        <v>#N/A</v>
      </c>
      <c r="B689">
        <v>689</v>
      </c>
      <c r="C689" s="92">
        <v>46341</v>
      </c>
      <c r="D689" s="100">
        <v>7.4</v>
      </c>
      <c r="E689" s="100">
        <v>7.1</v>
      </c>
      <c r="F689" s="100">
        <v>8.5</v>
      </c>
      <c r="G689" s="100">
        <v>8.5</v>
      </c>
      <c r="H689" s="100">
        <v>9.1</v>
      </c>
      <c r="I689" s="100">
        <v>9.3000000000000007</v>
      </c>
      <c r="J689" s="100">
        <v>11.1</v>
      </c>
      <c r="K689" s="100">
        <v>9</v>
      </c>
      <c r="L689" s="100">
        <v>9.4</v>
      </c>
      <c r="M689" s="100">
        <v>11</v>
      </c>
      <c r="N689" s="100">
        <v>12.5</v>
      </c>
      <c r="O689" s="100">
        <v>12.5</v>
      </c>
      <c r="P689" s="100">
        <v>11.1</v>
      </c>
      <c r="Q689" s="100">
        <v>11.1</v>
      </c>
      <c r="R689" s="100">
        <v>5.8</v>
      </c>
      <c r="S689" s="100">
        <v>8</v>
      </c>
      <c r="T689" s="100">
        <v>7.9</v>
      </c>
      <c r="U689" s="100">
        <v>11.9</v>
      </c>
      <c r="V689" s="100">
        <v>3.6</v>
      </c>
      <c r="W689" s="100">
        <v>7.2</v>
      </c>
      <c r="X689" s="100">
        <v>6.6</v>
      </c>
      <c r="Y689" s="100">
        <v>4.5999999999999996</v>
      </c>
      <c r="Z689" s="100">
        <v>7.8</v>
      </c>
      <c r="AA689" s="100">
        <f>独自温度!B321</f>
        <v>30</v>
      </c>
      <c r="AB689" s="100">
        <f>独自温度!C321</f>
        <v>30</v>
      </c>
    </row>
    <row r="690" spans="1:28">
      <c r="A690" s="64" t="e" cm="1">
        <f t="array" aca="1" ref="A690" ca="1">INDIRECT(_xlfn.XLOOKUP(豚シート!$G$13,豚気温!$D$2:$AB$2,豚気温!$D$3:$AB$3)&amp;(_xlfn.XLOOKUP(豚モデル!$D698,豚気温!$C$6:$C$1100,豚気温!$B$6:$B$1100)))</f>
        <v>#N/A</v>
      </c>
      <c r="B690">
        <v>690</v>
      </c>
      <c r="C690" s="92">
        <v>46342</v>
      </c>
      <c r="D690" s="100">
        <v>7.2</v>
      </c>
      <c r="E690" s="100">
        <v>6.8</v>
      </c>
      <c r="F690" s="100">
        <v>8.3000000000000007</v>
      </c>
      <c r="G690" s="100">
        <v>8.3000000000000007</v>
      </c>
      <c r="H690" s="100">
        <v>8.9</v>
      </c>
      <c r="I690" s="100">
        <v>9.1</v>
      </c>
      <c r="J690" s="100">
        <v>10.8</v>
      </c>
      <c r="K690" s="100">
        <v>8.8000000000000007</v>
      </c>
      <c r="L690" s="100">
        <v>9.1999999999999993</v>
      </c>
      <c r="M690" s="100">
        <v>10.8</v>
      </c>
      <c r="N690" s="100">
        <v>12.3</v>
      </c>
      <c r="O690" s="100">
        <v>12.3</v>
      </c>
      <c r="P690" s="100">
        <v>10.9</v>
      </c>
      <c r="Q690" s="100">
        <v>10.9</v>
      </c>
      <c r="R690" s="100">
        <v>5.6</v>
      </c>
      <c r="S690" s="100">
        <v>7.8</v>
      </c>
      <c r="T690" s="100">
        <v>7.7</v>
      </c>
      <c r="U690" s="100">
        <v>11.6</v>
      </c>
      <c r="V690" s="100">
        <v>3.3</v>
      </c>
      <c r="W690" s="100">
        <v>7</v>
      </c>
      <c r="X690" s="100">
        <v>6.4</v>
      </c>
      <c r="Y690" s="100">
        <v>4.4000000000000004</v>
      </c>
      <c r="Z690" s="100">
        <v>7.6</v>
      </c>
      <c r="AA690" s="100">
        <f>独自温度!B322</f>
        <v>30</v>
      </c>
      <c r="AB690" s="100">
        <f>独自温度!C322</f>
        <v>30</v>
      </c>
    </row>
    <row r="691" spans="1:28">
      <c r="A691" s="64" t="e" cm="1">
        <f t="array" aca="1" ref="A691" ca="1">INDIRECT(_xlfn.XLOOKUP(豚シート!$G$13,豚気温!$D$2:$AB$2,豚気温!$D$3:$AB$3)&amp;(_xlfn.XLOOKUP(豚モデル!$D699,豚気温!$C$6:$C$1100,豚気温!$B$6:$B$1100)))</f>
        <v>#N/A</v>
      </c>
      <c r="B691">
        <v>691</v>
      </c>
      <c r="C691" s="92">
        <v>46343</v>
      </c>
      <c r="D691" s="100">
        <v>7</v>
      </c>
      <c r="E691" s="100">
        <v>6.6</v>
      </c>
      <c r="F691" s="100">
        <v>8.1</v>
      </c>
      <c r="G691" s="100">
        <v>8</v>
      </c>
      <c r="H691" s="100">
        <v>8.6</v>
      </c>
      <c r="I691" s="100">
        <v>8.9</v>
      </c>
      <c r="J691" s="100">
        <v>10.6</v>
      </c>
      <c r="K691" s="100">
        <v>8.6</v>
      </c>
      <c r="L691" s="100">
        <v>9</v>
      </c>
      <c r="M691" s="100">
        <v>10.6</v>
      </c>
      <c r="N691" s="100">
        <v>12.1</v>
      </c>
      <c r="O691" s="100">
        <v>12.1</v>
      </c>
      <c r="P691" s="100">
        <v>10.6</v>
      </c>
      <c r="Q691" s="100">
        <v>10.7</v>
      </c>
      <c r="R691" s="100">
        <v>5.4</v>
      </c>
      <c r="S691" s="100">
        <v>7.5</v>
      </c>
      <c r="T691" s="100">
        <v>7.4</v>
      </c>
      <c r="U691" s="100">
        <v>11.4</v>
      </c>
      <c r="V691" s="100">
        <v>3.1</v>
      </c>
      <c r="W691" s="100">
        <v>6.8</v>
      </c>
      <c r="X691" s="100">
        <v>6.2</v>
      </c>
      <c r="Y691" s="100">
        <v>4.2</v>
      </c>
      <c r="Z691" s="100">
        <v>7.4</v>
      </c>
      <c r="AA691" s="100">
        <f>独自温度!B323</f>
        <v>30</v>
      </c>
      <c r="AB691" s="100">
        <f>独自温度!C323</f>
        <v>30</v>
      </c>
    </row>
    <row r="692" spans="1:28">
      <c r="A692" s="64" t="e" cm="1">
        <f t="array" aca="1" ref="A692" ca="1">INDIRECT(_xlfn.XLOOKUP(豚シート!$G$13,豚気温!$D$2:$AB$2,豚気温!$D$3:$AB$3)&amp;(_xlfn.XLOOKUP(豚モデル!$D700,豚気温!$C$6:$C$1100,豚気温!$B$6:$B$1100)))</f>
        <v>#N/A</v>
      </c>
      <c r="B692">
        <v>692</v>
      </c>
      <c r="C692" s="92">
        <v>46344</v>
      </c>
      <c r="D692" s="100">
        <v>6.8</v>
      </c>
      <c r="E692" s="100">
        <v>6.4</v>
      </c>
      <c r="F692" s="100">
        <v>7.9</v>
      </c>
      <c r="G692" s="100">
        <v>7.8</v>
      </c>
      <c r="H692" s="100">
        <v>8.4</v>
      </c>
      <c r="I692" s="100">
        <v>8.6999999999999993</v>
      </c>
      <c r="J692" s="100">
        <v>10.4</v>
      </c>
      <c r="K692" s="100">
        <v>8.4</v>
      </c>
      <c r="L692" s="100">
        <v>8.9</v>
      </c>
      <c r="M692" s="100">
        <v>10.4</v>
      </c>
      <c r="N692" s="100">
        <v>11.9</v>
      </c>
      <c r="O692" s="100">
        <v>11.9</v>
      </c>
      <c r="P692" s="100">
        <v>10.4</v>
      </c>
      <c r="Q692" s="100">
        <v>10.5</v>
      </c>
      <c r="R692" s="100">
        <v>5.2</v>
      </c>
      <c r="S692" s="100">
        <v>7.3</v>
      </c>
      <c r="T692" s="100">
        <v>7.2</v>
      </c>
      <c r="U692" s="100">
        <v>11.2</v>
      </c>
      <c r="V692" s="100">
        <v>2.9</v>
      </c>
      <c r="W692" s="100">
        <v>6.5</v>
      </c>
      <c r="X692" s="100">
        <v>6</v>
      </c>
      <c r="Y692" s="100">
        <v>4</v>
      </c>
      <c r="Z692" s="100">
        <v>7.2</v>
      </c>
      <c r="AA692" s="100">
        <f>独自温度!B324</f>
        <v>30</v>
      </c>
      <c r="AB692" s="100">
        <f>独自温度!C324</f>
        <v>30</v>
      </c>
    </row>
    <row r="693" spans="1:28">
      <c r="A693" s="64" t="e" cm="1">
        <f t="array" aca="1" ref="A693" ca="1">INDIRECT(_xlfn.XLOOKUP(豚シート!$G$13,豚気温!$D$2:$AB$2,豚気温!$D$3:$AB$3)&amp;(_xlfn.XLOOKUP(豚モデル!$D701,豚気温!$C$6:$C$1100,豚気温!$B$6:$B$1100)))</f>
        <v>#N/A</v>
      </c>
      <c r="B693">
        <v>693</v>
      </c>
      <c r="C693" s="92">
        <v>46345</v>
      </c>
      <c r="D693" s="100">
        <v>6.6</v>
      </c>
      <c r="E693" s="100">
        <v>6.2</v>
      </c>
      <c r="F693" s="100">
        <v>7.7</v>
      </c>
      <c r="G693" s="100">
        <v>7.6</v>
      </c>
      <c r="H693" s="100">
        <v>8.1999999999999993</v>
      </c>
      <c r="I693" s="100">
        <v>8.5</v>
      </c>
      <c r="J693" s="100">
        <v>10.199999999999999</v>
      </c>
      <c r="K693" s="100">
        <v>8.1999999999999993</v>
      </c>
      <c r="L693" s="100">
        <v>8.6999999999999993</v>
      </c>
      <c r="M693" s="100">
        <v>10.1</v>
      </c>
      <c r="N693" s="100">
        <v>11.7</v>
      </c>
      <c r="O693" s="100">
        <v>11.7</v>
      </c>
      <c r="P693" s="100">
        <v>10.199999999999999</v>
      </c>
      <c r="Q693" s="100">
        <v>10.3</v>
      </c>
      <c r="R693" s="100">
        <v>5</v>
      </c>
      <c r="S693" s="100">
        <v>7.1</v>
      </c>
      <c r="T693" s="100">
        <v>7</v>
      </c>
      <c r="U693" s="100">
        <v>11</v>
      </c>
      <c r="V693" s="100">
        <v>2.7</v>
      </c>
      <c r="W693" s="100">
        <v>6.3</v>
      </c>
      <c r="X693" s="100">
        <v>5.8</v>
      </c>
      <c r="Y693" s="100">
        <v>3.8</v>
      </c>
      <c r="Z693" s="100">
        <v>7</v>
      </c>
      <c r="AA693" s="100">
        <f>独自温度!B325</f>
        <v>30</v>
      </c>
      <c r="AB693" s="100">
        <f>独自温度!C325</f>
        <v>30</v>
      </c>
    </row>
    <row r="694" spans="1:28">
      <c r="A694" s="64" t="e" cm="1">
        <f t="array" aca="1" ref="A694" ca="1">INDIRECT(_xlfn.XLOOKUP(豚シート!$G$13,豚気温!$D$2:$AB$2,豚気温!$D$3:$AB$3)&amp;(_xlfn.XLOOKUP(豚モデル!$D702,豚気温!$C$6:$C$1100,豚気温!$B$6:$B$1100)))</f>
        <v>#N/A</v>
      </c>
      <c r="B694">
        <v>694</v>
      </c>
      <c r="C694" s="92">
        <v>46346</v>
      </c>
      <c r="D694" s="100">
        <v>6.4</v>
      </c>
      <c r="E694" s="100">
        <v>6</v>
      </c>
      <c r="F694" s="100">
        <v>7.5</v>
      </c>
      <c r="G694" s="100">
        <v>7.5</v>
      </c>
      <c r="H694" s="100">
        <v>8</v>
      </c>
      <c r="I694" s="100">
        <v>8.3000000000000007</v>
      </c>
      <c r="J694" s="100">
        <v>10</v>
      </c>
      <c r="K694" s="100">
        <v>8</v>
      </c>
      <c r="L694" s="100">
        <v>8.6</v>
      </c>
      <c r="M694" s="100">
        <v>10</v>
      </c>
      <c r="N694" s="100">
        <v>11.5</v>
      </c>
      <c r="O694" s="100">
        <v>11.5</v>
      </c>
      <c r="P694" s="100">
        <v>10.1</v>
      </c>
      <c r="Q694" s="100">
        <v>10.1</v>
      </c>
      <c r="R694" s="100">
        <v>4.8</v>
      </c>
      <c r="S694" s="100">
        <v>6.9</v>
      </c>
      <c r="T694" s="100">
        <v>6.9</v>
      </c>
      <c r="U694" s="100">
        <v>10.8</v>
      </c>
      <c r="V694" s="100">
        <v>2.5</v>
      </c>
      <c r="W694" s="100">
        <v>6.1</v>
      </c>
      <c r="X694" s="100">
        <v>5.6</v>
      </c>
      <c r="Y694" s="100">
        <v>3.6</v>
      </c>
      <c r="Z694" s="100">
        <v>6.8</v>
      </c>
      <c r="AA694" s="100">
        <f>独自温度!B326</f>
        <v>30</v>
      </c>
      <c r="AB694" s="100">
        <f>独自温度!C326</f>
        <v>30</v>
      </c>
    </row>
    <row r="695" spans="1:28">
      <c r="A695" s="64" t="e" cm="1">
        <f t="array" aca="1" ref="A695" ca="1">INDIRECT(_xlfn.XLOOKUP(豚シート!$G$13,豚気温!$D$2:$AB$2,豚気温!$D$3:$AB$3)&amp;(_xlfn.XLOOKUP(豚モデル!$D703,豚気温!$C$6:$C$1100,豚気温!$B$6:$B$1100)))</f>
        <v>#N/A</v>
      </c>
      <c r="B695">
        <v>695</v>
      </c>
      <c r="C695" s="92">
        <v>46347</v>
      </c>
      <c r="D695" s="100">
        <v>6.3</v>
      </c>
      <c r="E695" s="100">
        <v>5.9</v>
      </c>
      <c r="F695" s="100">
        <v>7.4</v>
      </c>
      <c r="G695" s="100">
        <v>7.3</v>
      </c>
      <c r="H695" s="100">
        <v>7.8</v>
      </c>
      <c r="I695" s="100">
        <v>8.1</v>
      </c>
      <c r="J695" s="100">
        <v>9.8000000000000007</v>
      </c>
      <c r="K695" s="100">
        <v>7.9</v>
      </c>
      <c r="L695" s="100">
        <v>8.4</v>
      </c>
      <c r="M695" s="100">
        <v>9.8000000000000007</v>
      </c>
      <c r="N695" s="100">
        <v>11.3</v>
      </c>
      <c r="O695" s="100">
        <v>11.3</v>
      </c>
      <c r="P695" s="100">
        <v>9.9</v>
      </c>
      <c r="Q695" s="100">
        <v>9.9</v>
      </c>
      <c r="R695" s="100">
        <v>4.7</v>
      </c>
      <c r="S695" s="100">
        <v>6.8</v>
      </c>
      <c r="T695" s="100">
        <v>6.7</v>
      </c>
      <c r="U695" s="100">
        <v>10.6</v>
      </c>
      <c r="V695" s="100">
        <v>2.4</v>
      </c>
      <c r="W695" s="100">
        <v>5.9</v>
      </c>
      <c r="X695" s="100">
        <v>5.4</v>
      </c>
      <c r="Y695" s="100">
        <v>3.4</v>
      </c>
      <c r="Z695" s="100">
        <v>6.7</v>
      </c>
      <c r="AA695" s="100">
        <f>独自温度!B327</f>
        <v>30</v>
      </c>
      <c r="AB695" s="100">
        <f>独自温度!C327</f>
        <v>30</v>
      </c>
    </row>
    <row r="696" spans="1:28">
      <c r="A696" s="64" t="e" cm="1">
        <f t="array" aca="1" ref="A696" ca="1">INDIRECT(_xlfn.XLOOKUP(豚シート!$G$13,豚気温!$D$2:$AB$2,豚気温!$D$3:$AB$3)&amp;(_xlfn.XLOOKUP(豚モデル!$D704,豚気温!$C$6:$C$1100,豚気温!$B$6:$B$1100)))</f>
        <v>#N/A</v>
      </c>
      <c r="B696">
        <v>696</v>
      </c>
      <c r="C696" s="92">
        <v>46348</v>
      </c>
      <c r="D696" s="100">
        <v>6.1</v>
      </c>
      <c r="E696" s="100">
        <v>5.7</v>
      </c>
      <c r="F696" s="100">
        <v>7.2</v>
      </c>
      <c r="G696" s="100">
        <v>7.1</v>
      </c>
      <c r="H696" s="100">
        <v>7.7</v>
      </c>
      <c r="I696" s="100">
        <v>8</v>
      </c>
      <c r="J696" s="100">
        <v>9.6999999999999993</v>
      </c>
      <c r="K696" s="100">
        <v>7.7</v>
      </c>
      <c r="L696" s="100">
        <v>8.3000000000000007</v>
      </c>
      <c r="M696" s="100">
        <v>9.6</v>
      </c>
      <c r="N696" s="100">
        <v>11.1</v>
      </c>
      <c r="O696" s="100">
        <v>11.1</v>
      </c>
      <c r="P696" s="100">
        <v>9.6999999999999993</v>
      </c>
      <c r="Q696" s="100">
        <v>9.6999999999999993</v>
      </c>
      <c r="R696" s="100">
        <v>4.5</v>
      </c>
      <c r="S696" s="100">
        <v>6.6</v>
      </c>
      <c r="T696" s="100">
        <v>6.5</v>
      </c>
      <c r="U696" s="100">
        <v>10.4</v>
      </c>
      <c r="V696" s="100">
        <v>2.2000000000000002</v>
      </c>
      <c r="W696" s="100">
        <v>5.8</v>
      </c>
      <c r="X696" s="100">
        <v>5.2</v>
      </c>
      <c r="Y696" s="100">
        <v>3.3</v>
      </c>
      <c r="Z696" s="100">
        <v>6.6</v>
      </c>
      <c r="AA696" s="100">
        <f>独自温度!B328</f>
        <v>30</v>
      </c>
      <c r="AB696" s="100">
        <f>独自温度!C328</f>
        <v>30</v>
      </c>
    </row>
    <row r="697" spans="1:28">
      <c r="A697" s="64" t="e" cm="1">
        <f t="array" aca="1" ref="A697" ca="1">INDIRECT(_xlfn.XLOOKUP(豚シート!$G$13,豚気温!$D$2:$AB$2,豚気温!$D$3:$AB$3)&amp;(_xlfn.XLOOKUP(豚モデル!$D705,豚気温!$C$6:$C$1100,豚気温!$B$6:$B$1100)))</f>
        <v>#N/A</v>
      </c>
      <c r="B697">
        <v>697</v>
      </c>
      <c r="C697" s="92">
        <v>46349</v>
      </c>
      <c r="D697" s="100">
        <v>6</v>
      </c>
      <c r="E697" s="100">
        <v>5.6</v>
      </c>
      <c r="F697" s="100">
        <v>7.1</v>
      </c>
      <c r="G697" s="100">
        <v>7</v>
      </c>
      <c r="H697" s="100">
        <v>7.5</v>
      </c>
      <c r="I697" s="100">
        <v>7.8</v>
      </c>
      <c r="J697" s="100">
        <v>9.5</v>
      </c>
      <c r="K697" s="100">
        <v>7.6</v>
      </c>
      <c r="L697" s="100">
        <v>8.1</v>
      </c>
      <c r="M697" s="100">
        <v>9.5</v>
      </c>
      <c r="N697" s="100">
        <v>11</v>
      </c>
      <c r="O697" s="100">
        <v>11</v>
      </c>
      <c r="P697" s="100">
        <v>9.6</v>
      </c>
      <c r="Q697" s="100">
        <v>9.6</v>
      </c>
      <c r="R697" s="100">
        <v>4.4000000000000004</v>
      </c>
      <c r="S697" s="100">
        <v>6.5</v>
      </c>
      <c r="T697" s="100">
        <v>6.4</v>
      </c>
      <c r="U697" s="100">
        <v>10.3</v>
      </c>
      <c r="V697" s="100">
        <v>2.1</v>
      </c>
      <c r="W697" s="100">
        <v>5.6</v>
      </c>
      <c r="X697" s="100">
        <v>5.0999999999999996</v>
      </c>
      <c r="Y697" s="100">
        <v>3.2</v>
      </c>
      <c r="Z697" s="100">
        <v>6.5</v>
      </c>
      <c r="AA697" s="100">
        <f>独自温度!B329</f>
        <v>30</v>
      </c>
      <c r="AB697" s="100">
        <f>独自温度!C329</f>
        <v>30</v>
      </c>
    </row>
    <row r="698" spans="1:28">
      <c r="A698" s="64" t="e" cm="1">
        <f t="array" aca="1" ref="A698" ca="1">INDIRECT(_xlfn.XLOOKUP(豚シート!$G$13,豚気温!$D$2:$AB$2,豚気温!$D$3:$AB$3)&amp;(_xlfn.XLOOKUP(豚モデル!$D706,豚気温!$C$6:$C$1100,豚気温!$B$6:$B$1100)))</f>
        <v>#N/A</v>
      </c>
      <c r="B698">
        <v>698</v>
      </c>
      <c r="C698" s="92">
        <v>46350</v>
      </c>
      <c r="D698" s="100">
        <v>5.9</v>
      </c>
      <c r="E698" s="100">
        <v>5.5</v>
      </c>
      <c r="F698" s="100">
        <v>6.9</v>
      </c>
      <c r="G698" s="100">
        <v>6.9</v>
      </c>
      <c r="H698" s="100">
        <v>7.4</v>
      </c>
      <c r="I698" s="100">
        <v>7.7</v>
      </c>
      <c r="J698" s="100">
        <v>9.4</v>
      </c>
      <c r="K698" s="100">
        <v>7.4</v>
      </c>
      <c r="L698" s="100">
        <v>7.9</v>
      </c>
      <c r="M698" s="100">
        <v>9.3000000000000007</v>
      </c>
      <c r="N698" s="100">
        <v>10.8</v>
      </c>
      <c r="O698" s="100">
        <v>10.8</v>
      </c>
      <c r="P698" s="100">
        <v>9.5</v>
      </c>
      <c r="Q698" s="100">
        <v>9.4</v>
      </c>
      <c r="R698" s="100">
        <v>4.3</v>
      </c>
      <c r="S698" s="100">
        <v>6.3</v>
      </c>
      <c r="T698" s="100">
        <v>6.3</v>
      </c>
      <c r="U698" s="100">
        <v>10.1</v>
      </c>
      <c r="V698" s="100">
        <v>2</v>
      </c>
      <c r="W698" s="100">
        <v>5.5</v>
      </c>
      <c r="X698" s="100">
        <v>5</v>
      </c>
      <c r="Y698" s="100">
        <v>3</v>
      </c>
      <c r="Z698" s="100">
        <v>6.3</v>
      </c>
      <c r="AA698" s="100">
        <f>独自温度!B330</f>
        <v>30</v>
      </c>
      <c r="AB698" s="100">
        <f>独自温度!C330</f>
        <v>30</v>
      </c>
    </row>
    <row r="699" spans="1:28">
      <c r="A699" s="64" t="e" cm="1">
        <f t="array" aca="1" ref="A699" ca="1">INDIRECT(_xlfn.XLOOKUP(豚シート!$G$13,豚気温!$D$2:$AB$2,豚気温!$D$3:$AB$3)&amp;(_xlfn.XLOOKUP(豚モデル!$D707,豚気温!$C$6:$C$1100,豚気温!$B$6:$B$1100)))</f>
        <v>#N/A</v>
      </c>
      <c r="B699">
        <v>699</v>
      </c>
      <c r="C699" s="92">
        <v>46351</v>
      </c>
      <c r="D699" s="100">
        <v>5.7</v>
      </c>
      <c r="E699" s="100">
        <v>5.3</v>
      </c>
      <c r="F699" s="100">
        <v>6.8</v>
      </c>
      <c r="G699" s="100">
        <v>6.7</v>
      </c>
      <c r="H699" s="100">
        <v>7.3</v>
      </c>
      <c r="I699" s="100">
        <v>7.6</v>
      </c>
      <c r="J699" s="100">
        <v>9.1999999999999993</v>
      </c>
      <c r="K699" s="100">
        <v>7.3</v>
      </c>
      <c r="L699" s="100">
        <v>7.7</v>
      </c>
      <c r="M699" s="100">
        <v>9.1999999999999993</v>
      </c>
      <c r="N699" s="100">
        <v>10.7</v>
      </c>
      <c r="O699" s="100">
        <v>10.7</v>
      </c>
      <c r="P699" s="100">
        <v>9.3000000000000007</v>
      </c>
      <c r="Q699" s="100">
        <v>9.3000000000000007</v>
      </c>
      <c r="R699" s="100">
        <v>4.2</v>
      </c>
      <c r="S699" s="100">
        <v>6.2</v>
      </c>
      <c r="T699" s="100">
        <v>6.1</v>
      </c>
      <c r="U699" s="100">
        <v>10</v>
      </c>
      <c r="V699" s="100">
        <v>1.8</v>
      </c>
      <c r="W699" s="100">
        <v>5.3</v>
      </c>
      <c r="X699" s="100">
        <v>4.8</v>
      </c>
      <c r="Y699" s="100">
        <v>2.9</v>
      </c>
      <c r="Z699" s="100">
        <v>6.2</v>
      </c>
      <c r="AA699" s="100">
        <f>独自温度!B331</f>
        <v>30</v>
      </c>
      <c r="AB699" s="100">
        <f>独自温度!C331</f>
        <v>30</v>
      </c>
    </row>
    <row r="700" spans="1:28">
      <c r="A700" s="64" t="e" cm="1">
        <f t="array" aca="1" ref="A700" ca="1">INDIRECT(_xlfn.XLOOKUP(豚シート!$G$13,豚気温!$D$2:$AB$2,豚気温!$D$3:$AB$3)&amp;(_xlfn.XLOOKUP(豚モデル!$D708,豚気温!$C$6:$C$1100,豚気温!$B$6:$B$1100)))</f>
        <v>#N/A</v>
      </c>
      <c r="B700">
        <v>700</v>
      </c>
      <c r="C700" s="92">
        <v>46352</v>
      </c>
      <c r="D700" s="100">
        <v>5.6</v>
      </c>
      <c r="E700" s="100">
        <v>5.2</v>
      </c>
      <c r="F700" s="100">
        <v>6.6</v>
      </c>
      <c r="G700" s="100">
        <v>6.6</v>
      </c>
      <c r="H700" s="100">
        <v>7.2</v>
      </c>
      <c r="I700" s="100">
        <v>7.4</v>
      </c>
      <c r="J700" s="100">
        <v>9.1</v>
      </c>
      <c r="K700" s="100">
        <v>7.1</v>
      </c>
      <c r="L700" s="100">
        <v>7.6</v>
      </c>
      <c r="M700" s="100">
        <v>9</v>
      </c>
      <c r="N700" s="100">
        <v>10.6</v>
      </c>
      <c r="O700" s="100">
        <v>10.6</v>
      </c>
      <c r="P700" s="100">
        <v>9.1999999999999993</v>
      </c>
      <c r="Q700" s="100">
        <v>9.1</v>
      </c>
      <c r="R700" s="100">
        <v>4</v>
      </c>
      <c r="S700" s="100">
        <v>6</v>
      </c>
      <c r="T700" s="100">
        <v>6</v>
      </c>
      <c r="U700" s="100">
        <v>9.8000000000000007</v>
      </c>
      <c r="V700" s="100">
        <v>1.7</v>
      </c>
      <c r="W700" s="100">
        <v>5.2</v>
      </c>
      <c r="X700" s="100">
        <v>4.7</v>
      </c>
      <c r="Y700" s="100">
        <v>2.8</v>
      </c>
      <c r="Z700" s="100">
        <v>6.1</v>
      </c>
      <c r="AA700" s="100">
        <f>独自温度!B332</f>
        <v>30</v>
      </c>
      <c r="AB700" s="100">
        <f>独自温度!C332</f>
        <v>30</v>
      </c>
    </row>
    <row r="701" spans="1:28">
      <c r="A701" s="64" t="e" cm="1">
        <f t="array" aca="1" ref="A701" ca="1">INDIRECT(_xlfn.XLOOKUP(豚シート!$G$13,豚気温!$D$2:$AB$2,豚気温!$D$3:$AB$3)&amp;(_xlfn.XLOOKUP(豚モデル!$D709,豚気温!$C$6:$C$1100,豚気温!$B$6:$B$1100)))</f>
        <v>#N/A</v>
      </c>
      <c r="B701">
        <v>701</v>
      </c>
      <c r="C701" s="92">
        <v>46353</v>
      </c>
      <c r="D701" s="100">
        <v>5.5</v>
      </c>
      <c r="E701" s="100">
        <v>5.0999999999999996</v>
      </c>
      <c r="F701" s="100">
        <v>6.5</v>
      </c>
      <c r="G701" s="100">
        <v>6.4</v>
      </c>
      <c r="H701" s="100">
        <v>7</v>
      </c>
      <c r="I701" s="100">
        <v>7.3</v>
      </c>
      <c r="J701" s="100">
        <v>8.9</v>
      </c>
      <c r="K701" s="100">
        <v>7</v>
      </c>
      <c r="L701" s="100">
        <v>7.4</v>
      </c>
      <c r="M701" s="100">
        <v>8.9</v>
      </c>
      <c r="N701" s="100">
        <v>10.4</v>
      </c>
      <c r="O701" s="100">
        <v>10.4</v>
      </c>
      <c r="P701" s="100">
        <v>9</v>
      </c>
      <c r="Q701" s="100">
        <v>9</v>
      </c>
      <c r="R701" s="100">
        <v>3.9</v>
      </c>
      <c r="S701" s="100">
        <v>5.9</v>
      </c>
      <c r="T701" s="100">
        <v>5.8</v>
      </c>
      <c r="U701" s="100">
        <v>9.6999999999999993</v>
      </c>
      <c r="V701" s="100">
        <v>1.5</v>
      </c>
      <c r="W701" s="100">
        <v>5</v>
      </c>
      <c r="X701" s="100">
        <v>4.5999999999999996</v>
      </c>
      <c r="Y701" s="100">
        <v>2.6</v>
      </c>
      <c r="Z701" s="100">
        <v>5.9</v>
      </c>
      <c r="AA701" s="100">
        <f>独自温度!B333</f>
        <v>30</v>
      </c>
      <c r="AB701" s="100">
        <f>独自温度!C333</f>
        <v>30</v>
      </c>
    </row>
    <row r="702" spans="1:28">
      <c r="A702" s="64" t="e" cm="1">
        <f t="array" aca="1" ref="A702" ca="1">INDIRECT(_xlfn.XLOOKUP(豚シート!$G$13,豚気温!$D$2:$AB$2,豚気温!$D$3:$AB$3)&amp;(_xlfn.XLOOKUP(豚モデル!$D710,豚気温!$C$6:$C$1100,豚気温!$B$6:$B$1100)))</f>
        <v>#N/A</v>
      </c>
      <c r="B702">
        <v>702</v>
      </c>
      <c r="C702" s="92">
        <v>46354</v>
      </c>
      <c r="D702" s="100">
        <v>5.3</v>
      </c>
      <c r="E702" s="100">
        <v>4.9000000000000004</v>
      </c>
      <c r="F702" s="100">
        <v>6.4</v>
      </c>
      <c r="G702" s="100">
        <v>6.3</v>
      </c>
      <c r="H702" s="100">
        <v>6.9</v>
      </c>
      <c r="I702" s="100">
        <v>7.1</v>
      </c>
      <c r="J702" s="100">
        <v>8.6999999999999993</v>
      </c>
      <c r="K702" s="100">
        <v>6.8</v>
      </c>
      <c r="L702" s="100">
        <v>7.1</v>
      </c>
      <c r="M702" s="100">
        <v>8.8000000000000007</v>
      </c>
      <c r="N702" s="100">
        <v>10.3</v>
      </c>
      <c r="O702" s="100">
        <v>10.199999999999999</v>
      </c>
      <c r="P702" s="100">
        <v>8.8000000000000007</v>
      </c>
      <c r="Q702" s="100">
        <v>8.8000000000000007</v>
      </c>
      <c r="R702" s="100">
        <v>3.7</v>
      </c>
      <c r="S702" s="100">
        <v>5.7</v>
      </c>
      <c r="T702" s="100">
        <v>5.7</v>
      </c>
      <c r="U702" s="100">
        <v>9.5</v>
      </c>
      <c r="V702" s="100">
        <v>1.4</v>
      </c>
      <c r="W702" s="100">
        <v>4.9000000000000004</v>
      </c>
      <c r="X702" s="100">
        <v>4.4000000000000004</v>
      </c>
      <c r="Y702" s="100">
        <v>2.5</v>
      </c>
      <c r="Z702" s="100">
        <v>5.8</v>
      </c>
      <c r="AA702" s="100">
        <f>独自温度!B334</f>
        <v>30</v>
      </c>
      <c r="AB702" s="100">
        <f>独自温度!C334</f>
        <v>30</v>
      </c>
    </row>
    <row r="703" spans="1:28">
      <c r="A703" s="64" t="e" cm="1">
        <f t="array" aca="1" ref="A703" ca="1">INDIRECT(_xlfn.XLOOKUP(豚シート!$G$13,豚気温!$D$2:$AB$2,豚気温!$D$3:$AB$3)&amp;(_xlfn.XLOOKUP(豚モデル!$D711,豚気温!$C$6:$C$1100,豚気温!$B$6:$B$1100)))</f>
        <v>#N/A</v>
      </c>
      <c r="B703">
        <v>703</v>
      </c>
      <c r="C703" s="92">
        <v>46355</v>
      </c>
      <c r="D703" s="100">
        <v>5.2</v>
      </c>
      <c r="E703" s="100">
        <v>4.8</v>
      </c>
      <c r="F703" s="100">
        <v>6.2</v>
      </c>
      <c r="G703" s="100">
        <v>6.1</v>
      </c>
      <c r="H703" s="100">
        <v>6.7</v>
      </c>
      <c r="I703" s="100">
        <v>6.9</v>
      </c>
      <c r="J703" s="100">
        <v>8.5</v>
      </c>
      <c r="K703" s="100">
        <v>6.6</v>
      </c>
      <c r="L703" s="100">
        <v>6.9</v>
      </c>
      <c r="M703" s="100">
        <v>8.6</v>
      </c>
      <c r="N703" s="100">
        <v>10.1</v>
      </c>
      <c r="O703" s="100">
        <v>10.1</v>
      </c>
      <c r="P703" s="100">
        <v>8.6</v>
      </c>
      <c r="Q703" s="100">
        <v>8.6</v>
      </c>
      <c r="R703" s="100">
        <v>3.6</v>
      </c>
      <c r="S703" s="100">
        <v>5.6</v>
      </c>
      <c r="T703" s="100">
        <v>5.5</v>
      </c>
      <c r="U703" s="100">
        <v>9.3000000000000007</v>
      </c>
      <c r="V703" s="100">
        <v>1.2</v>
      </c>
      <c r="W703" s="100">
        <v>4.7</v>
      </c>
      <c r="X703" s="100">
        <v>4.3</v>
      </c>
      <c r="Y703" s="100">
        <v>2.2999999999999998</v>
      </c>
      <c r="Z703" s="100">
        <v>5.6</v>
      </c>
      <c r="AA703" s="100">
        <f>独自温度!B335</f>
        <v>30</v>
      </c>
      <c r="AB703" s="100">
        <f>独自温度!C335</f>
        <v>30</v>
      </c>
    </row>
    <row r="704" spans="1:28">
      <c r="A704" s="64" t="e" cm="1">
        <f t="array" aca="1" ref="A704" ca="1">INDIRECT(_xlfn.XLOOKUP(豚シート!$G$13,豚気温!$D$2:$AB$2,豚気温!$D$3:$AB$3)&amp;(_xlfn.XLOOKUP(豚モデル!$D712,豚気温!$C$6:$C$1100,豚気温!$B$6:$B$1100)))</f>
        <v>#N/A</v>
      </c>
      <c r="B704">
        <v>704</v>
      </c>
      <c r="C704" s="92">
        <v>46356</v>
      </c>
      <c r="D704" s="100">
        <v>5</v>
      </c>
      <c r="E704" s="100">
        <v>4.5999999999999996</v>
      </c>
      <c r="F704" s="100">
        <v>6</v>
      </c>
      <c r="G704" s="100">
        <v>5.9</v>
      </c>
      <c r="H704" s="100">
        <v>6.6</v>
      </c>
      <c r="I704" s="100">
        <v>6.8</v>
      </c>
      <c r="J704" s="100">
        <v>8.4</v>
      </c>
      <c r="K704" s="100">
        <v>6.4</v>
      </c>
      <c r="L704" s="100">
        <v>6.7</v>
      </c>
      <c r="M704" s="100">
        <v>8.4</v>
      </c>
      <c r="N704" s="100">
        <v>9.9</v>
      </c>
      <c r="O704" s="100">
        <v>9.9</v>
      </c>
      <c r="P704" s="100">
        <v>8.4</v>
      </c>
      <c r="Q704" s="100">
        <v>8.4</v>
      </c>
      <c r="R704" s="100">
        <v>3.4</v>
      </c>
      <c r="S704" s="100">
        <v>5.4</v>
      </c>
      <c r="T704" s="100">
        <v>5.3</v>
      </c>
      <c r="U704" s="100">
        <v>9.1</v>
      </c>
      <c r="V704" s="100">
        <v>1</v>
      </c>
      <c r="W704" s="100">
        <v>4.5999999999999996</v>
      </c>
      <c r="X704" s="100">
        <v>4.0999999999999996</v>
      </c>
      <c r="Y704" s="100">
        <v>2.2000000000000002</v>
      </c>
      <c r="Z704" s="100">
        <v>5.4</v>
      </c>
      <c r="AA704" s="100">
        <f>独自温度!B336</f>
        <v>30</v>
      </c>
      <c r="AB704" s="100">
        <f>独自温度!C336</f>
        <v>30</v>
      </c>
    </row>
    <row r="705" spans="1:28">
      <c r="A705" s="64" t="e" cm="1">
        <f t="array" aca="1" ref="A705" ca="1">INDIRECT(_xlfn.XLOOKUP(豚シート!$G$13,豚気温!$D$2:$AB$2,豚気温!$D$3:$AB$3)&amp;(_xlfn.XLOOKUP(豚モデル!$D713,豚気温!$C$6:$C$1100,豚気温!$B$6:$B$1100)))</f>
        <v>#N/A</v>
      </c>
      <c r="B705">
        <v>705</v>
      </c>
      <c r="C705" s="92">
        <v>46357</v>
      </c>
      <c r="D705" s="100">
        <v>4.8</v>
      </c>
      <c r="E705" s="100">
        <v>4.4000000000000004</v>
      </c>
      <c r="F705" s="100">
        <v>5.8</v>
      </c>
      <c r="G705" s="100">
        <v>5.7</v>
      </c>
      <c r="H705" s="100">
        <v>6.4</v>
      </c>
      <c r="I705" s="100">
        <v>6.6</v>
      </c>
      <c r="J705" s="100">
        <v>8.1</v>
      </c>
      <c r="K705" s="100">
        <v>6.2</v>
      </c>
      <c r="L705" s="100">
        <v>6.5</v>
      </c>
      <c r="M705" s="100">
        <v>8.1999999999999993</v>
      </c>
      <c r="N705" s="100">
        <v>9.6999999999999993</v>
      </c>
      <c r="O705" s="100">
        <v>9.6999999999999993</v>
      </c>
      <c r="P705" s="100">
        <v>8.1999999999999993</v>
      </c>
      <c r="Q705" s="100">
        <v>8.1999999999999993</v>
      </c>
      <c r="R705" s="100">
        <v>3.2</v>
      </c>
      <c r="S705" s="100">
        <v>5.2</v>
      </c>
      <c r="T705" s="100">
        <v>5.0999999999999996</v>
      </c>
      <c r="U705" s="100">
        <v>8.9</v>
      </c>
      <c r="V705" s="100">
        <v>0.8</v>
      </c>
      <c r="W705" s="100">
        <v>4.4000000000000004</v>
      </c>
      <c r="X705" s="100">
        <v>3.9</v>
      </c>
      <c r="Y705" s="100">
        <v>2</v>
      </c>
      <c r="Z705" s="100">
        <v>5.2</v>
      </c>
      <c r="AA705" s="100">
        <f>独自温度!B337</f>
        <v>30</v>
      </c>
      <c r="AB705" s="100">
        <f>独自温度!C337</f>
        <v>30</v>
      </c>
    </row>
    <row r="706" spans="1:28">
      <c r="A706" s="64" t="e" cm="1">
        <f t="array" aca="1" ref="A706" ca="1">INDIRECT(_xlfn.XLOOKUP(豚シート!$G$13,豚気温!$D$2:$AB$2,豚気温!$D$3:$AB$3)&amp;(_xlfn.XLOOKUP(豚モデル!$D714,豚気温!$C$6:$C$1100,豚気温!$B$6:$B$1100)))</f>
        <v>#N/A</v>
      </c>
      <c r="B706">
        <v>706</v>
      </c>
      <c r="C706" s="92">
        <v>46358</v>
      </c>
      <c r="D706" s="100">
        <v>4.5999999999999996</v>
      </c>
      <c r="E706" s="100">
        <v>4.2</v>
      </c>
      <c r="F706" s="100">
        <v>5.6</v>
      </c>
      <c r="G706" s="100">
        <v>5.5</v>
      </c>
      <c r="H706" s="100">
        <v>6.2</v>
      </c>
      <c r="I706" s="100">
        <v>6.4</v>
      </c>
      <c r="J706" s="100">
        <v>7.9</v>
      </c>
      <c r="K706" s="100">
        <v>6</v>
      </c>
      <c r="L706" s="100">
        <v>6.2</v>
      </c>
      <c r="M706" s="100">
        <v>8</v>
      </c>
      <c r="N706" s="100">
        <v>9.5</v>
      </c>
      <c r="O706" s="100">
        <v>9.5</v>
      </c>
      <c r="P706" s="100">
        <v>8</v>
      </c>
      <c r="Q706" s="100">
        <v>8</v>
      </c>
      <c r="R706" s="100">
        <v>3</v>
      </c>
      <c r="S706" s="100">
        <v>5</v>
      </c>
      <c r="T706" s="100">
        <v>4.9000000000000004</v>
      </c>
      <c r="U706" s="100">
        <v>8.6999999999999993</v>
      </c>
      <c r="V706" s="100">
        <v>0.6</v>
      </c>
      <c r="W706" s="100">
        <v>4.2</v>
      </c>
      <c r="X706" s="100">
        <v>3.7</v>
      </c>
      <c r="Y706" s="100">
        <v>1.8</v>
      </c>
      <c r="Z706" s="100">
        <v>4.9000000000000004</v>
      </c>
      <c r="AA706" s="100">
        <f>独自温度!B338</f>
        <v>30</v>
      </c>
      <c r="AB706" s="100">
        <f>独自温度!C338</f>
        <v>30</v>
      </c>
    </row>
    <row r="707" spans="1:28">
      <c r="A707" s="64" t="e" cm="1">
        <f t="array" aca="1" ref="A707" ca="1">INDIRECT(_xlfn.XLOOKUP(豚シート!$G$13,豚気温!$D$2:$AB$2,豚気温!$D$3:$AB$3)&amp;(_xlfn.XLOOKUP(豚モデル!$D715,豚気温!$C$6:$C$1100,豚気温!$B$6:$B$1100)))</f>
        <v>#N/A</v>
      </c>
      <c r="B707">
        <v>707</v>
      </c>
      <c r="C707" s="92">
        <v>46359</v>
      </c>
      <c r="D707" s="100">
        <v>4.4000000000000004</v>
      </c>
      <c r="E707" s="100">
        <v>4</v>
      </c>
      <c r="F707" s="100">
        <v>5.4</v>
      </c>
      <c r="G707" s="100">
        <v>5.3</v>
      </c>
      <c r="H707" s="100">
        <v>6</v>
      </c>
      <c r="I707" s="100">
        <v>6.1</v>
      </c>
      <c r="J707" s="100">
        <v>7.7</v>
      </c>
      <c r="K707" s="100">
        <v>5.8</v>
      </c>
      <c r="L707" s="100">
        <v>6</v>
      </c>
      <c r="M707" s="100">
        <v>7.8</v>
      </c>
      <c r="N707" s="100">
        <v>9.3000000000000007</v>
      </c>
      <c r="O707" s="100">
        <v>9.1999999999999993</v>
      </c>
      <c r="P707" s="100">
        <v>7.8</v>
      </c>
      <c r="Q707" s="100">
        <v>7.8</v>
      </c>
      <c r="R707" s="100">
        <v>2.8</v>
      </c>
      <c r="S707" s="100">
        <v>4.8</v>
      </c>
      <c r="T707" s="100">
        <v>4.7</v>
      </c>
      <c r="U707" s="100">
        <v>8.5</v>
      </c>
      <c r="V707" s="100">
        <v>0.4</v>
      </c>
      <c r="W707" s="100">
        <v>4</v>
      </c>
      <c r="X707" s="100">
        <v>3.5</v>
      </c>
      <c r="Y707" s="100">
        <v>1.5</v>
      </c>
      <c r="Z707" s="100">
        <v>4.7</v>
      </c>
      <c r="AA707" s="100">
        <f>独自温度!B339</f>
        <v>30</v>
      </c>
      <c r="AB707" s="100">
        <f>独自温度!C339</f>
        <v>30</v>
      </c>
    </row>
    <row r="708" spans="1:28">
      <c r="A708" s="64" t="e" cm="1">
        <f t="array" aca="1" ref="A708" ca="1">INDIRECT(_xlfn.XLOOKUP(豚シート!$G$13,豚気温!$D$2:$AB$2,豚気温!$D$3:$AB$3)&amp;(_xlfn.XLOOKUP(豚モデル!$D716,豚気温!$C$6:$C$1100,豚気温!$B$6:$B$1100)))</f>
        <v>#N/A</v>
      </c>
      <c r="B708">
        <v>708</v>
      </c>
      <c r="C708" s="92">
        <v>46360</v>
      </c>
      <c r="D708" s="100">
        <v>4.2</v>
      </c>
      <c r="E708" s="100">
        <v>3.8</v>
      </c>
      <c r="F708" s="100">
        <v>5.2</v>
      </c>
      <c r="G708" s="100">
        <v>5.0999999999999996</v>
      </c>
      <c r="H708" s="100">
        <v>5.7</v>
      </c>
      <c r="I708" s="100">
        <v>5.9</v>
      </c>
      <c r="J708" s="100">
        <v>7.5</v>
      </c>
      <c r="K708" s="100">
        <v>5.6</v>
      </c>
      <c r="L708" s="100">
        <v>5.7</v>
      </c>
      <c r="M708" s="100">
        <v>7.6</v>
      </c>
      <c r="N708" s="100">
        <v>9.1</v>
      </c>
      <c r="O708" s="100">
        <v>9</v>
      </c>
      <c r="P708" s="100">
        <v>7.6</v>
      </c>
      <c r="Q708" s="100">
        <v>7.6</v>
      </c>
      <c r="R708" s="100">
        <v>2.6</v>
      </c>
      <c r="S708" s="100">
        <v>4.5999999999999996</v>
      </c>
      <c r="T708" s="100">
        <v>4.5</v>
      </c>
      <c r="U708" s="100">
        <v>8.3000000000000007</v>
      </c>
      <c r="V708" s="100">
        <v>0.2</v>
      </c>
      <c r="W708" s="100">
        <v>3.8</v>
      </c>
      <c r="X708" s="100">
        <v>3.3</v>
      </c>
      <c r="Y708" s="100">
        <v>1.3</v>
      </c>
      <c r="Z708" s="100">
        <v>4.5</v>
      </c>
      <c r="AA708" s="100">
        <f>独自温度!B340</f>
        <v>30</v>
      </c>
      <c r="AB708" s="100">
        <f>独自温度!C340</f>
        <v>30</v>
      </c>
    </row>
    <row r="709" spans="1:28">
      <c r="A709" s="64" t="e" cm="1">
        <f t="array" aca="1" ref="A709" ca="1">INDIRECT(_xlfn.XLOOKUP(豚シート!$G$13,豚気温!$D$2:$AB$2,豚気温!$D$3:$AB$3)&amp;(_xlfn.XLOOKUP(豚モデル!$D717,豚気温!$C$6:$C$1100,豚気温!$B$6:$B$1100)))</f>
        <v>#N/A</v>
      </c>
      <c r="B709">
        <v>709</v>
      </c>
      <c r="C709" s="92">
        <v>46361</v>
      </c>
      <c r="D709" s="100">
        <v>3.9</v>
      </c>
      <c r="E709" s="100">
        <v>3.5</v>
      </c>
      <c r="F709" s="100">
        <v>4.9000000000000004</v>
      </c>
      <c r="G709" s="100">
        <v>4.9000000000000004</v>
      </c>
      <c r="H709" s="100">
        <v>5.5</v>
      </c>
      <c r="I709" s="100">
        <v>5.7</v>
      </c>
      <c r="J709" s="100">
        <v>7.2</v>
      </c>
      <c r="K709" s="100">
        <v>5.4</v>
      </c>
      <c r="L709" s="100">
        <v>5.4</v>
      </c>
      <c r="M709" s="100">
        <v>7.4</v>
      </c>
      <c r="N709" s="100">
        <v>8.9</v>
      </c>
      <c r="O709" s="100">
        <v>8.8000000000000007</v>
      </c>
      <c r="P709" s="100">
        <v>7.3</v>
      </c>
      <c r="Q709" s="100">
        <v>7.3</v>
      </c>
      <c r="R709" s="100">
        <v>2.2999999999999998</v>
      </c>
      <c r="S709" s="100">
        <v>4.4000000000000004</v>
      </c>
      <c r="T709" s="100">
        <v>4.2</v>
      </c>
      <c r="U709" s="100">
        <v>8</v>
      </c>
      <c r="V709" s="100">
        <v>-0.1</v>
      </c>
      <c r="W709" s="100">
        <v>3.6</v>
      </c>
      <c r="X709" s="100">
        <v>3.1</v>
      </c>
      <c r="Y709" s="100">
        <v>1.1000000000000001</v>
      </c>
      <c r="Z709" s="100">
        <v>4.2</v>
      </c>
      <c r="AA709" s="100">
        <f>独自温度!B341</f>
        <v>30</v>
      </c>
      <c r="AB709" s="100">
        <f>独自温度!C341</f>
        <v>30</v>
      </c>
    </row>
    <row r="710" spans="1:28">
      <c r="A710" s="64" t="e" cm="1">
        <f t="array" aca="1" ref="A710" ca="1">INDIRECT(_xlfn.XLOOKUP(豚シート!$G$13,豚気温!$D$2:$AB$2,豚気温!$D$3:$AB$3)&amp;(_xlfn.XLOOKUP(豚モデル!$D718,豚気温!$C$6:$C$1100,豚気温!$B$6:$B$1100)))</f>
        <v>#N/A</v>
      </c>
      <c r="B710">
        <v>710</v>
      </c>
      <c r="C710" s="92">
        <v>46362</v>
      </c>
      <c r="D710" s="100">
        <v>3.7</v>
      </c>
      <c r="E710" s="100">
        <v>3.3</v>
      </c>
      <c r="F710" s="100">
        <v>4.7</v>
      </c>
      <c r="G710" s="100">
        <v>4.5999999999999996</v>
      </c>
      <c r="H710" s="100">
        <v>5.3</v>
      </c>
      <c r="I710" s="100">
        <v>5.5</v>
      </c>
      <c r="J710" s="100">
        <v>7</v>
      </c>
      <c r="K710" s="100">
        <v>5.0999999999999996</v>
      </c>
      <c r="L710" s="100">
        <v>5.2</v>
      </c>
      <c r="M710" s="100">
        <v>7.2</v>
      </c>
      <c r="N710" s="100">
        <v>8.6999999999999993</v>
      </c>
      <c r="O710" s="100">
        <v>8.6</v>
      </c>
      <c r="P710" s="100">
        <v>7.1</v>
      </c>
      <c r="Q710" s="100">
        <v>7.1</v>
      </c>
      <c r="R710" s="100">
        <v>2.1</v>
      </c>
      <c r="S710" s="100">
        <v>4.0999999999999996</v>
      </c>
      <c r="T710" s="100">
        <v>4</v>
      </c>
      <c r="U710" s="100">
        <v>7.8</v>
      </c>
      <c r="V710" s="100">
        <v>-0.3</v>
      </c>
      <c r="W710" s="100">
        <v>3.3</v>
      </c>
      <c r="X710" s="100">
        <v>2.8</v>
      </c>
      <c r="Y710" s="100">
        <v>0.9</v>
      </c>
      <c r="Z710" s="100">
        <v>4</v>
      </c>
      <c r="AA710" s="100">
        <f>独自温度!B342</f>
        <v>30</v>
      </c>
      <c r="AB710" s="100">
        <f>独自温度!C342</f>
        <v>30</v>
      </c>
    </row>
    <row r="711" spans="1:28">
      <c r="A711" s="64" t="e" cm="1">
        <f t="array" aca="1" ref="A711" ca="1">INDIRECT(_xlfn.XLOOKUP(豚シート!$G$13,豚気温!$D$2:$AB$2,豚気温!$D$3:$AB$3)&amp;(_xlfn.XLOOKUP(豚モデル!$D719,豚気温!$C$6:$C$1100,豚気温!$B$6:$B$1100)))</f>
        <v>#N/A</v>
      </c>
      <c r="B711">
        <v>711</v>
      </c>
      <c r="C711" s="92">
        <v>46363</v>
      </c>
      <c r="D711" s="100">
        <v>3.5</v>
      </c>
      <c r="E711" s="100">
        <v>3.1</v>
      </c>
      <c r="F711" s="100">
        <v>4.5</v>
      </c>
      <c r="G711" s="100">
        <v>4.4000000000000004</v>
      </c>
      <c r="H711" s="100">
        <v>5.0999999999999996</v>
      </c>
      <c r="I711" s="100">
        <v>5.3</v>
      </c>
      <c r="J711" s="100">
        <v>6.8</v>
      </c>
      <c r="K711" s="100">
        <v>4.9000000000000004</v>
      </c>
      <c r="L711" s="100">
        <v>5</v>
      </c>
      <c r="M711" s="100">
        <v>7</v>
      </c>
      <c r="N711" s="100">
        <v>8.4</v>
      </c>
      <c r="O711" s="100">
        <v>8.4</v>
      </c>
      <c r="P711" s="100">
        <v>6.9</v>
      </c>
      <c r="Q711" s="100">
        <v>6.9</v>
      </c>
      <c r="R711" s="100">
        <v>1.9</v>
      </c>
      <c r="S711" s="100">
        <v>3.9</v>
      </c>
      <c r="T711" s="100">
        <v>3.8</v>
      </c>
      <c r="U711" s="100">
        <v>7.6</v>
      </c>
      <c r="V711" s="100">
        <v>-0.5</v>
      </c>
      <c r="W711" s="100">
        <v>3.1</v>
      </c>
      <c r="X711" s="100">
        <v>2.6</v>
      </c>
      <c r="Y711" s="100">
        <v>0.6</v>
      </c>
      <c r="Z711" s="100">
        <v>3.8</v>
      </c>
      <c r="AA711" s="100">
        <f>独自温度!B343</f>
        <v>30</v>
      </c>
      <c r="AB711" s="100">
        <f>独自温度!C343</f>
        <v>30</v>
      </c>
    </row>
    <row r="712" spans="1:28">
      <c r="A712" s="64" t="e" cm="1">
        <f t="array" aca="1" ref="A712" ca="1">INDIRECT(_xlfn.XLOOKUP(豚シート!$G$13,豚気温!$D$2:$AB$2,豚気温!$D$3:$AB$3)&amp;(_xlfn.XLOOKUP(豚モデル!$D720,豚気温!$C$6:$C$1100,豚気温!$B$6:$B$1100)))</f>
        <v>#N/A</v>
      </c>
      <c r="B712">
        <v>712</v>
      </c>
      <c r="C712" s="92">
        <v>46364</v>
      </c>
      <c r="D712" s="100">
        <v>3.3</v>
      </c>
      <c r="E712" s="100">
        <v>2.9</v>
      </c>
      <c r="F712" s="100">
        <v>4.3</v>
      </c>
      <c r="G712" s="100">
        <v>4.2</v>
      </c>
      <c r="H712" s="100">
        <v>4.9000000000000004</v>
      </c>
      <c r="I712" s="100">
        <v>5.0999999999999996</v>
      </c>
      <c r="J712" s="100">
        <v>6.6</v>
      </c>
      <c r="K712" s="100">
        <v>4.7</v>
      </c>
      <c r="L712" s="100">
        <v>4.7</v>
      </c>
      <c r="M712" s="100">
        <v>6.8</v>
      </c>
      <c r="N712" s="100">
        <v>8.1999999999999993</v>
      </c>
      <c r="O712" s="100">
        <v>8.1</v>
      </c>
      <c r="P712" s="100">
        <v>6.7</v>
      </c>
      <c r="Q712" s="100">
        <v>6.7</v>
      </c>
      <c r="R712" s="100">
        <v>1.7</v>
      </c>
      <c r="S712" s="100">
        <v>3.7</v>
      </c>
      <c r="T712" s="100">
        <v>3.5</v>
      </c>
      <c r="U712" s="100">
        <v>7.4</v>
      </c>
      <c r="V712" s="100">
        <v>-0.8</v>
      </c>
      <c r="W712" s="100">
        <v>2.9</v>
      </c>
      <c r="X712" s="100">
        <v>2.4</v>
      </c>
      <c r="Y712" s="100">
        <v>0.4</v>
      </c>
      <c r="Z712" s="100">
        <v>3.5</v>
      </c>
      <c r="AA712" s="100">
        <f>独自温度!B344</f>
        <v>30</v>
      </c>
      <c r="AB712" s="100">
        <f>独自温度!C344</f>
        <v>30</v>
      </c>
    </row>
    <row r="713" spans="1:28">
      <c r="A713" s="64" t="e" cm="1">
        <f t="array" aca="1" ref="A713" ca="1">INDIRECT(_xlfn.XLOOKUP(豚シート!$G$13,豚気温!$D$2:$AB$2,豚気温!$D$3:$AB$3)&amp;(_xlfn.XLOOKUP(豚モデル!$D721,豚気温!$C$6:$C$1100,豚気温!$B$6:$B$1100)))</f>
        <v>#N/A</v>
      </c>
      <c r="B713">
        <v>713</v>
      </c>
      <c r="C713" s="92">
        <v>46365</v>
      </c>
      <c r="D713" s="100">
        <v>3.1</v>
      </c>
      <c r="E713" s="100">
        <v>2.7</v>
      </c>
      <c r="F713" s="100">
        <v>4.0999999999999996</v>
      </c>
      <c r="G713" s="100">
        <v>4</v>
      </c>
      <c r="H713" s="100">
        <v>4.7</v>
      </c>
      <c r="I713" s="100">
        <v>4.9000000000000004</v>
      </c>
      <c r="J713" s="100">
        <v>6.4</v>
      </c>
      <c r="K713" s="100">
        <v>4.5</v>
      </c>
      <c r="L713" s="100">
        <v>4.5</v>
      </c>
      <c r="M713" s="100">
        <v>6.6</v>
      </c>
      <c r="N713" s="100">
        <v>8</v>
      </c>
      <c r="O713" s="100">
        <v>7.9</v>
      </c>
      <c r="P713" s="100">
        <v>6.5</v>
      </c>
      <c r="Q713" s="100">
        <v>6.5</v>
      </c>
      <c r="R713" s="100">
        <v>1.5</v>
      </c>
      <c r="S713" s="100">
        <v>3.5</v>
      </c>
      <c r="T713" s="100">
        <v>3.3</v>
      </c>
      <c r="U713" s="100">
        <v>7.2</v>
      </c>
      <c r="V713" s="100">
        <v>-1</v>
      </c>
      <c r="W713" s="100">
        <v>2.7</v>
      </c>
      <c r="X713" s="100">
        <v>2.2000000000000002</v>
      </c>
      <c r="Y713" s="100">
        <v>0.2</v>
      </c>
      <c r="Z713" s="100">
        <v>3.3</v>
      </c>
      <c r="AA713" s="100">
        <f>独自温度!B345</f>
        <v>30</v>
      </c>
      <c r="AB713" s="100">
        <f>独自温度!C345</f>
        <v>30</v>
      </c>
    </row>
    <row r="714" spans="1:28">
      <c r="A714" s="64" t="e" cm="1">
        <f t="array" aca="1" ref="A714" ca="1">INDIRECT(_xlfn.XLOOKUP(豚シート!$G$13,豚気温!$D$2:$AB$2,豚気温!$D$3:$AB$3)&amp;(_xlfn.XLOOKUP(豚モデル!$D722,豚気温!$C$6:$C$1100,豚気温!$B$6:$B$1100)))</f>
        <v>#N/A</v>
      </c>
      <c r="B714">
        <v>714</v>
      </c>
      <c r="C714" s="92">
        <v>46366</v>
      </c>
      <c r="D714" s="100">
        <v>2.9</v>
      </c>
      <c r="E714" s="100">
        <v>2.5</v>
      </c>
      <c r="F714" s="100">
        <v>3.9</v>
      </c>
      <c r="G714" s="100">
        <v>3.8</v>
      </c>
      <c r="H714" s="100">
        <v>4.5</v>
      </c>
      <c r="I714" s="100">
        <v>4.7</v>
      </c>
      <c r="J714" s="100">
        <v>6.2</v>
      </c>
      <c r="K714" s="100">
        <v>4.3</v>
      </c>
      <c r="L714" s="100">
        <v>4.3</v>
      </c>
      <c r="M714" s="100">
        <v>6.4</v>
      </c>
      <c r="N714" s="100">
        <v>7.8</v>
      </c>
      <c r="O714" s="100">
        <v>7.7</v>
      </c>
      <c r="P714" s="100">
        <v>6.3</v>
      </c>
      <c r="Q714" s="100">
        <v>6.3</v>
      </c>
      <c r="R714" s="100">
        <v>1.3</v>
      </c>
      <c r="S714" s="100">
        <v>3.3</v>
      </c>
      <c r="T714" s="100">
        <v>3.1</v>
      </c>
      <c r="U714" s="100">
        <v>7</v>
      </c>
      <c r="V714" s="100">
        <v>-1.2</v>
      </c>
      <c r="W714" s="100">
        <v>2.5</v>
      </c>
      <c r="X714" s="100">
        <v>2</v>
      </c>
      <c r="Y714" s="100">
        <v>0</v>
      </c>
      <c r="Z714" s="100">
        <v>3.1</v>
      </c>
      <c r="AA714" s="100">
        <f>独自温度!B346</f>
        <v>30</v>
      </c>
      <c r="AB714" s="100">
        <f>独自温度!C346</f>
        <v>30</v>
      </c>
    </row>
    <row r="715" spans="1:28">
      <c r="A715" s="64" t="e" cm="1">
        <f t="array" aca="1" ref="A715" ca="1">INDIRECT(_xlfn.XLOOKUP(豚シート!$G$13,豚気温!$D$2:$AB$2,豚気温!$D$3:$AB$3)&amp;(_xlfn.XLOOKUP(豚モデル!$D723,豚気温!$C$6:$C$1100,豚気温!$B$6:$B$1100)))</f>
        <v>#N/A</v>
      </c>
      <c r="B715">
        <v>715</v>
      </c>
      <c r="C715" s="92">
        <v>46367</v>
      </c>
      <c r="D715" s="100">
        <v>2.7</v>
      </c>
      <c r="E715" s="100">
        <v>2.2999999999999998</v>
      </c>
      <c r="F715" s="100">
        <v>3.7</v>
      </c>
      <c r="G715" s="100">
        <v>3.7</v>
      </c>
      <c r="H715" s="100">
        <v>4.3</v>
      </c>
      <c r="I715" s="100">
        <v>4.5</v>
      </c>
      <c r="J715" s="100">
        <v>6</v>
      </c>
      <c r="K715" s="100">
        <v>4.0999999999999996</v>
      </c>
      <c r="L715" s="100">
        <v>4.0999999999999996</v>
      </c>
      <c r="M715" s="100">
        <v>6.2</v>
      </c>
      <c r="N715" s="100">
        <v>7.6</v>
      </c>
      <c r="O715" s="100">
        <v>7.5</v>
      </c>
      <c r="P715" s="100">
        <v>6.1</v>
      </c>
      <c r="Q715" s="100">
        <v>6.1</v>
      </c>
      <c r="R715" s="100">
        <v>1.1000000000000001</v>
      </c>
      <c r="S715" s="100">
        <v>3.2</v>
      </c>
      <c r="T715" s="100">
        <v>2.9</v>
      </c>
      <c r="U715" s="100">
        <v>6.8</v>
      </c>
      <c r="V715" s="100">
        <v>-1.4</v>
      </c>
      <c r="W715" s="100">
        <v>2.2999999999999998</v>
      </c>
      <c r="X715" s="100">
        <v>1.8</v>
      </c>
      <c r="Y715" s="100">
        <v>-0.2</v>
      </c>
      <c r="Z715" s="100">
        <v>2.9</v>
      </c>
      <c r="AA715" s="100">
        <f>独自温度!B347</f>
        <v>30</v>
      </c>
      <c r="AB715" s="100">
        <f>独自温度!C347</f>
        <v>30</v>
      </c>
    </row>
    <row r="716" spans="1:28">
      <c r="A716" s="64" t="e" cm="1">
        <f t="array" aca="1" ref="A716" ca="1">INDIRECT(_xlfn.XLOOKUP(豚シート!$G$13,豚気温!$D$2:$AB$2,豚気温!$D$3:$AB$3)&amp;(_xlfn.XLOOKUP(豚モデル!$D724,豚気温!$C$6:$C$1100,豚気温!$B$6:$B$1100)))</f>
        <v>#N/A</v>
      </c>
      <c r="B716">
        <v>716</v>
      </c>
      <c r="C716" s="92">
        <v>46368</v>
      </c>
      <c r="D716" s="100">
        <v>2.5</v>
      </c>
      <c r="E716" s="100">
        <v>2.1</v>
      </c>
      <c r="F716" s="100">
        <v>3.5</v>
      </c>
      <c r="G716" s="100">
        <v>3.5</v>
      </c>
      <c r="H716" s="100">
        <v>4.0999999999999996</v>
      </c>
      <c r="I716" s="100">
        <v>4.4000000000000004</v>
      </c>
      <c r="J716" s="100">
        <v>5.8</v>
      </c>
      <c r="K716" s="100">
        <v>3.9</v>
      </c>
      <c r="L716" s="100">
        <v>3.9</v>
      </c>
      <c r="M716" s="100">
        <v>6</v>
      </c>
      <c r="N716" s="100">
        <v>7.5</v>
      </c>
      <c r="O716" s="100">
        <v>7.4</v>
      </c>
      <c r="P716" s="100">
        <v>5.9</v>
      </c>
      <c r="Q716" s="100">
        <v>6</v>
      </c>
      <c r="R716" s="100">
        <v>0.9</v>
      </c>
      <c r="S716" s="100">
        <v>3</v>
      </c>
      <c r="T716" s="100">
        <v>2.8</v>
      </c>
      <c r="U716" s="100">
        <v>6.6</v>
      </c>
      <c r="V716" s="100">
        <v>-1.6</v>
      </c>
      <c r="W716" s="100">
        <v>2.1</v>
      </c>
      <c r="X716" s="100">
        <v>1.6</v>
      </c>
      <c r="Y716" s="100">
        <v>-0.4</v>
      </c>
      <c r="Z716" s="100">
        <v>2.8</v>
      </c>
      <c r="AA716" s="100">
        <f>独自温度!B348</f>
        <v>30</v>
      </c>
      <c r="AB716" s="100">
        <f>独自温度!C348</f>
        <v>30</v>
      </c>
    </row>
    <row r="717" spans="1:28">
      <c r="A717" s="64" t="e" cm="1">
        <f t="array" aca="1" ref="A717" ca="1">INDIRECT(_xlfn.XLOOKUP(豚シート!$G$13,豚気温!$D$2:$AB$2,豚気温!$D$3:$AB$3)&amp;(_xlfn.XLOOKUP(豚モデル!$D725,豚気温!$C$6:$C$1100,豚気温!$B$6:$B$1100)))</f>
        <v>#N/A</v>
      </c>
      <c r="B717">
        <v>717</v>
      </c>
      <c r="C717" s="92">
        <v>46369</v>
      </c>
      <c r="D717" s="100">
        <v>2.2999999999999998</v>
      </c>
      <c r="E717" s="100">
        <v>1.9</v>
      </c>
      <c r="F717" s="100">
        <v>3.3</v>
      </c>
      <c r="G717" s="100">
        <v>3.3</v>
      </c>
      <c r="H717" s="100">
        <v>3.9</v>
      </c>
      <c r="I717" s="100">
        <v>4.2</v>
      </c>
      <c r="J717" s="100">
        <v>5.7</v>
      </c>
      <c r="K717" s="100">
        <v>3.8</v>
      </c>
      <c r="L717" s="100">
        <v>3.8</v>
      </c>
      <c r="M717" s="100">
        <v>5.8</v>
      </c>
      <c r="N717" s="100">
        <v>7.3</v>
      </c>
      <c r="O717" s="100">
        <v>7.2</v>
      </c>
      <c r="P717" s="100">
        <v>5.7</v>
      </c>
      <c r="Q717" s="100">
        <v>5.8</v>
      </c>
      <c r="R717" s="100">
        <v>0.7</v>
      </c>
      <c r="S717" s="100">
        <v>2.8</v>
      </c>
      <c r="T717" s="100">
        <v>2.6</v>
      </c>
      <c r="U717" s="100">
        <v>6.4</v>
      </c>
      <c r="V717" s="100">
        <v>-1.8</v>
      </c>
      <c r="W717" s="100">
        <v>1.9</v>
      </c>
      <c r="X717" s="100">
        <v>1.4</v>
      </c>
      <c r="Y717" s="100">
        <v>-0.6</v>
      </c>
      <c r="Z717" s="100">
        <v>2.6</v>
      </c>
      <c r="AA717" s="100">
        <f>独自温度!B349</f>
        <v>30</v>
      </c>
      <c r="AB717" s="100">
        <f>独自温度!C349</f>
        <v>30</v>
      </c>
    </row>
    <row r="718" spans="1:28">
      <c r="A718" s="64" t="e" cm="1">
        <f t="array" aca="1" ref="A718" ca="1">INDIRECT(_xlfn.XLOOKUP(豚シート!$G$13,豚気温!$D$2:$AB$2,豚気温!$D$3:$AB$3)&amp;(_xlfn.XLOOKUP(豚モデル!$D726,豚気温!$C$6:$C$1100,豚気温!$B$6:$B$1100)))</f>
        <v>#N/A</v>
      </c>
      <c r="B718">
        <v>718</v>
      </c>
      <c r="C718" s="92">
        <v>46370</v>
      </c>
      <c r="D718" s="100">
        <v>2.1</v>
      </c>
      <c r="E718" s="100">
        <v>1.8</v>
      </c>
      <c r="F718" s="100">
        <v>3.2</v>
      </c>
      <c r="G718" s="100">
        <v>3.2</v>
      </c>
      <c r="H718" s="100">
        <v>3.8</v>
      </c>
      <c r="I718" s="100">
        <v>4.0999999999999996</v>
      </c>
      <c r="J718" s="100">
        <v>5.5</v>
      </c>
      <c r="K718" s="100">
        <v>3.6</v>
      </c>
      <c r="L718" s="100">
        <v>3.6</v>
      </c>
      <c r="M718" s="100">
        <v>5.7</v>
      </c>
      <c r="N718" s="100">
        <v>7.2</v>
      </c>
      <c r="O718" s="100">
        <v>7.1</v>
      </c>
      <c r="P718" s="100">
        <v>5.6</v>
      </c>
      <c r="Q718" s="100">
        <v>5.7</v>
      </c>
      <c r="R718" s="100">
        <v>0.6</v>
      </c>
      <c r="S718" s="100">
        <v>2.7</v>
      </c>
      <c r="T718" s="100">
        <v>2.4</v>
      </c>
      <c r="U718" s="100">
        <v>6.3</v>
      </c>
      <c r="V718" s="100">
        <v>-1.9</v>
      </c>
      <c r="W718" s="100">
        <v>1.7</v>
      </c>
      <c r="X718" s="100">
        <v>1.2</v>
      </c>
      <c r="Y718" s="100">
        <v>-0.7</v>
      </c>
      <c r="Z718" s="100">
        <v>2.5</v>
      </c>
      <c r="AA718" s="100">
        <f>独自温度!B350</f>
        <v>30</v>
      </c>
      <c r="AB718" s="100">
        <f>独自温度!C350</f>
        <v>30</v>
      </c>
    </row>
    <row r="719" spans="1:28">
      <c r="A719" s="64" t="e" cm="1">
        <f t="array" aca="1" ref="A719" ca="1">INDIRECT(_xlfn.XLOOKUP(豚シート!$G$13,豚気温!$D$2:$AB$2,豚気温!$D$3:$AB$3)&amp;(_xlfn.XLOOKUP(豚モデル!$D727,豚気温!$C$6:$C$1100,豚気温!$B$6:$B$1100)))</f>
        <v>#N/A</v>
      </c>
      <c r="B719">
        <v>719</v>
      </c>
      <c r="C719" s="92">
        <v>46371</v>
      </c>
      <c r="D719" s="100">
        <v>2</v>
      </c>
      <c r="E719" s="100">
        <v>1.6</v>
      </c>
      <c r="F719" s="100">
        <v>3</v>
      </c>
      <c r="G719" s="100">
        <v>3</v>
      </c>
      <c r="H719" s="100">
        <v>3.6</v>
      </c>
      <c r="I719" s="100">
        <v>3.9</v>
      </c>
      <c r="J719" s="100">
        <v>5.4</v>
      </c>
      <c r="K719" s="100">
        <v>3.5</v>
      </c>
      <c r="L719" s="100">
        <v>3.5</v>
      </c>
      <c r="M719" s="100">
        <v>5.5</v>
      </c>
      <c r="N719" s="100">
        <v>7</v>
      </c>
      <c r="O719" s="100">
        <v>6.9</v>
      </c>
      <c r="P719" s="100">
        <v>5.5</v>
      </c>
      <c r="Q719" s="100">
        <v>5.5</v>
      </c>
      <c r="R719" s="100">
        <v>0.4</v>
      </c>
      <c r="S719" s="100">
        <v>2.6</v>
      </c>
      <c r="T719" s="100">
        <v>2.2999999999999998</v>
      </c>
      <c r="U719" s="100">
        <v>6.1</v>
      </c>
      <c r="V719" s="100">
        <v>-2.1</v>
      </c>
      <c r="W719" s="100">
        <v>1.6</v>
      </c>
      <c r="X719" s="100">
        <v>1.1000000000000001</v>
      </c>
      <c r="Y719" s="100">
        <v>-0.9</v>
      </c>
      <c r="Z719" s="100">
        <v>2.2999999999999998</v>
      </c>
      <c r="AA719" s="100">
        <f>独自温度!B351</f>
        <v>30</v>
      </c>
      <c r="AB719" s="100">
        <f>独自温度!C351</f>
        <v>30</v>
      </c>
    </row>
    <row r="720" spans="1:28">
      <c r="A720" s="64" t="e" cm="1">
        <f t="array" aca="1" ref="A720" ca="1">INDIRECT(_xlfn.XLOOKUP(豚シート!$G$13,豚気温!$D$2:$AB$2,豚気温!$D$3:$AB$3)&amp;(_xlfn.XLOOKUP(豚モデル!$D728,豚気温!$C$6:$C$1100,豚気温!$B$6:$B$1100)))</f>
        <v>#N/A</v>
      </c>
      <c r="B720">
        <v>720</v>
      </c>
      <c r="C720" s="92">
        <v>46372</v>
      </c>
      <c r="D720" s="100">
        <v>1.8</v>
      </c>
      <c r="E720" s="100">
        <v>1.5</v>
      </c>
      <c r="F720" s="100">
        <v>2.9</v>
      </c>
      <c r="G720" s="100">
        <v>2.9</v>
      </c>
      <c r="H720" s="100">
        <v>3.5</v>
      </c>
      <c r="I720" s="100">
        <v>3.8</v>
      </c>
      <c r="J720" s="100">
        <v>5.3</v>
      </c>
      <c r="K720" s="100">
        <v>3.3</v>
      </c>
      <c r="L720" s="100">
        <v>3.4</v>
      </c>
      <c r="M720" s="100">
        <v>5.4</v>
      </c>
      <c r="N720" s="100">
        <v>6.9</v>
      </c>
      <c r="O720" s="100">
        <v>6.8</v>
      </c>
      <c r="P720" s="100">
        <v>5.3</v>
      </c>
      <c r="Q720" s="100">
        <v>5.4</v>
      </c>
      <c r="R720" s="100">
        <v>0.3</v>
      </c>
      <c r="S720" s="100">
        <v>2.4</v>
      </c>
      <c r="T720" s="100">
        <v>2.1</v>
      </c>
      <c r="U720" s="100">
        <v>6</v>
      </c>
      <c r="V720" s="100">
        <v>-2.2999999999999998</v>
      </c>
      <c r="W720" s="100">
        <v>1.5</v>
      </c>
      <c r="X720" s="100">
        <v>0.9</v>
      </c>
      <c r="Y720" s="100">
        <v>-1</v>
      </c>
      <c r="Z720" s="100">
        <v>2.2000000000000002</v>
      </c>
      <c r="AA720" s="100">
        <f>独自温度!B352</f>
        <v>30</v>
      </c>
      <c r="AB720" s="100">
        <f>独自温度!C352</f>
        <v>30</v>
      </c>
    </row>
    <row r="721" spans="1:28">
      <c r="A721" s="64" t="e" cm="1">
        <f t="array" aca="1" ref="A721" ca="1">INDIRECT(_xlfn.XLOOKUP(豚シート!$G$13,豚気温!$D$2:$AB$2,豚気温!$D$3:$AB$3)&amp;(_xlfn.XLOOKUP(豚モデル!$D729,豚気温!$C$6:$C$1100,豚気温!$B$6:$B$1100)))</f>
        <v>#N/A</v>
      </c>
      <c r="B721">
        <v>721</v>
      </c>
      <c r="C721" s="92">
        <v>46373</v>
      </c>
      <c r="D721" s="100">
        <v>1.7</v>
      </c>
      <c r="E721" s="100">
        <v>1.4</v>
      </c>
      <c r="F721" s="100">
        <v>2.8</v>
      </c>
      <c r="G721" s="100">
        <v>2.8</v>
      </c>
      <c r="H721" s="100">
        <v>3.4</v>
      </c>
      <c r="I721" s="100">
        <v>3.7</v>
      </c>
      <c r="J721" s="100">
        <v>5.0999999999999996</v>
      </c>
      <c r="K721" s="100">
        <v>3.2</v>
      </c>
      <c r="L721" s="100">
        <v>3.3</v>
      </c>
      <c r="M721" s="100">
        <v>5.3</v>
      </c>
      <c r="N721" s="100">
        <v>6.8</v>
      </c>
      <c r="O721" s="100">
        <v>6.7</v>
      </c>
      <c r="P721" s="100">
        <v>5.2</v>
      </c>
      <c r="Q721" s="100">
        <v>5.3</v>
      </c>
      <c r="R721" s="100">
        <v>0.1</v>
      </c>
      <c r="S721" s="100">
        <v>2.2999999999999998</v>
      </c>
      <c r="T721" s="100">
        <v>2</v>
      </c>
      <c r="U721" s="100">
        <v>5.9</v>
      </c>
      <c r="V721" s="100">
        <v>-2.4</v>
      </c>
      <c r="W721" s="100">
        <v>1.3</v>
      </c>
      <c r="X721" s="100">
        <v>0.8</v>
      </c>
      <c r="Y721" s="100">
        <v>-1.1000000000000001</v>
      </c>
      <c r="Z721" s="100">
        <v>2.1</v>
      </c>
      <c r="AA721" s="100">
        <f>独自温度!B353</f>
        <v>30</v>
      </c>
      <c r="AB721" s="100">
        <f>独自温度!C353</f>
        <v>30</v>
      </c>
    </row>
    <row r="722" spans="1:28">
      <c r="A722" s="64" t="e" cm="1">
        <f t="array" aca="1" ref="A722" ca="1">INDIRECT(_xlfn.XLOOKUP(豚シート!$G$13,豚気温!$D$2:$AB$2,豚気温!$D$3:$AB$3)&amp;(_xlfn.XLOOKUP(豚モデル!$D730,豚気温!$C$6:$C$1100,豚気温!$B$6:$B$1100)))</f>
        <v>#N/A</v>
      </c>
      <c r="B722">
        <v>722</v>
      </c>
      <c r="C722" s="92">
        <v>46374</v>
      </c>
      <c r="D722" s="100">
        <v>1.6</v>
      </c>
      <c r="E722" s="100">
        <v>1.2</v>
      </c>
      <c r="F722" s="100">
        <v>2.7</v>
      </c>
      <c r="G722" s="100">
        <v>2.7</v>
      </c>
      <c r="H722" s="100">
        <v>3.3</v>
      </c>
      <c r="I722" s="100">
        <v>3.6</v>
      </c>
      <c r="J722" s="100">
        <v>5</v>
      </c>
      <c r="K722" s="100">
        <v>3.1</v>
      </c>
      <c r="L722" s="100">
        <v>3.2</v>
      </c>
      <c r="M722" s="100">
        <v>5.2</v>
      </c>
      <c r="N722" s="100">
        <v>6.6</v>
      </c>
      <c r="O722" s="100">
        <v>6.6</v>
      </c>
      <c r="P722" s="100">
        <v>5.0999999999999996</v>
      </c>
      <c r="Q722" s="100">
        <v>5.2</v>
      </c>
      <c r="R722" s="100">
        <v>0</v>
      </c>
      <c r="S722" s="100">
        <v>2.2000000000000002</v>
      </c>
      <c r="T722" s="100">
        <v>1.9</v>
      </c>
      <c r="U722" s="100">
        <v>5.8</v>
      </c>
      <c r="V722" s="100">
        <v>-2.5</v>
      </c>
      <c r="W722" s="100">
        <v>1.2</v>
      </c>
      <c r="X722" s="100">
        <v>0.7</v>
      </c>
      <c r="Y722" s="100">
        <v>-1.3</v>
      </c>
      <c r="Z722" s="100">
        <v>1.9</v>
      </c>
      <c r="AA722" s="100">
        <f>独自温度!B354</f>
        <v>30</v>
      </c>
      <c r="AB722" s="100">
        <f>独自温度!C354</f>
        <v>30</v>
      </c>
    </row>
    <row r="723" spans="1:28">
      <c r="A723" s="64" t="e" cm="1">
        <f t="array" aca="1" ref="A723" ca="1">INDIRECT(_xlfn.XLOOKUP(豚シート!$G$13,豚気温!$D$2:$AB$2,豚気温!$D$3:$AB$3)&amp;(_xlfn.XLOOKUP(豚モデル!$D731,豚気温!$C$6:$C$1100,豚気温!$B$6:$B$1100)))</f>
        <v>#N/A</v>
      </c>
      <c r="B723">
        <v>723</v>
      </c>
      <c r="C723" s="92">
        <v>46375</v>
      </c>
      <c r="D723" s="100">
        <v>1.4</v>
      </c>
      <c r="E723" s="100">
        <v>1.1000000000000001</v>
      </c>
      <c r="F723" s="100">
        <v>2.6</v>
      </c>
      <c r="G723" s="100">
        <v>2.6</v>
      </c>
      <c r="H723" s="100">
        <v>3.2</v>
      </c>
      <c r="I723" s="100">
        <v>3.4</v>
      </c>
      <c r="J723" s="100">
        <v>4.9000000000000004</v>
      </c>
      <c r="K723" s="100">
        <v>3</v>
      </c>
      <c r="L723" s="100">
        <v>3.1</v>
      </c>
      <c r="M723" s="100">
        <v>5.0999999999999996</v>
      </c>
      <c r="N723" s="100">
        <v>6.5</v>
      </c>
      <c r="O723" s="100">
        <v>6.5</v>
      </c>
      <c r="P723" s="100">
        <v>5</v>
      </c>
      <c r="Q723" s="100">
        <v>5</v>
      </c>
      <c r="R723" s="100">
        <v>-0.1</v>
      </c>
      <c r="S723" s="100">
        <v>2.1</v>
      </c>
      <c r="T723" s="100">
        <v>1.8</v>
      </c>
      <c r="U723" s="100">
        <v>5.7</v>
      </c>
      <c r="V723" s="100">
        <v>-2.6</v>
      </c>
      <c r="W723" s="100">
        <v>1.1000000000000001</v>
      </c>
      <c r="X723" s="100">
        <v>0.5</v>
      </c>
      <c r="Y723" s="100">
        <v>-1.4</v>
      </c>
      <c r="Z723" s="100">
        <v>1.8</v>
      </c>
      <c r="AA723" s="100">
        <f>独自温度!B355</f>
        <v>30</v>
      </c>
      <c r="AB723" s="100">
        <f>独自温度!C355</f>
        <v>30</v>
      </c>
    </row>
    <row r="724" spans="1:28">
      <c r="A724" s="64" t="e" cm="1">
        <f t="array" aca="1" ref="A724" ca="1">INDIRECT(_xlfn.XLOOKUP(豚シート!$G$13,豚気温!$D$2:$AB$2,豚気温!$D$3:$AB$3)&amp;(_xlfn.XLOOKUP(豚モデル!$D732,豚気温!$C$6:$C$1100,豚気温!$B$6:$B$1100)))</f>
        <v>#N/A</v>
      </c>
      <c r="B724">
        <v>724</v>
      </c>
      <c r="C724" s="92">
        <v>46376</v>
      </c>
      <c r="D724" s="100">
        <v>1.3</v>
      </c>
      <c r="E724" s="100">
        <v>1</v>
      </c>
      <c r="F724" s="100">
        <v>2.5</v>
      </c>
      <c r="G724" s="100">
        <v>2.5</v>
      </c>
      <c r="H724" s="100">
        <v>3.1</v>
      </c>
      <c r="I724" s="100">
        <v>3.3</v>
      </c>
      <c r="J724" s="100">
        <v>4.8</v>
      </c>
      <c r="K724" s="100">
        <v>2.9</v>
      </c>
      <c r="L724" s="100">
        <v>3</v>
      </c>
      <c r="M724" s="100">
        <v>5</v>
      </c>
      <c r="N724" s="100">
        <v>6.4</v>
      </c>
      <c r="O724" s="100">
        <v>6.4</v>
      </c>
      <c r="P724" s="100">
        <v>4.9000000000000004</v>
      </c>
      <c r="Q724" s="100">
        <v>4.9000000000000004</v>
      </c>
      <c r="R724" s="100">
        <v>-0.2</v>
      </c>
      <c r="S724" s="100">
        <v>2</v>
      </c>
      <c r="T724" s="100">
        <v>1.7</v>
      </c>
      <c r="U724" s="100">
        <v>5.6</v>
      </c>
      <c r="V724" s="100">
        <v>-2.8</v>
      </c>
      <c r="W724" s="100">
        <v>1</v>
      </c>
      <c r="X724" s="100">
        <v>0.4</v>
      </c>
      <c r="Y724" s="100">
        <v>-1.5</v>
      </c>
      <c r="Z724" s="100">
        <v>1.7</v>
      </c>
      <c r="AA724" s="100">
        <f>独自温度!B356</f>
        <v>30</v>
      </c>
      <c r="AB724" s="100">
        <f>独自温度!C356</f>
        <v>30</v>
      </c>
    </row>
    <row r="725" spans="1:28">
      <c r="A725" s="64" t="e" cm="1">
        <f t="array" aca="1" ref="A725" ca="1">INDIRECT(_xlfn.XLOOKUP(豚シート!$G$13,豚気温!$D$2:$AB$2,豚気温!$D$3:$AB$3)&amp;(_xlfn.XLOOKUP(豚モデル!$D733,豚気温!$C$6:$C$1100,豚気温!$B$6:$B$1100)))</f>
        <v>#N/A</v>
      </c>
      <c r="B725">
        <v>725</v>
      </c>
      <c r="C725" s="92">
        <v>46377</v>
      </c>
      <c r="D725" s="100">
        <v>1.2</v>
      </c>
      <c r="E725" s="100">
        <v>0.9</v>
      </c>
      <c r="F725" s="100">
        <v>2.4</v>
      </c>
      <c r="G725" s="100">
        <v>2.4</v>
      </c>
      <c r="H725" s="100">
        <v>3</v>
      </c>
      <c r="I725" s="100">
        <v>3.2</v>
      </c>
      <c r="J725" s="100">
        <v>4.7</v>
      </c>
      <c r="K725" s="100">
        <v>2.8</v>
      </c>
      <c r="L725" s="100">
        <v>2.9</v>
      </c>
      <c r="M725" s="100">
        <v>4.9000000000000004</v>
      </c>
      <c r="N725" s="100">
        <v>6.3</v>
      </c>
      <c r="O725" s="100">
        <v>6.3</v>
      </c>
      <c r="P725" s="100">
        <v>4.8</v>
      </c>
      <c r="Q725" s="100">
        <v>4.8</v>
      </c>
      <c r="R725" s="100">
        <v>-0.4</v>
      </c>
      <c r="S725" s="100">
        <v>1.9</v>
      </c>
      <c r="T725" s="100">
        <v>1.6</v>
      </c>
      <c r="U725" s="100">
        <v>5.5</v>
      </c>
      <c r="V725" s="100">
        <v>-2.9</v>
      </c>
      <c r="W725" s="100">
        <v>0.9</v>
      </c>
      <c r="X725" s="100">
        <v>0.3</v>
      </c>
      <c r="Y725" s="100">
        <v>-1.7</v>
      </c>
      <c r="Z725" s="100">
        <v>1.6</v>
      </c>
      <c r="AA725" s="100">
        <f>独自温度!B357</f>
        <v>30</v>
      </c>
      <c r="AB725" s="100">
        <f>独自温度!C357</f>
        <v>30</v>
      </c>
    </row>
    <row r="726" spans="1:28">
      <c r="A726" s="64" t="e" cm="1">
        <f t="array" aca="1" ref="A726" ca="1">INDIRECT(_xlfn.XLOOKUP(豚シート!$G$13,豚気温!$D$2:$AB$2,豚気温!$D$3:$AB$3)&amp;(_xlfn.XLOOKUP(豚モデル!$D734,豚気温!$C$6:$C$1100,豚気温!$B$6:$B$1100)))</f>
        <v>#N/A</v>
      </c>
      <c r="B726">
        <v>726</v>
      </c>
      <c r="C726" s="92">
        <v>46378</v>
      </c>
      <c r="D726" s="100">
        <v>1</v>
      </c>
      <c r="E726" s="100">
        <v>0.7</v>
      </c>
      <c r="F726" s="100">
        <v>2.2999999999999998</v>
      </c>
      <c r="G726" s="100">
        <v>2.2999999999999998</v>
      </c>
      <c r="H726" s="100">
        <v>2.9</v>
      </c>
      <c r="I726" s="100">
        <v>3.1</v>
      </c>
      <c r="J726" s="100">
        <v>4.5999999999999996</v>
      </c>
      <c r="K726" s="100">
        <v>2.7</v>
      </c>
      <c r="L726" s="100">
        <v>2.8</v>
      </c>
      <c r="M726" s="100">
        <v>4.8</v>
      </c>
      <c r="N726" s="100">
        <v>6.2</v>
      </c>
      <c r="O726" s="100">
        <v>6.2</v>
      </c>
      <c r="P726" s="100">
        <v>4.7</v>
      </c>
      <c r="Q726" s="100">
        <v>4.7</v>
      </c>
      <c r="R726" s="100">
        <v>-0.5</v>
      </c>
      <c r="S726" s="100">
        <v>1.8</v>
      </c>
      <c r="T726" s="100">
        <v>1.5</v>
      </c>
      <c r="U726" s="100">
        <v>5.4</v>
      </c>
      <c r="V726" s="100">
        <v>-3</v>
      </c>
      <c r="W726" s="100">
        <v>0.8</v>
      </c>
      <c r="X726" s="100">
        <v>0.2</v>
      </c>
      <c r="Y726" s="100">
        <v>-1.8</v>
      </c>
      <c r="Z726" s="100">
        <v>1.5</v>
      </c>
      <c r="AA726" s="100">
        <f>独自温度!B358</f>
        <v>30</v>
      </c>
      <c r="AB726" s="100">
        <f>独自温度!C358</f>
        <v>30</v>
      </c>
    </row>
    <row r="727" spans="1:28">
      <c r="A727" s="64" t="e" cm="1">
        <f t="array" aca="1" ref="A727" ca="1">INDIRECT(_xlfn.XLOOKUP(豚シート!$G$13,豚気温!$D$2:$AB$2,豚気温!$D$3:$AB$3)&amp;(_xlfn.XLOOKUP(豚モデル!$D735,豚気温!$C$6:$C$1100,豚気温!$B$6:$B$1100)))</f>
        <v>#N/A</v>
      </c>
      <c r="B727">
        <v>727</v>
      </c>
      <c r="C727" s="92">
        <v>46379</v>
      </c>
      <c r="D727" s="100">
        <v>0.9</v>
      </c>
      <c r="E727" s="100">
        <v>0.6</v>
      </c>
      <c r="F727" s="100">
        <v>2.2000000000000002</v>
      </c>
      <c r="G727" s="100">
        <v>2.2000000000000002</v>
      </c>
      <c r="H727" s="100">
        <v>2.8</v>
      </c>
      <c r="I727" s="100">
        <v>3</v>
      </c>
      <c r="J727" s="100">
        <v>4.5</v>
      </c>
      <c r="K727" s="100">
        <v>2.6</v>
      </c>
      <c r="L727" s="100">
        <v>2.6</v>
      </c>
      <c r="M727" s="100">
        <v>4.7</v>
      </c>
      <c r="N727" s="100">
        <v>6.1</v>
      </c>
      <c r="O727" s="100">
        <v>6.1</v>
      </c>
      <c r="P727" s="100">
        <v>4.5999999999999996</v>
      </c>
      <c r="Q727" s="100">
        <v>4.5999999999999996</v>
      </c>
      <c r="R727" s="100">
        <v>-0.6</v>
      </c>
      <c r="S727" s="100">
        <v>1.7</v>
      </c>
      <c r="T727" s="100">
        <v>1.4</v>
      </c>
      <c r="U727" s="100">
        <v>5.3</v>
      </c>
      <c r="V727" s="100">
        <v>-3.1</v>
      </c>
      <c r="W727" s="100">
        <v>0.7</v>
      </c>
      <c r="X727" s="100">
        <v>0.1</v>
      </c>
      <c r="Y727" s="100">
        <v>-1.9</v>
      </c>
      <c r="Z727" s="100">
        <v>1.4</v>
      </c>
      <c r="AA727" s="100">
        <f>独自温度!B359</f>
        <v>30</v>
      </c>
      <c r="AB727" s="100">
        <f>独自温度!C359</f>
        <v>30</v>
      </c>
    </row>
    <row r="728" spans="1:28">
      <c r="A728" s="64" t="e" cm="1">
        <f t="array" aca="1" ref="A728" ca="1">INDIRECT(_xlfn.XLOOKUP(豚シート!$G$13,豚気温!$D$2:$AB$2,豚気温!$D$3:$AB$3)&amp;(_xlfn.XLOOKUP(豚モデル!$D736,豚気温!$C$6:$C$1100,豚気温!$B$6:$B$1100)))</f>
        <v>#N/A</v>
      </c>
      <c r="B728">
        <v>728</v>
      </c>
      <c r="C728" s="92">
        <v>46380</v>
      </c>
      <c r="D728" s="100">
        <v>0.7</v>
      </c>
      <c r="E728" s="100">
        <v>0.5</v>
      </c>
      <c r="F728" s="100">
        <v>2.1</v>
      </c>
      <c r="G728" s="100">
        <v>2.1</v>
      </c>
      <c r="H728" s="100">
        <v>2.7</v>
      </c>
      <c r="I728" s="100">
        <v>2.9</v>
      </c>
      <c r="J728" s="100">
        <v>4.4000000000000004</v>
      </c>
      <c r="K728" s="100">
        <v>2.4</v>
      </c>
      <c r="L728" s="100">
        <v>2.5</v>
      </c>
      <c r="M728" s="100">
        <v>4.5999999999999996</v>
      </c>
      <c r="N728" s="100">
        <v>6</v>
      </c>
      <c r="O728" s="100">
        <v>6</v>
      </c>
      <c r="P728" s="100">
        <v>4.5</v>
      </c>
      <c r="Q728" s="100">
        <v>4.5</v>
      </c>
      <c r="R728" s="100">
        <v>-0.8</v>
      </c>
      <c r="S728" s="100">
        <v>1.6</v>
      </c>
      <c r="T728" s="100">
        <v>1.3</v>
      </c>
      <c r="U728" s="100">
        <v>5.2</v>
      </c>
      <c r="V728" s="100">
        <v>-3.3</v>
      </c>
      <c r="W728" s="100">
        <v>0.5</v>
      </c>
      <c r="X728" s="100">
        <v>-0.1</v>
      </c>
      <c r="Y728" s="100">
        <v>-2.1</v>
      </c>
      <c r="Z728" s="100">
        <v>1.3</v>
      </c>
      <c r="AA728" s="100">
        <f>独自温度!B360</f>
        <v>30</v>
      </c>
      <c r="AB728" s="100">
        <f>独自温度!C360</f>
        <v>30</v>
      </c>
    </row>
    <row r="729" spans="1:28">
      <c r="A729" s="64" t="e" cm="1">
        <f t="array" aca="1" ref="A729" ca="1">INDIRECT(_xlfn.XLOOKUP(豚シート!$G$13,豚気温!$D$2:$AB$2,豚気温!$D$3:$AB$3)&amp;(_xlfn.XLOOKUP(豚モデル!$D737,豚気温!$C$6:$C$1100,豚気温!$B$6:$B$1100)))</f>
        <v>#N/A</v>
      </c>
      <c r="B729">
        <v>729</v>
      </c>
      <c r="C729" s="92">
        <v>46381</v>
      </c>
      <c r="D729" s="100">
        <v>0.6</v>
      </c>
      <c r="E729" s="100">
        <v>0.3</v>
      </c>
      <c r="F729" s="100">
        <v>2</v>
      </c>
      <c r="G729" s="100">
        <v>1.9</v>
      </c>
      <c r="H729" s="100">
        <v>2.5</v>
      </c>
      <c r="I729" s="100">
        <v>2.8</v>
      </c>
      <c r="J729" s="100">
        <v>4.3</v>
      </c>
      <c r="K729" s="100">
        <v>2.2999999999999998</v>
      </c>
      <c r="L729" s="100">
        <v>2.2999999999999998</v>
      </c>
      <c r="M729" s="100">
        <v>4.4000000000000004</v>
      </c>
      <c r="N729" s="100">
        <v>5.9</v>
      </c>
      <c r="O729" s="100">
        <v>5.8</v>
      </c>
      <c r="P729" s="100">
        <v>4.4000000000000004</v>
      </c>
      <c r="Q729" s="100">
        <v>4.4000000000000004</v>
      </c>
      <c r="R729" s="100">
        <v>-0.9</v>
      </c>
      <c r="S729" s="100">
        <v>1.5</v>
      </c>
      <c r="T729" s="100">
        <v>1.2</v>
      </c>
      <c r="U729" s="100">
        <v>5.0999999999999996</v>
      </c>
      <c r="V729" s="100">
        <v>-3.4</v>
      </c>
      <c r="W729" s="100">
        <v>0.4</v>
      </c>
      <c r="X729" s="100">
        <v>-0.2</v>
      </c>
      <c r="Y729" s="100">
        <v>-2.2000000000000002</v>
      </c>
      <c r="Z729" s="100">
        <v>1.2</v>
      </c>
      <c r="AA729" s="100">
        <f>独自温度!B361</f>
        <v>30</v>
      </c>
      <c r="AB729" s="100">
        <f>独自温度!C361</f>
        <v>30</v>
      </c>
    </row>
    <row r="730" spans="1:28">
      <c r="A730" s="64" t="e" cm="1">
        <f t="array" aca="1" ref="A730" ca="1">INDIRECT(_xlfn.XLOOKUP(豚シート!$G$13,豚気温!$D$2:$AB$2,豚気温!$D$3:$AB$3)&amp;(_xlfn.XLOOKUP(豚モデル!$D738,豚気温!$C$6:$C$1100,豚気温!$B$6:$B$1100)))</f>
        <v>#N/A</v>
      </c>
      <c r="B730">
        <v>730</v>
      </c>
      <c r="C730" s="92">
        <v>46382</v>
      </c>
      <c r="D730" s="100">
        <v>0.5</v>
      </c>
      <c r="E730" s="100">
        <v>0.2</v>
      </c>
      <c r="F730" s="100">
        <v>1.9</v>
      </c>
      <c r="G730" s="100">
        <v>1.8</v>
      </c>
      <c r="H730" s="100">
        <v>2.4</v>
      </c>
      <c r="I730" s="100">
        <v>2.7</v>
      </c>
      <c r="J730" s="100">
        <v>4.2</v>
      </c>
      <c r="K730" s="100">
        <v>2.2000000000000002</v>
      </c>
      <c r="L730" s="100">
        <v>2.2000000000000002</v>
      </c>
      <c r="M730" s="100">
        <v>4.3</v>
      </c>
      <c r="N730" s="100">
        <v>5.8</v>
      </c>
      <c r="O730" s="100">
        <v>5.7</v>
      </c>
      <c r="P730" s="100">
        <v>4.3</v>
      </c>
      <c r="Q730" s="100">
        <v>4.3</v>
      </c>
      <c r="R730" s="100">
        <v>-1</v>
      </c>
      <c r="S730" s="100">
        <v>1.4</v>
      </c>
      <c r="T730" s="100">
        <v>1.1000000000000001</v>
      </c>
      <c r="U730" s="100">
        <v>5</v>
      </c>
      <c r="V730" s="100">
        <v>-3.5</v>
      </c>
      <c r="W730" s="100">
        <v>0.3</v>
      </c>
      <c r="X730" s="100">
        <v>-0.3</v>
      </c>
      <c r="Y730" s="100">
        <v>-2.4</v>
      </c>
      <c r="Z730" s="100">
        <v>1</v>
      </c>
      <c r="AA730" s="100">
        <f>独自温度!B362</f>
        <v>30</v>
      </c>
      <c r="AB730" s="100">
        <f>独自温度!C362</f>
        <v>30</v>
      </c>
    </row>
    <row r="731" spans="1:28">
      <c r="A731" s="64" t="e" cm="1">
        <f t="array" aca="1" ref="A731" ca="1">INDIRECT(_xlfn.XLOOKUP(豚シート!$G$13,豚気温!$D$2:$AB$2,豚気温!$D$3:$AB$3)&amp;(_xlfn.XLOOKUP(豚モデル!$D739,豚気温!$C$6:$C$1100,豚気温!$B$6:$B$1100)))</f>
        <v>#N/A</v>
      </c>
      <c r="B731">
        <v>731</v>
      </c>
      <c r="C731" s="92">
        <v>46383</v>
      </c>
      <c r="D731" s="100">
        <v>0.3</v>
      </c>
      <c r="E731" s="100">
        <v>0</v>
      </c>
      <c r="F731" s="100">
        <v>1.7</v>
      </c>
      <c r="G731" s="100">
        <v>1.7</v>
      </c>
      <c r="H731" s="100">
        <v>2.2999999999999998</v>
      </c>
      <c r="I731" s="100">
        <v>2.6</v>
      </c>
      <c r="J731" s="100">
        <v>4.0999999999999996</v>
      </c>
      <c r="K731" s="100">
        <v>2.1</v>
      </c>
      <c r="L731" s="100">
        <v>2</v>
      </c>
      <c r="M731" s="100">
        <v>4.2</v>
      </c>
      <c r="N731" s="100">
        <v>5.7</v>
      </c>
      <c r="O731" s="100">
        <v>5.6</v>
      </c>
      <c r="P731" s="100">
        <v>4.2</v>
      </c>
      <c r="Q731" s="100">
        <v>4.0999999999999996</v>
      </c>
      <c r="R731" s="100">
        <v>-1.2</v>
      </c>
      <c r="S731" s="100">
        <v>1.3</v>
      </c>
      <c r="T731" s="100">
        <v>1</v>
      </c>
      <c r="U731" s="100">
        <v>4.8</v>
      </c>
      <c r="V731" s="100">
        <v>-3.6</v>
      </c>
      <c r="W731" s="100">
        <v>0.2</v>
      </c>
      <c r="X731" s="100">
        <v>-0.4</v>
      </c>
      <c r="Y731" s="100">
        <v>-2.5</v>
      </c>
      <c r="Z731" s="100">
        <v>0.9</v>
      </c>
      <c r="AA731" s="100">
        <f>独自温度!B363</f>
        <v>30</v>
      </c>
      <c r="AB731" s="100">
        <f>独自温度!C363</f>
        <v>30</v>
      </c>
    </row>
    <row r="732" spans="1:28">
      <c r="A732" s="64" t="e" cm="1">
        <f t="array" aca="1" ref="A732" ca="1">INDIRECT(_xlfn.XLOOKUP(豚シート!$G$13,豚気温!$D$2:$AB$2,豚気温!$D$3:$AB$3)&amp;(_xlfn.XLOOKUP(豚モデル!$D740,豚気温!$C$6:$C$1100,豚気温!$B$6:$B$1100)))</f>
        <v>#N/A</v>
      </c>
      <c r="B732">
        <v>732</v>
      </c>
      <c r="C732" s="92">
        <v>46384</v>
      </c>
      <c r="D732" s="100">
        <v>0.2</v>
      </c>
      <c r="E732" s="100">
        <v>-0.1</v>
      </c>
      <c r="F732" s="100">
        <v>1.6</v>
      </c>
      <c r="G732" s="100">
        <v>1.6</v>
      </c>
      <c r="H732" s="100">
        <v>2.2000000000000002</v>
      </c>
      <c r="I732" s="100">
        <v>2.5</v>
      </c>
      <c r="J732" s="100">
        <v>3.9</v>
      </c>
      <c r="K732" s="100">
        <v>2</v>
      </c>
      <c r="L732" s="100">
        <v>1.8</v>
      </c>
      <c r="M732" s="100">
        <v>4.0999999999999996</v>
      </c>
      <c r="N732" s="100">
        <v>5.6</v>
      </c>
      <c r="O732" s="100">
        <v>5.5</v>
      </c>
      <c r="P732" s="100">
        <v>4.0999999999999996</v>
      </c>
      <c r="Q732" s="100">
        <v>4</v>
      </c>
      <c r="R732" s="100">
        <v>-1.3</v>
      </c>
      <c r="S732" s="100">
        <v>1.2</v>
      </c>
      <c r="T732" s="100">
        <v>0.9</v>
      </c>
      <c r="U732" s="100">
        <v>4.7</v>
      </c>
      <c r="V732" s="100">
        <v>-3.8</v>
      </c>
      <c r="W732" s="100">
        <v>0.1</v>
      </c>
      <c r="X732" s="100">
        <v>-0.6</v>
      </c>
      <c r="Y732" s="100">
        <v>-2.6</v>
      </c>
      <c r="Z732" s="100">
        <v>0.8</v>
      </c>
      <c r="AA732" s="100">
        <f>独自温度!B364</f>
        <v>30</v>
      </c>
      <c r="AB732" s="100">
        <f>独自温度!C364</f>
        <v>30</v>
      </c>
    </row>
    <row r="733" spans="1:28">
      <c r="A733" s="64" t="e" cm="1">
        <f t="array" aca="1" ref="A733" ca="1">INDIRECT(_xlfn.XLOOKUP(豚シート!$G$13,豚気温!$D$2:$AB$2,豚気温!$D$3:$AB$3)&amp;(_xlfn.XLOOKUP(豚モデル!$D741,豚気温!$C$6:$C$1100,豚気温!$B$6:$B$1100)))</f>
        <v>#N/A</v>
      </c>
      <c r="B733">
        <v>733</v>
      </c>
      <c r="C733" s="92">
        <v>46385</v>
      </c>
      <c r="D733" s="100">
        <v>0.1</v>
      </c>
      <c r="E733" s="100">
        <v>-0.2</v>
      </c>
      <c r="F733" s="100">
        <v>1.5</v>
      </c>
      <c r="G733" s="100">
        <v>1.5</v>
      </c>
      <c r="H733" s="100">
        <v>2.1</v>
      </c>
      <c r="I733" s="100">
        <v>2.4</v>
      </c>
      <c r="J733" s="100">
        <v>3.8</v>
      </c>
      <c r="K733" s="100">
        <v>1.9</v>
      </c>
      <c r="L733" s="100">
        <v>1.7</v>
      </c>
      <c r="M733" s="100">
        <v>4</v>
      </c>
      <c r="N733" s="100">
        <v>5.5</v>
      </c>
      <c r="O733" s="100">
        <v>5.4</v>
      </c>
      <c r="P733" s="100">
        <v>4</v>
      </c>
      <c r="Q733" s="100">
        <v>3.9</v>
      </c>
      <c r="R733" s="100">
        <v>-1.4</v>
      </c>
      <c r="S733" s="100">
        <v>1.1000000000000001</v>
      </c>
      <c r="T733" s="100">
        <v>0.8</v>
      </c>
      <c r="U733" s="100">
        <v>4.5999999999999996</v>
      </c>
      <c r="V733" s="100">
        <v>-3.9</v>
      </c>
      <c r="W733" s="100">
        <v>0</v>
      </c>
      <c r="X733" s="100">
        <v>-0.7</v>
      </c>
      <c r="Y733" s="100">
        <v>-2.7</v>
      </c>
      <c r="Z733" s="100">
        <v>0.6</v>
      </c>
      <c r="AA733" s="100">
        <f>独自温度!B365</f>
        <v>30</v>
      </c>
      <c r="AB733" s="100">
        <f>独自温度!C365</f>
        <v>30</v>
      </c>
    </row>
    <row r="734" spans="1:28">
      <c r="A734" s="64" t="e" cm="1">
        <f t="array" aca="1" ref="A734" ca="1">INDIRECT(_xlfn.XLOOKUP(豚シート!$G$13,豚気温!$D$2:$AB$2,豚気温!$D$3:$AB$3)&amp;(_xlfn.XLOOKUP(豚モデル!$D742,豚気温!$C$6:$C$1100,豚気温!$B$6:$B$1100)))</f>
        <v>#N/A</v>
      </c>
      <c r="B734">
        <v>734</v>
      </c>
      <c r="C734" s="92">
        <v>46386</v>
      </c>
      <c r="D734" s="100">
        <v>0</v>
      </c>
      <c r="E734" s="100">
        <v>-0.3</v>
      </c>
      <c r="F734" s="100">
        <v>1.4</v>
      </c>
      <c r="G734" s="100">
        <v>1.4</v>
      </c>
      <c r="H734" s="100">
        <v>2.1</v>
      </c>
      <c r="I734" s="100">
        <v>2.2999999999999998</v>
      </c>
      <c r="J734" s="100">
        <v>3.7</v>
      </c>
      <c r="K734" s="100">
        <v>1.7</v>
      </c>
      <c r="L734" s="100">
        <v>1.6</v>
      </c>
      <c r="M734" s="100">
        <v>3.9</v>
      </c>
      <c r="N734" s="100">
        <v>5.4</v>
      </c>
      <c r="O734" s="100">
        <v>5.3</v>
      </c>
      <c r="P734" s="100">
        <v>3.9</v>
      </c>
      <c r="Q734" s="100">
        <v>3.8</v>
      </c>
      <c r="R734" s="100">
        <v>-1.5</v>
      </c>
      <c r="S734" s="100">
        <v>1</v>
      </c>
      <c r="T734" s="100">
        <v>0.7</v>
      </c>
      <c r="U734" s="100">
        <v>4.5</v>
      </c>
      <c r="V734" s="100">
        <v>-4</v>
      </c>
      <c r="W734" s="100">
        <v>-0.1</v>
      </c>
      <c r="X734" s="100">
        <v>-0.8</v>
      </c>
      <c r="Y734" s="100">
        <v>-2.8</v>
      </c>
      <c r="Z734" s="100">
        <v>0.5</v>
      </c>
      <c r="AA734" s="100">
        <f>独自温度!B366</f>
        <v>30</v>
      </c>
      <c r="AB734" s="100">
        <f>独自温度!C366</f>
        <v>30</v>
      </c>
    </row>
    <row r="735" spans="1:28">
      <c r="A735" s="64" t="e" cm="1">
        <f t="array" aca="1" ref="A735" ca="1">INDIRECT(_xlfn.XLOOKUP(豚シート!$G$13,豚気温!$D$2:$AB$2,豚気温!$D$3:$AB$3)&amp;(_xlfn.XLOOKUP(豚モデル!$D743,豚気温!$C$6:$C$1100,豚気温!$B$6:$B$1100)))</f>
        <v>#N/A</v>
      </c>
      <c r="B735">
        <v>735</v>
      </c>
      <c r="C735" s="92">
        <v>46387</v>
      </c>
      <c r="D735" s="100">
        <v>-0.1</v>
      </c>
      <c r="E735" s="100">
        <v>-0.4</v>
      </c>
      <c r="F735" s="100">
        <v>1.3</v>
      </c>
      <c r="G735" s="100">
        <v>1.3</v>
      </c>
      <c r="H735" s="100">
        <v>2</v>
      </c>
      <c r="I735" s="100">
        <v>2.2000000000000002</v>
      </c>
      <c r="J735" s="100">
        <v>3.6</v>
      </c>
      <c r="K735" s="100">
        <v>1.6</v>
      </c>
      <c r="L735" s="100">
        <v>1.4</v>
      </c>
      <c r="M735" s="100">
        <v>3.8</v>
      </c>
      <c r="N735" s="100">
        <v>5.3</v>
      </c>
      <c r="O735" s="100">
        <v>5.2</v>
      </c>
      <c r="P735" s="100">
        <v>3.8</v>
      </c>
      <c r="Q735" s="100">
        <v>3.7</v>
      </c>
      <c r="R735" s="100">
        <v>-1.6</v>
      </c>
      <c r="S735" s="100">
        <v>0.9</v>
      </c>
      <c r="T735" s="100">
        <v>0.6</v>
      </c>
      <c r="U735" s="100">
        <v>4.5</v>
      </c>
      <c r="V735" s="100">
        <v>-4.0999999999999996</v>
      </c>
      <c r="W735" s="100">
        <v>-0.2</v>
      </c>
      <c r="X735" s="100">
        <v>-0.9</v>
      </c>
      <c r="Y735" s="100">
        <v>-2.9</v>
      </c>
      <c r="Z735" s="100">
        <v>0.4</v>
      </c>
      <c r="AA735" s="100">
        <f>独自温度!B367</f>
        <v>30</v>
      </c>
      <c r="AB735" s="100">
        <f>独自温度!C367</f>
        <v>30</v>
      </c>
    </row>
    <row r="736" spans="1:28">
      <c r="A736" s="64" t="e" cm="1">
        <f t="array" aca="1" ref="A736" ca="1">INDIRECT(_xlfn.XLOOKUP(豚シート!$G$13,豚気温!$D$2:$AB$2,豚気温!$D$3:$AB$3)&amp;(_xlfn.XLOOKUP(豚モデル!$D744,豚気温!$C$6:$C$1100,豚気温!$B$6:$B$1100)))</f>
        <v>#N/A</v>
      </c>
      <c r="B736">
        <v>736</v>
      </c>
      <c r="C736" s="92">
        <v>46388</v>
      </c>
      <c r="D736" s="100">
        <v>-0.2</v>
      </c>
      <c r="E736" s="100">
        <v>-0.5</v>
      </c>
      <c r="F736" s="100">
        <v>1.2</v>
      </c>
      <c r="G736" s="100">
        <v>1.3</v>
      </c>
      <c r="H736" s="100">
        <v>1.9</v>
      </c>
      <c r="I736" s="100">
        <v>2.1</v>
      </c>
      <c r="J736" s="100">
        <v>3.6</v>
      </c>
      <c r="K736" s="100">
        <v>1.6</v>
      </c>
      <c r="L736" s="100">
        <v>1.3</v>
      </c>
      <c r="M736" s="100">
        <v>3.7</v>
      </c>
      <c r="N736" s="100">
        <v>5.2</v>
      </c>
      <c r="O736" s="100">
        <v>5.0999999999999996</v>
      </c>
      <c r="P736" s="100">
        <v>3.7</v>
      </c>
      <c r="Q736" s="100">
        <v>3.6</v>
      </c>
      <c r="R736" s="100">
        <v>-1.7</v>
      </c>
      <c r="S736" s="100">
        <v>0.8</v>
      </c>
      <c r="T736" s="100">
        <v>0.5</v>
      </c>
      <c r="U736" s="100">
        <v>4.4000000000000004</v>
      </c>
      <c r="V736" s="100">
        <v>-4.2</v>
      </c>
      <c r="W736" s="100">
        <v>-0.3</v>
      </c>
      <c r="X736" s="100">
        <v>-0.9</v>
      </c>
      <c r="Y736" s="100">
        <v>-3</v>
      </c>
      <c r="Z736" s="100">
        <v>0.3</v>
      </c>
      <c r="AA736" s="100">
        <f>独自温度!B3</f>
        <v>30</v>
      </c>
      <c r="AB736" s="100">
        <f>独自温度!C3</f>
        <v>30</v>
      </c>
    </row>
    <row r="737" spans="1:28">
      <c r="A737" s="64" t="e" cm="1">
        <f t="array" aca="1" ref="A737" ca="1">INDIRECT(_xlfn.XLOOKUP(豚シート!$G$13,豚気温!$D$2:$AB$2,豚気温!$D$3:$AB$3)&amp;(_xlfn.XLOOKUP(豚モデル!$D745,豚気温!$C$6:$C$1100,豚気温!$B$6:$B$1100)))</f>
        <v>#N/A</v>
      </c>
      <c r="B737">
        <v>737</v>
      </c>
      <c r="C737" s="92">
        <v>46389</v>
      </c>
      <c r="D737" s="100">
        <v>-0.3</v>
      </c>
      <c r="E737" s="100">
        <v>-0.6</v>
      </c>
      <c r="F737" s="100">
        <v>1.2</v>
      </c>
      <c r="G737" s="100">
        <v>1.2</v>
      </c>
      <c r="H737" s="100">
        <v>1.9</v>
      </c>
      <c r="I737" s="100">
        <v>2.1</v>
      </c>
      <c r="J737" s="100">
        <v>3.5</v>
      </c>
      <c r="K737" s="100">
        <v>1.5</v>
      </c>
      <c r="L737" s="100">
        <v>1.3</v>
      </c>
      <c r="M737" s="100">
        <v>3.6</v>
      </c>
      <c r="N737" s="100">
        <v>5.0999999999999996</v>
      </c>
      <c r="O737" s="100">
        <v>5.0999999999999996</v>
      </c>
      <c r="P737" s="100">
        <v>3.6</v>
      </c>
      <c r="Q737" s="100">
        <v>3.5</v>
      </c>
      <c r="R737" s="100">
        <v>-1.7</v>
      </c>
      <c r="S737" s="100">
        <v>0.7</v>
      </c>
      <c r="T737" s="100">
        <v>0.4</v>
      </c>
      <c r="U737" s="100">
        <v>4.3</v>
      </c>
      <c r="V737" s="100">
        <v>-4.3</v>
      </c>
      <c r="W737" s="100">
        <v>-0.4</v>
      </c>
      <c r="X737" s="100">
        <v>-1</v>
      </c>
      <c r="Y737" s="100">
        <v>-3.1</v>
      </c>
      <c r="Z737" s="100">
        <v>0.2</v>
      </c>
      <c r="AA737" s="100">
        <f>独自温度!B4</f>
        <v>30</v>
      </c>
      <c r="AB737" s="100">
        <f>独自温度!C4</f>
        <v>30</v>
      </c>
    </row>
    <row r="738" spans="1:28">
      <c r="A738" s="64" t="e" cm="1">
        <f t="array" aca="1" ref="A738" ca="1">INDIRECT(_xlfn.XLOOKUP(豚シート!$G$13,豚気温!$D$2:$AB$2,豚気温!$D$3:$AB$3)&amp;(_xlfn.XLOOKUP(豚モデル!$D746,豚気温!$C$6:$C$1100,豚気温!$B$6:$B$1100)))</f>
        <v>#N/A</v>
      </c>
      <c r="B738">
        <v>738</v>
      </c>
      <c r="C738" s="92">
        <v>46390</v>
      </c>
      <c r="D738" s="100">
        <v>-0.4</v>
      </c>
      <c r="E738" s="100">
        <v>-0.7</v>
      </c>
      <c r="F738" s="100">
        <v>1.1000000000000001</v>
      </c>
      <c r="G738" s="100">
        <v>1.1000000000000001</v>
      </c>
      <c r="H738" s="100">
        <v>1.8</v>
      </c>
      <c r="I738" s="100">
        <v>2</v>
      </c>
      <c r="J738" s="100">
        <v>3.4</v>
      </c>
      <c r="K738" s="100">
        <v>1.4</v>
      </c>
      <c r="L738" s="100">
        <v>1.2</v>
      </c>
      <c r="M738" s="100">
        <v>3.6</v>
      </c>
      <c r="N738" s="100">
        <v>5.0999999999999996</v>
      </c>
      <c r="O738" s="100">
        <v>5</v>
      </c>
      <c r="P738" s="100">
        <v>3.5</v>
      </c>
      <c r="Q738" s="100">
        <v>3.5</v>
      </c>
      <c r="R738" s="100">
        <v>-1.8</v>
      </c>
      <c r="S738" s="100">
        <v>0.7</v>
      </c>
      <c r="T738" s="100">
        <v>0.4</v>
      </c>
      <c r="U738" s="100">
        <v>4.3</v>
      </c>
      <c r="V738" s="100">
        <v>-4.4000000000000004</v>
      </c>
      <c r="W738" s="100">
        <v>-0.4</v>
      </c>
      <c r="X738" s="100">
        <v>-1.1000000000000001</v>
      </c>
      <c r="Y738" s="100">
        <v>-3.2</v>
      </c>
      <c r="Z738" s="100">
        <v>0.2</v>
      </c>
      <c r="AA738" s="100">
        <f>独自温度!B5</f>
        <v>30</v>
      </c>
      <c r="AB738" s="100">
        <f>独自温度!C5</f>
        <v>30</v>
      </c>
    </row>
    <row r="739" spans="1:28">
      <c r="A739" s="64" t="e" cm="1">
        <f t="array" aca="1" ref="A739" ca="1">INDIRECT(_xlfn.XLOOKUP(豚シート!$G$13,豚気温!$D$2:$AB$2,豚気温!$D$3:$AB$3)&amp;(_xlfn.XLOOKUP(豚モデル!$D747,豚気温!$C$6:$C$1100,豚気温!$B$6:$B$1100)))</f>
        <v>#N/A</v>
      </c>
      <c r="B739">
        <v>739</v>
      </c>
      <c r="C739" s="92">
        <v>46391</v>
      </c>
      <c r="D739" s="100">
        <v>-0.4</v>
      </c>
      <c r="E739" s="100">
        <v>-0.8</v>
      </c>
      <c r="F739" s="100">
        <v>1</v>
      </c>
      <c r="G739" s="100">
        <v>1.1000000000000001</v>
      </c>
      <c r="H739" s="100">
        <v>1.8</v>
      </c>
      <c r="I739" s="100">
        <v>1.9</v>
      </c>
      <c r="J739" s="100">
        <v>3.4</v>
      </c>
      <c r="K739" s="100">
        <v>1.4</v>
      </c>
      <c r="L739" s="100">
        <v>1.2</v>
      </c>
      <c r="M739" s="100">
        <v>3.5</v>
      </c>
      <c r="N739" s="100">
        <v>5</v>
      </c>
      <c r="O739" s="100">
        <v>4.9000000000000004</v>
      </c>
      <c r="P739" s="100">
        <v>3.5</v>
      </c>
      <c r="Q739" s="100">
        <v>3.4</v>
      </c>
      <c r="R739" s="100">
        <v>-1.9</v>
      </c>
      <c r="S739" s="100">
        <v>0.6</v>
      </c>
      <c r="T739" s="100">
        <v>0.3</v>
      </c>
      <c r="U739" s="100">
        <v>4.2</v>
      </c>
      <c r="V739" s="100">
        <v>-4.5</v>
      </c>
      <c r="W739" s="100">
        <v>-0.5</v>
      </c>
      <c r="X739" s="100">
        <v>-1.1000000000000001</v>
      </c>
      <c r="Y739" s="100">
        <v>-3.3</v>
      </c>
      <c r="Z739" s="100">
        <v>0.1</v>
      </c>
      <c r="AA739" s="100">
        <f>独自温度!B6</f>
        <v>30</v>
      </c>
      <c r="AB739" s="100">
        <f>独自温度!C6</f>
        <v>30</v>
      </c>
    </row>
    <row r="740" spans="1:28">
      <c r="A740" s="64" t="e" cm="1">
        <f t="array" aca="1" ref="A740" ca="1">INDIRECT(_xlfn.XLOOKUP(豚シート!$G$13,豚気温!$D$2:$AB$2,豚気温!$D$3:$AB$3)&amp;(_xlfn.XLOOKUP(豚モデル!$D748,豚気温!$C$6:$C$1100,豚気温!$B$6:$B$1100)))</f>
        <v>#N/A</v>
      </c>
      <c r="B740">
        <v>740</v>
      </c>
      <c r="C740" s="92">
        <v>46392</v>
      </c>
      <c r="D740" s="100">
        <v>-0.5</v>
      </c>
      <c r="E740" s="100">
        <v>-0.8</v>
      </c>
      <c r="F740" s="100">
        <v>1</v>
      </c>
      <c r="G740" s="100">
        <v>1</v>
      </c>
      <c r="H740" s="100">
        <v>1.8</v>
      </c>
      <c r="I740" s="100">
        <v>1.9</v>
      </c>
      <c r="J740" s="100">
        <v>3.3</v>
      </c>
      <c r="K740" s="100">
        <v>1.3</v>
      </c>
      <c r="L740" s="100">
        <v>1.1000000000000001</v>
      </c>
      <c r="M740" s="100">
        <v>3.5</v>
      </c>
      <c r="N740" s="100">
        <v>5</v>
      </c>
      <c r="O740" s="100">
        <v>4.9000000000000004</v>
      </c>
      <c r="P740" s="100">
        <v>3.4</v>
      </c>
      <c r="Q740" s="100">
        <v>3.4</v>
      </c>
      <c r="R740" s="100">
        <v>-1.9</v>
      </c>
      <c r="S740" s="100">
        <v>0.6</v>
      </c>
      <c r="T740" s="100">
        <v>0.3</v>
      </c>
      <c r="U740" s="100">
        <v>4.2</v>
      </c>
      <c r="V740" s="100">
        <v>-4.5999999999999996</v>
      </c>
      <c r="W740" s="100">
        <v>-0.5</v>
      </c>
      <c r="X740" s="100">
        <v>-1.2</v>
      </c>
      <c r="Y740" s="100">
        <v>-3.4</v>
      </c>
      <c r="Z740" s="100">
        <v>0.1</v>
      </c>
      <c r="AA740" s="100">
        <f>独自温度!B7</f>
        <v>30</v>
      </c>
      <c r="AB740" s="100">
        <f>独自温度!C7</f>
        <v>30</v>
      </c>
    </row>
    <row r="741" spans="1:28">
      <c r="A741" s="64" t="e" cm="1">
        <f t="array" aca="1" ref="A741" ca="1">INDIRECT(_xlfn.XLOOKUP(豚シート!$G$13,豚気温!$D$2:$AB$2,豚気温!$D$3:$AB$3)&amp;(_xlfn.XLOOKUP(豚モデル!$D749,豚気温!$C$6:$C$1100,豚気温!$B$6:$B$1100)))</f>
        <v>#N/A</v>
      </c>
      <c r="B741">
        <v>741</v>
      </c>
      <c r="C741" s="92">
        <v>46393</v>
      </c>
      <c r="D741" s="100">
        <v>-0.5</v>
      </c>
      <c r="E741" s="100">
        <v>-0.9</v>
      </c>
      <c r="F741" s="100">
        <v>0.9</v>
      </c>
      <c r="G741" s="100">
        <v>1</v>
      </c>
      <c r="H741" s="100">
        <v>1.7</v>
      </c>
      <c r="I741" s="100">
        <v>1.8</v>
      </c>
      <c r="J741" s="100">
        <v>3.3</v>
      </c>
      <c r="K741" s="100">
        <v>1.3</v>
      </c>
      <c r="L741" s="100">
        <v>1.1000000000000001</v>
      </c>
      <c r="M741" s="100">
        <v>3.5</v>
      </c>
      <c r="N741" s="100">
        <v>4.9000000000000004</v>
      </c>
      <c r="O741" s="100">
        <v>4.8</v>
      </c>
      <c r="P741" s="100">
        <v>3.4</v>
      </c>
      <c r="Q741" s="100">
        <v>3.3</v>
      </c>
      <c r="R741" s="100">
        <v>-2</v>
      </c>
      <c r="S741" s="100">
        <v>0.5</v>
      </c>
      <c r="T741" s="100">
        <v>0.2</v>
      </c>
      <c r="U741" s="100">
        <v>4.0999999999999996</v>
      </c>
      <c r="V741" s="100">
        <v>-4.7</v>
      </c>
      <c r="W741" s="100">
        <v>-0.5</v>
      </c>
      <c r="X741" s="100">
        <v>-1.2</v>
      </c>
      <c r="Y741" s="100">
        <v>-3.4</v>
      </c>
      <c r="Z741" s="100">
        <v>0</v>
      </c>
      <c r="AA741" s="100">
        <f>独自温度!B8</f>
        <v>30</v>
      </c>
      <c r="AB741" s="100">
        <f>独自温度!C8</f>
        <v>30</v>
      </c>
    </row>
    <row r="742" spans="1:28">
      <c r="A742" s="64" t="e" cm="1">
        <f t="array" aca="1" ref="A742" ca="1">INDIRECT(_xlfn.XLOOKUP(豚シート!$G$13,豚気温!$D$2:$AB$2,豚気温!$D$3:$AB$3)&amp;(_xlfn.XLOOKUP(豚モデル!$D750,豚気温!$C$6:$C$1100,豚気温!$B$6:$B$1100)))</f>
        <v>#N/A</v>
      </c>
      <c r="B742">
        <v>742</v>
      </c>
      <c r="C742" s="92">
        <v>46394</v>
      </c>
      <c r="D742" s="100">
        <v>-0.6</v>
      </c>
      <c r="E742" s="100">
        <v>-0.9</v>
      </c>
      <c r="F742" s="100">
        <v>0.9</v>
      </c>
      <c r="G742" s="100">
        <v>0.9</v>
      </c>
      <c r="H742" s="100">
        <v>1.7</v>
      </c>
      <c r="I742" s="100">
        <v>1.8</v>
      </c>
      <c r="J742" s="100">
        <v>3.2</v>
      </c>
      <c r="K742" s="100">
        <v>1.3</v>
      </c>
      <c r="L742" s="100">
        <v>1.1000000000000001</v>
      </c>
      <c r="M742" s="100">
        <v>3.4</v>
      </c>
      <c r="N742" s="100">
        <v>4.9000000000000004</v>
      </c>
      <c r="O742" s="100">
        <v>4.8</v>
      </c>
      <c r="P742" s="100">
        <v>3.3</v>
      </c>
      <c r="Q742" s="100">
        <v>3.3</v>
      </c>
      <c r="R742" s="100">
        <v>-2</v>
      </c>
      <c r="S742" s="100">
        <v>0.5</v>
      </c>
      <c r="T742" s="100">
        <v>0.2</v>
      </c>
      <c r="U742" s="100">
        <v>4.0999999999999996</v>
      </c>
      <c r="V742" s="100">
        <v>-4.8</v>
      </c>
      <c r="W742" s="100">
        <v>-0.6</v>
      </c>
      <c r="X742" s="100">
        <v>-1.3</v>
      </c>
      <c r="Y742" s="100">
        <v>-3.5</v>
      </c>
      <c r="Z742" s="100">
        <v>0</v>
      </c>
      <c r="AA742" s="100">
        <f>独自温度!B9</f>
        <v>30</v>
      </c>
      <c r="AB742" s="100">
        <f>独自温度!C9</f>
        <v>30</v>
      </c>
    </row>
    <row r="743" spans="1:28">
      <c r="A743" s="64" t="e" cm="1">
        <f t="array" aca="1" ref="A743" ca="1">INDIRECT(_xlfn.XLOOKUP(豚シート!$G$13,豚気温!$D$2:$AB$2,豚気温!$D$3:$AB$3)&amp;(_xlfn.XLOOKUP(豚モデル!$D751,豚気温!$C$6:$C$1100,豚気温!$B$6:$B$1100)))</f>
        <v>#N/A</v>
      </c>
      <c r="B743">
        <v>743</v>
      </c>
      <c r="C743" s="92">
        <v>46395</v>
      </c>
      <c r="D743" s="100">
        <v>-0.6</v>
      </c>
      <c r="E743" s="100">
        <v>-1</v>
      </c>
      <c r="F743" s="100">
        <v>0.8</v>
      </c>
      <c r="G743" s="100">
        <v>0.9</v>
      </c>
      <c r="H743" s="100">
        <v>1.6</v>
      </c>
      <c r="I743" s="100">
        <v>1.8</v>
      </c>
      <c r="J743" s="100">
        <v>3.2</v>
      </c>
      <c r="K743" s="100">
        <v>1.2</v>
      </c>
      <c r="L743" s="100">
        <v>1.1000000000000001</v>
      </c>
      <c r="M743" s="100">
        <v>3.4</v>
      </c>
      <c r="N743" s="100">
        <v>4.9000000000000004</v>
      </c>
      <c r="O743" s="100">
        <v>4.8</v>
      </c>
      <c r="P743" s="100">
        <v>3.3</v>
      </c>
      <c r="Q743" s="100">
        <v>3.3</v>
      </c>
      <c r="R743" s="100">
        <v>-2.1</v>
      </c>
      <c r="S743" s="100">
        <v>0.4</v>
      </c>
      <c r="T743" s="100">
        <v>0.1</v>
      </c>
      <c r="U743" s="100">
        <v>4.0999999999999996</v>
      </c>
      <c r="V743" s="100">
        <v>-4.8</v>
      </c>
      <c r="W743" s="100">
        <v>-0.6</v>
      </c>
      <c r="X743" s="100">
        <v>-1.3</v>
      </c>
      <c r="Y743" s="100">
        <v>-3.6</v>
      </c>
      <c r="Z743" s="100">
        <v>0</v>
      </c>
      <c r="AA743" s="100">
        <f>独自温度!B10</f>
        <v>30</v>
      </c>
      <c r="AB743" s="100">
        <f>独自温度!C10</f>
        <v>30</v>
      </c>
    </row>
    <row r="744" spans="1:28">
      <c r="A744" s="64" t="e" cm="1">
        <f t="array" aca="1" ref="A744" ca="1">INDIRECT(_xlfn.XLOOKUP(豚シート!$G$13,豚気温!$D$2:$AB$2,豚気温!$D$3:$AB$3)&amp;(_xlfn.XLOOKUP(豚モデル!$D752,豚気温!$C$6:$C$1100,豚気温!$B$6:$B$1100)))</f>
        <v>#N/A</v>
      </c>
      <c r="B744">
        <v>744</v>
      </c>
      <c r="C744" s="92">
        <v>46396</v>
      </c>
      <c r="D744" s="100">
        <v>-0.7</v>
      </c>
      <c r="E744" s="100">
        <v>-1</v>
      </c>
      <c r="F744" s="100">
        <v>0.8</v>
      </c>
      <c r="G744" s="100">
        <v>0.8</v>
      </c>
      <c r="H744" s="100">
        <v>1.6</v>
      </c>
      <c r="I744" s="100">
        <v>1.8</v>
      </c>
      <c r="J744" s="100">
        <v>3.2</v>
      </c>
      <c r="K744" s="100">
        <v>1.2</v>
      </c>
      <c r="L744" s="100">
        <v>1.1000000000000001</v>
      </c>
      <c r="M744" s="100">
        <v>3.4</v>
      </c>
      <c r="N744" s="100">
        <v>4.9000000000000004</v>
      </c>
      <c r="O744" s="100">
        <v>4.8</v>
      </c>
      <c r="P744" s="100">
        <v>3.3</v>
      </c>
      <c r="Q744" s="100">
        <v>3.2</v>
      </c>
      <c r="R744" s="100">
        <v>-2.1</v>
      </c>
      <c r="S744" s="100">
        <v>0.4</v>
      </c>
      <c r="T744" s="100">
        <v>0.1</v>
      </c>
      <c r="U744" s="100">
        <v>4</v>
      </c>
      <c r="V744" s="100">
        <v>-4.9000000000000004</v>
      </c>
      <c r="W744" s="100">
        <v>-0.7</v>
      </c>
      <c r="X744" s="100">
        <v>-1.3</v>
      </c>
      <c r="Y744" s="100">
        <v>-3.6</v>
      </c>
      <c r="Z744" s="100">
        <v>0</v>
      </c>
      <c r="AA744" s="100">
        <f>独自温度!B11</f>
        <v>30</v>
      </c>
      <c r="AB744" s="100">
        <f>独自温度!C11</f>
        <v>30</v>
      </c>
    </row>
    <row r="745" spans="1:28">
      <c r="A745" s="64" t="e" cm="1">
        <f t="array" aca="1" ref="A745" ca="1">INDIRECT(_xlfn.XLOOKUP(豚シート!$G$13,豚気温!$D$2:$AB$2,豚気温!$D$3:$AB$3)&amp;(_xlfn.XLOOKUP(豚モデル!$D753,豚気温!$C$6:$C$1100,豚気温!$B$6:$B$1100)))</f>
        <v>#N/A</v>
      </c>
      <c r="B745">
        <v>745</v>
      </c>
      <c r="C745" s="92">
        <v>46397</v>
      </c>
      <c r="D745" s="100">
        <v>-0.7</v>
      </c>
      <c r="E745" s="100">
        <v>-1.1000000000000001</v>
      </c>
      <c r="F745" s="100">
        <v>0.8</v>
      </c>
      <c r="G745" s="100">
        <v>0.8</v>
      </c>
      <c r="H745" s="100">
        <v>1.6</v>
      </c>
      <c r="I745" s="100">
        <v>1.7</v>
      </c>
      <c r="J745" s="100">
        <v>3.2</v>
      </c>
      <c r="K745" s="100">
        <v>1.2</v>
      </c>
      <c r="L745" s="100">
        <v>1.1000000000000001</v>
      </c>
      <c r="M745" s="100">
        <v>3.3</v>
      </c>
      <c r="N745" s="100">
        <v>4.8</v>
      </c>
      <c r="O745" s="100">
        <v>4.7</v>
      </c>
      <c r="P745" s="100">
        <v>3.3</v>
      </c>
      <c r="Q745" s="100">
        <v>3.2</v>
      </c>
      <c r="R745" s="100">
        <v>-2.1</v>
      </c>
      <c r="S745" s="100">
        <v>0.4</v>
      </c>
      <c r="T745" s="100">
        <v>0</v>
      </c>
      <c r="U745" s="100">
        <v>4</v>
      </c>
      <c r="V745" s="100">
        <v>-5</v>
      </c>
      <c r="W745" s="100">
        <v>-0.7</v>
      </c>
      <c r="X745" s="100">
        <v>-1.4</v>
      </c>
      <c r="Y745" s="100">
        <v>-3.7</v>
      </c>
      <c r="Z745" s="100">
        <v>-0.1</v>
      </c>
      <c r="AA745" s="100">
        <f>独自温度!B12</f>
        <v>30</v>
      </c>
      <c r="AB745" s="100">
        <f>独自温度!C12</f>
        <v>30</v>
      </c>
    </row>
    <row r="746" spans="1:28">
      <c r="A746" s="64" t="e" cm="1">
        <f t="array" aca="1" ref="A746" ca="1">INDIRECT(_xlfn.XLOOKUP(豚シート!$G$13,豚気温!$D$2:$AB$2,豚気温!$D$3:$AB$3)&amp;(_xlfn.XLOOKUP(豚モデル!$D754,豚気温!$C$6:$C$1100,豚気温!$B$6:$B$1100)))</f>
        <v>#N/A</v>
      </c>
      <c r="B746">
        <v>746</v>
      </c>
      <c r="C746" s="92">
        <v>46398</v>
      </c>
      <c r="D746" s="100">
        <v>-0.7</v>
      </c>
      <c r="E746" s="100">
        <v>-1.1000000000000001</v>
      </c>
      <c r="F746" s="100">
        <v>0.7</v>
      </c>
      <c r="G746" s="100">
        <v>0.8</v>
      </c>
      <c r="H746" s="100">
        <v>1.5</v>
      </c>
      <c r="I746" s="100">
        <v>1.7</v>
      </c>
      <c r="J746" s="100">
        <v>3.2</v>
      </c>
      <c r="K746" s="100">
        <v>1.2</v>
      </c>
      <c r="L746" s="100">
        <v>1.1000000000000001</v>
      </c>
      <c r="M746" s="100">
        <v>3.3</v>
      </c>
      <c r="N746" s="100">
        <v>4.8</v>
      </c>
      <c r="O746" s="100">
        <v>4.7</v>
      </c>
      <c r="P746" s="100">
        <v>3.2</v>
      </c>
      <c r="Q746" s="100">
        <v>3.2</v>
      </c>
      <c r="R746" s="100">
        <v>-2.2000000000000002</v>
      </c>
      <c r="S746" s="100">
        <v>0.3</v>
      </c>
      <c r="T746" s="100">
        <v>0</v>
      </c>
      <c r="U746" s="100">
        <v>4</v>
      </c>
      <c r="V746" s="100">
        <v>-5</v>
      </c>
      <c r="W746" s="100">
        <v>-0.8</v>
      </c>
      <c r="X746" s="100">
        <v>-1.4</v>
      </c>
      <c r="Y746" s="100">
        <v>-3.7</v>
      </c>
      <c r="Z746" s="100">
        <v>-0.1</v>
      </c>
      <c r="AA746" s="100">
        <f>独自温度!B13</f>
        <v>30</v>
      </c>
      <c r="AB746" s="100">
        <f>独自温度!C13</f>
        <v>30</v>
      </c>
    </row>
    <row r="747" spans="1:28">
      <c r="A747" s="64" t="e" cm="1">
        <f t="array" aca="1" ref="A747" ca="1">INDIRECT(_xlfn.XLOOKUP(豚シート!$G$13,豚気温!$D$2:$AB$2,豚気温!$D$3:$AB$3)&amp;(_xlfn.XLOOKUP(豚モデル!$D755,豚気温!$C$6:$C$1100,豚気温!$B$6:$B$1100)))</f>
        <v>#N/A</v>
      </c>
      <c r="B747">
        <v>747</v>
      </c>
      <c r="C747" s="92">
        <v>46399</v>
      </c>
      <c r="D747" s="100">
        <v>-0.8</v>
      </c>
      <c r="E747" s="100">
        <v>-1.2</v>
      </c>
      <c r="F747" s="100">
        <v>0.7</v>
      </c>
      <c r="G747" s="100">
        <v>0.8</v>
      </c>
      <c r="H747" s="100">
        <v>1.5</v>
      </c>
      <c r="I747" s="100">
        <v>1.7</v>
      </c>
      <c r="J747" s="100">
        <v>3.2</v>
      </c>
      <c r="K747" s="100">
        <v>1.2</v>
      </c>
      <c r="L747" s="100">
        <v>1.1000000000000001</v>
      </c>
      <c r="M747" s="100">
        <v>3.3</v>
      </c>
      <c r="N747" s="100">
        <v>4.8</v>
      </c>
      <c r="O747" s="100">
        <v>4.7</v>
      </c>
      <c r="P747" s="100">
        <v>3.2</v>
      </c>
      <c r="Q747" s="100">
        <v>3.2</v>
      </c>
      <c r="R747" s="100">
        <v>-2.2000000000000002</v>
      </c>
      <c r="S747" s="100">
        <v>0.3</v>
      </c>
      <c r="T747" s="100">
        <v>0</v>
      </c>
      <c r="U747" s="100">
        <v>3.9</v>
      </c>
      <c r="V747" s="100">
        <v>-5</v>
      </c>
      <c r="W747" s="100">
        <v>-0.9</v>
      </c>
      <c r="X747" s="100">
        <v>-1.4</v>
      </c>
      <c r="Y747" s="100">
        <v>-3.8</v>
      </c>
      <c r="Z747" s="100">
        <v>-0.1</v>
      </c>
      <c r="AA747" s="100">
        <f>独自温度!B14</f>
        <v>30</v>
      </c>
      <c r="AB747" s="100">
        <f>独自温度!C14</f>
        <v>30</v>
      </c>
    </row>
    <row r="748" spans="1:28">
      <c r="A748" s="64" t="e" cm="1">
        <f t="array" aca="1" ref="A748" ca="1">INDIRECT(_xlfn.XLOOKUP(豚シート!$G$13,豚気温!$D$2:$AB$2,豚気温!$D$3:$AB$3)&amp;(_xlfn.XLOOKUP(豚モデル!$D756,豚気温!$C$6:$C$1100,豚気温!$B$6:$B$1100)))</f>
        <v>#N/A</v>
      </c>
      <c r="B748">
        <v>748</v>
      </c>
      <c r="C748" s="92">
        <v>46400</v>
      </c>
      <c r="D748" s="100">
        <v>-0.8</v>
      </c>
      <c r="E748" s="100">
        <v>-1.2</v>
      </c>
      <c r="F748" s="100">
        <v>0.7</v>
      </c>
      <c r="G748" s="100">
        <v>0.7</v>
      </c>
      <c r="H748" s="100">
        <v>1.5</v>
      </c>
      <c r="I748" s="100">
        <v>1.7</v>
      </c>
      <c r="J748" s="100">
        <v>3.2</v>
      </c>
      <c r="K748" s="100">
        <v>1.2</v>
      </c>
      <c r="L748" s="100">
        <v>1.1000000000000001</v>
      </c>
      <c r="M748" s="100">
        <v>3.2</v>
      </c>
      <c r="N748" s="100">
        <v>4.8</v>
      </c>
      <c r="O748" s="100">
        <v>4.7</v>
      </c>
      <c r="P748" s="100">
        <v>3.2</v>
      </c>
      <c r="Q748" s="100">
        <v>3.2</v>
      </c>
      <c r="R748" s="100">
        <v>-2.2000000000000002</v>
      </c>
      <c r="S748" s="100">
        <v>0.3</v>
      </c>
      <c r="T748" s="100">
        <v>-0.1</v>
      </c>
      <c r="U748" s="100">
        <v>3.9</v>
      </c>
      <c r="V748" s="100">
        <v>-5.0999999999999996</v>
      </c>
      <c r="W748" s="100">
        <v>-0.9</v>
      </c>
      <c r="X748" s="100">
        <v>-1.5</v>
      </c>
      <c r="Y748" s="100">
        <v>-3.8</v>
      </c>
      <c r="Z748" s="100">
        <v>-0.1</v>
      </c>
      <c r="AA748" s="100">
        <f>独自温度!B15</f>
        <v>30</v>
      </c>
      <c r="AB748" s="100">
        <f>独自温度!C15</f>
        <v>30</v>
      </c>
    </row>
    <row r="749" spans="1:28">
      <c r="A749" s="64" t="e" cm="1">
        <f t="array" aca="1" ref="A749" ca="1">INDIRECT(_xlfn.XLOOKUP(豚シート!$G$13,豚気温!$D$2:$AB$2,豚気温!$D$3:$AB$3)&amp;(_xlfn.XLOOKUP(豚モデル!$D757,豚気温!$C$6:$C$1100,豚気温!$B$6:$B$1100)))</f>
        <v>#N/A</v>
      </c>
      <c r="B749">
        <v>749</v>
      </c>
      <c r="C749" s="92">
        <v>46401</v>
      </c>
      <c r="D749" s="100">
        <v>-0.8</v>
      </c>
      <c r="E749" s="100">
        <v>-1.2</v>
      </c>
      <c r="F749" s="100">
        <v>0.7</v>
      </c>
      <c r="G749" s="100">
        <v>0.7</v>
      </c>
      <c r="H749" s="100">
        <v>1.4</v>
      </c>
      <c r="I749" s="100">
        <v>1.7</v>
      </c>
      <c r="J749" s="100">
        <v>3.1</v>
      </c>
      <c r="K749" s="100">
        <v>1.3</v>
      </c>
      <c r="L749" s="100">
        <v>1.1000000000000001</v>
      </c>
      <c r="M749" s="100">
        <v>3.2</v>
      </c>
      <c r="N749" s="100">
        <v>4.7</v>
      </c>
      <c r="O749" s="100">
        <v>4.5999999999999996</v>
      </c>
      <c r="P749" s="100">
        <v>3.2</v>
      </c>
      <c r="Q749" s="100">
        <v>3.2</v>
      </c>
      <c r="R749" s="100">
        <v>-2.2000000000000002</v>
      </c>
      <c r="S749" s="100">
        <v>0.3</v>
      </c>
      <c r="T749" s="100">
        <v>-0.1</v>
      </c>
      <c r="U749" s="100">
        <v>3.9</v>
      </c>
      <c r="V749" s="100">
        <v>-5.0999999999999996</v>
      </c>
      <c r="W749" s="100">
        <v>-1</v>
      </c>
      <c r="X749" s="100">
        <v>-1.5</v>
      </c>
      <c r="Y749" s="100">
        <v>-3.8</v>
      </c>
      <c r="Z749" s="100">
        <v>0</v>
      </c>
      <c r="AA749" s="100">
        <f>独自温度!B16</f>
        <v>30</v>
      </c>
      <c r="AB749" s="100">
        <f>独自温度!C16</f>
        <v>30</v>
      </c>
    </row>
    <row r="750" spans="1:28">
      <c r="A750" s="64" t="e" cm="1">
        <f t="array" aca="1" ref="A750" ca="1">INDIRECT(_xlfn.XLOOKUP(豚シート!$G$13,豚気温!$D$2:$AB$2,豚気温!$D$3:$AB$3)&amp;(_xlfn.XLOOKUP(豚モデル!$D758,豚気温!$C$6:$C$1100,豚気温!$B$6:$B$1100)))</f>
        <v>#N/A</v>
      </c>
      <c r="B750">
        <v>750</v>
      </c>
      <c r="C750" s="92">
        <v>46402</v>
      </c>
      <c r="D750" s="100">
        <v>-0.8</v>
      </c>
      <c r="E750" s="100">
        <v>-1.2</v>
      </c>
      <c r="F750" s="100">
        <v>0.6</v>
      </c>
      <c r="G750" s="100">
        <v>0.7</v>
      </c>
      <c r="H750" s="100">
        <v>1.4</v>
      </c>
      <c r="I750" s="100">
        <v>1.7</v>
      </c>
      <c r="J750" s="100">
        <v>3.1</v>
      </c>
      <c r="K750" s="100">
        <v>1.3</v>
      </c>
      <c r="L750" s="100">
        <v>1.1000000000000001</v>
      </c>
      <c r="M750" s="100">
        <v>3.2</v>
      </c>
      <c r="N750" s="100">
        <v>4.7</v>
      </c>
      <c r="O750" s="100">
        <v>4.5999999999999996</v>
      </c>
      <c r="P750" s="100">
        <v>3.2</v>
      </c>
      <c r="Q750" s="100">
        <v>3.2</v>
      </c>
      <c r="R750" s="100">
        <v>-2.2999999999999998</v>
      </c>
      <c r="S750" s="100">
        <v>0.3</v>
      </c>
      <c r="T750" s="100">
        <v>-0.1</v>
      </c>
      <c r="U750" s="100">
        <v>3.9</v>
      </c>
      <c r="V750" s="100">
        <v>-5.0999999999999996</v>
      </c>
      <c r="W750" s="100">
        <v>-1</v>
      </c>
      <c r="X750" s="100">
        <v>-1.5</v>
      </c>
      <c r="Y750" s="100">
        <v>-3.8</v>
      </c>
      <c r="Z750" s="100">
        <v>0</v>
      </c>
      <c r="AA750" s="100">
        <f>独自温度!B17</f>
        <v>30</v>
      </c>
      <c r="AB750" s="100">
        <f>独自温度!C17</f>
        <v>30</v>
      </c>
    </row>
    <row r="751" spans="1:28">
      <c r="A751" s="64" t="e" cm="1">
        <f t="array" aca="1" ref="A751" ca="1">INDIRECT(_xlfn.XLOOKUP(豚シート!$G$13,豚気温!$D$2:$AB$2,豚気温!$D$3:$AB$3)&amp;(_xlfn.XLOOKUP(豚モデル!$D759,豚気温!$C$6:$C$1100,豚気温!$B$6:$B$1100)))</f>
        <v>#N/A</v>
      </c>
      <c r="B751">
        <v>751</v>
      </c>
      <c r="C751" s="92">
        <v>46403</v>
      </c>
      <c r="D751" s="100">
        <v>-0.8</v>
      </c>
      <c r="E751" s="100">
        <v>-1.3</v>
      </c>
      <c r="F751" s="100">
        <v>0.6</v>
      </c>
      <c r="G751" s="100">
        <v>0.7</v>
      </c>
      <c r="H751" s="100">
        <v>1.3</v>
      </c>
      <c r="I751" s="100">
        <v>1.7</v>
      </c>
      <c r="J751" s="100">
        <v>3.1</v>
      </c>
      <c r="K751" s="100">
        <v>1.3</v>
      </c>
      <c r="L751" s="100">
        <v>1.1000000000000001</v>
      </c>
      <c r="M751" s="100">
        <v>3.1</v>
      </c>
      <c r="N751" s="100">
        <v>4.7</v>
      </c>
      <c r="O751" s="100">
        <v>4.5999999999999996</v>
      </c>
      <c r="P751" s="100">
        <v>3.2</v>
      </c>
      <c r="Q751" s="100">
        <v>3.2</v>
      </c>
      <c r="R751" s="100">
        <v>-2.2999999999999998</v>
      </c>
      <c r="S751" s="100">
        <v>0.3</v>
      </c>
      <c r="T751" s="100">
        <v>-0.2</v>
      </c>
      <c r="U751" s="100">
        <v>3.8</v>
      </c>
      <c r="V751" s="100">
        <v>-5.2</v>
      </c>
      <c r="W751" s="100">
        <v>-1.1000000000000001</v>
      </c>
      <c r="X751" s="100">
        <v>-1.6</v>
      </c>
      <c r="Y751" s="100">
        <v>-3.9</v>
      </c>
      <c r="Z751" s="100">
        <v>0</v>
      </c>
      <c r="AA751" s="100">
        <f>独自温度!B18</f>
        <v>30</v>
      </c>
      <c r="AB751" s="100">
        <f>独自温度!C18</f>
        <v>30</v>
      </c>
    </row>
    <row r="752" spans="1:28">
      <c r="A752" s="64" t="e" cm="1">
        <f t="array" aca="1" ref="A752" ca="1">INDIRECT(_xlfn.XLOOKUP(豚シート!$G$13,豚気温!$D$2:$AB$2,豚気温!$D$3:$AB$3)&amp;(_xlfn.XLOOKUP(豚モデル!$D760,豚気温!$C$6:$C$1100,豚気温!$B$6:$B$1100)))</f>
        <v>#N/A</v>
      </c>
      <c r="B752">
        <v>752</v>
      </c>
      <c r="C752" s="92">
        <v>46404</v>
      </c>
      <c r="D752" s="100">
        <v>-0.9</v>
      </c>
      <c r="E752" s="100">
        <v>-1.3</v>
      </c>
      <c r="F752" s="100">
        <v>0.6</v>
      </c>
      <c r="G752" s="100">
        <v>0.7</v>
      </c>
      <c r="H752" s="100">
        <v>1.3</v>
      </c>
      <c r="I752" s="100">
        <v>1.7</v>
      </c>
      <c r="J752" s="100">
        <v>3.1</v>
      </c>
      <c r="K752" s="100">
        <v>1.3</v>
      </c>
      <c r="L752" s="100">
        <v>1.1000000000000001</v>
      </c>
      <c r="M752" s="100">
        <v>3.1</v>
      </c>
      <c r="N752" s="100">
        <v>4.5999999999999996</v>
      </c>
      <c r="O752" s="100">
        <v>4.5999999999999996</v>
      </c>
      <c r="P752" s="100">
        <v>3.2</v>
      </c>
      <c r="Q752" s="100">
        <v>3.2</v>
      </c>
      <c r="R752" s="100">
        <v>-2.2999999999999998</v>
      </c>
      <c r="S752" s="100">
        <v>0.3</v>
      </c>
      <c r="T752" s="100">
        <v>-0.2</v>
      </c>
      <c r="U752" s="100">
        <v>3.8</v>
      </c>
      <c r="V752" s="100">
        <v>-5.2</v>
      </c>
      <c r="W752" s="100">
        <v>-1.1000000000000001</v>
      </c>
      <c r="X752" s="100">
        <v>-1.6</v>
      </c>
      <c r="Y752" s="100">
        <v>-3.9</v>
      </c>
      <c r="Z752" s="100">
        <v>0</v>
      </c>
      <c r="AA752" s="100">
        <f>独自温度!B19</f>
        <v>30</v>
      </c>
      <c r="AB752" s="100">
        <f>独自温度!C19</f>
        <v>30</v>
      </c>
    </row>
    <row r="753" spans="1:28">
      <c r="A753" s="64" t="e" cm="1">
        <f t="array" aca="1" ref="A753" ca="1">INDIRECT(_xlfn.XLOOKUP(豚シート!$G$13,豚気温!$D$2:$AB$2,豚気温!$D$3:$AB$3)&amp;(_xlfn.XLOOKUP(豚モデル!$D761,豚気温!$C$6:$C$1100,豚気温!$B$6:$B$1100)))</f>
        <v>#N/A</v>
      </c>
      <c r="B753">
        <v>753</v>
      </c>
      <c r="C753" s="92">
        <v>46405</v>
      </c>
      <c r="D753" s="100">
        <v>-0.9</v>
      </c>
      <c r="E753" s="100">
        <v>-1.3</v>
      </c>
      <c r="F753" s="100">
        <v>0.6</v>
      </c>
      <c r="G753" s="100">
        <v>0.6</v>
      </c>
      <c r="H753" s="100">
        <v>1.3</v>
      </c>
      <c r="I753" s="100">
        <v>1.7</v>
      </c>
      <c r="J753" s="100">
        <v>3.1</v>
      </c>
      <c r="K753" s="100">
        <v>1.3</v>
      </c>
      <c r="L753" s="100">
        <v>1.1000000000000001</v>
      </c>
      <c r="M753" s="100">
        <v>3.1</v>
      </c>
      <c r="N753" s="100">
        <v>4.5999999999999996</v>
      </c>
      <c r="O753" s="100">
        <v>4.5999999999999996</v>
      </c>
      <c r="P753" s="100">
        <v>3.2</v>
      </c>
      <c r="Q753" s="100">
        <v>3.2</v>
      </c>
      <c r="R753" s="100">
        <v>-2.2999999999999998</v>
      </c>
      <c r="S753" s="100">
        <v>0.2</v>
      </c>
      <c r="T753" s="100">
        <v>-0.3</v>
      </c>
      <c r="U753" s="100">
        <v>3.8</v>
      </c>
      <c r="V753" s="100">
        <v>-5.2</v>
      </c>
      <c r="W753" s="100">
        <v>-1.2</v>
      </c>
      <c r="X753" s="100">
        <v>-1.6</v>
      </c>
      <c r="Y753" s="100">
        <v>-3.9</v>
      </c>
      <c r="Z753" s="100">
        <v>0</v>
      </c>
      <c r="AA753" s="100">
        <f>独自温度!B20</f>
        <v>30</v>
      </c>
      <c r="AB753" s="100">
        <f>独自温度!C20</f>
        <v>30</v>
      </c>
    </row>
    <row r="754" spans="1:28">
      <c r="A754" s="64" t="e" cm="1">
        <f t="array" aca="1" ref="A754" ca="1">INDIRECT(_xlfn.XLOOKUP(豚シート!$G$13,豚気温!$D$2:$AB$2,豚気温!$D$3:$AB$3)&amp;(_xlfn.XLOOKUP(豚モデル!$D762,豚気温!$C$6:$C$1100,豚気温!$B$6:$B$1100)))</f>
        <v>#N/A</v>
      </c>
      <c r="B754">
        <v>754</v>
      </c>
      <c r="C754" s="92">
        <v>46406</v>
      </c>
      <c r="D754" s="100">
        <v>-0.9</v>
      </c>
      <c r="E754" s="100">
        <v>-1.3</v>
      </c>
      <c r="F754" s="100">
        <v>0.5</v>
      </c>
      <c r="G754" s="100">
        <v>0.6</v>
      </c>
      <c r="H754" s="100">
        <v>1.2</v>
      </c>
      <c r="I754" s="100">
        <v>1.6</v>
      </c>
      <c r="J754" s="100">
        <v>3.1</v>
      </c>
      <c r="K754" s="100">
        <v>1.3</v>
      </c>
      <c r="L754" s="100">
        <v>1.1000000000000001</v>
      </c>
      <c r="M754" s="100">
        <v>3</v>
      </c>
      <c r="N754" s="100">
        <v>4.5999999999999996</v>
      </c>
      <c r="O754" s="100">
        <v>4.5</v>
      </c>
      <c r="P754" s="100">
        <v>3.1</v>
      </c>
      <c r="Q754" s="100">
        <v>3.2</v>
      </c>
      <c r="R754" s="100">
        <v>-2.4</v>
      </c>
      <c r="S754" s="100">
        <v>0.2</v>
      </c>
      <c r="T754" s="100">
        <v>-0.3</v>
      </c>
      <c r="U754" s="100">
        <v>3.8</v>
      </c>
      <c r="V754" s="100">
        <v>-5.2</v>
      </c>
      <c r="W754" s="100">
        <v>-1.2</v>
      </c>
      <c r="X754" s="100">
        <v>-1.7</v>
      </c>
      <c r="Y754" s="100">
        <v>-3.9</v>
      </c>
      <c r="Z754" s="100">
        <v>0</v>
      </c>
      <c r="AA754" s="100">
        <f>独自温度!B21</f>
        <v>30</v>
      </c>
      <c r="AB754" s="100">
        <f>独自温度!C21</f>
        <v>30</v>
      </c>
    </row>
    <row r="755" spans="1:28">
      <c r="A755" s="64" t="e" cm="1">
        <f t="array" aca="1" ref="A755" ca="1">INDIRECT(_xlfn.XLOOKUP(豚シート!$G$13,豚気温!$D$2:$AB$2,豚気温!$D$3:$AB$3)&amp;(_xlfn.XLOOKUP(豚モデル!$D763,豚気温!$C$6:$C$1100,豚気温!$B$6:$B$1100)))</f>
        <v>#N/A</v>
      </c>
      <c r="B755">
        <v>755</v>
      </c>
      <c r="C755" s="92">
        <v>46407</v>
      </c>
      <c r="D755" s="100">
        <v>-0.9</v>
      </c>
      <c r="E755" s="100">
        <v>-1.4</v>
      </c>
      <c r="F755" s="100">
        <v>0.5</v>
      </c>
      <c r="G755" s="100">
        <v>0.6</v>
      </c>
      <c r="H755" s="100">
        <v>1.2</v>
      </c>
      <c r="I755" s="100">
        <v>1.6</v>
      </c>
      <c r="J755" s="100">
        <v>3</v>
      </c>
      <c r="K755" s="100">
        <v>1.2</v>
      </c>
      <c r="L755" s="100">
        <v>1.1000000000000001</v>
      </c>
      <c r="M755" s="100">
        <v>3</v>
      </c>
      <c r="N755" s="100">
        <v>4.5</v>
      </c>
      <c r="O755" s="100">
        <v>4.5</v>
      </c>
      <c r="P755" s="100">
        <v>3.1</v>
      </c>
      <c r="Q755" s="100">
        <v>3.2</v>
      </c>
      <c r="R755" s="100">
        <v>-2.4</v>
      </c>
      <c r="S755" s="100">
        <v>0.2</v>
      </c>
      <c r="T755" s="100">
        <v>-0.3</v>
      </c>
      <c r="U755" s="100">
        <v>3.7</v>
      </c>
      <c r="V755" s="100">
        <v>-5.3</v>
      </c>
      <c r="W755" s="100">
        <v>-1.3</v>
      </c>
      <c r="X755" s="100">
        <v>-1.7</v>
      </c>
      <c r="Y755" s="100">
        <v>-4</v>
      </c>
      <c r="Z755" s="100">
        <v>0</v>
      </c>
      <c r="AA755" s="100">
        <f>独自温度!B22</f>
        <v>30</v>
      </c>
      <c r="AB755" s="100">
        <f>独自温度!C22</f>
        <v>30</v>
      </c>
    </row>
    <row r="756" spans="1:28">
      <c r="A756" s="64" t="e" cm="1">
        <f t="array" aca="1" ref="A756" ca="1">INDIRECT(_xlfn.XLOOKUP(豚シート!$G$13,豚気温!$D$2:$AB$2,豚気温!$D$3:$AB$3)&amp;(_xlfn.XLOOKUP(豚モデル!$D764,豚気温!$C$6:$C$1100,豚気温!$B$6:$B$1100)))</f>
        <v>#N/A</v>
      </c>
      <c r="B756">
        <v>756</v>
      </c>
      <c r="C756" s="92">
        <v>46408</v>
      </c>
      <c r="D756" s="100">
        <v>-1</v>
      </c>
      <c r="E756" s="100">
        <v>-1.4</v>
      </c>
      <c r="F756" s="100">
        <v>0.5</v>
      </c>
      <c r="G756" s="100">
        <v>0.6</v>
      </c>
      <c r="H756" s="100">
        <v>1.2</v>
      </c>
      <c r="I756" s="100">
        <v>1.6</v>
      </c>
      <c r="J756" s="100">
        <v>3</v>
      </c>
      <c r="K756" s="100">
        <v>1.2</v>
      </c>
      <c r="L756" s="100">
        <v>1.1000000000000001</v>
      </c>
      <c r="M756" s="100">
        <v>2.9</v>
      </c>
      <c r="N756" s="100">
        <v>4.5</v>
      </c>
      <c r="O756" s="100">
        <v>4.5</v>
      </c>
      <c r="P756" s="100">
        <v>3.1</v>
      </c>
      <c r="Q756" s="100">
        <v>3.2</v>
      </c>
      <c r="R756" s="100">
        <v>-2.4</v>
      </c>
      <c r="S756" s="100">
        <v>0.1</v>
      </c>
      <c r="T756" s="100">
        <v>-0.4</v>
      </c>
      <c r="U756" s="100">
        <v>3.7</v>
      </c>
      <c r="V756" s="100">
        <v>-5.3</v>
      </c>
      <c r="W756" s="100">
        <v>-1.3</v>
      </c>
      <c r="X756" s="100">
        <v>-1.7</v>
      </c>
      <c r="Y756" s="100">
        <v>-4</v>
      </c>
      <c r="Z756" s="100">
        <v>0</v>
      </c>
      <c r="AA756" s="100">
        <f>独自温度!B23</f>
        <v>30</v>
      </c>
      <c r="AB756" s="100">
        <f>独自温度!C23</f>
        <v>30</v>
      </c>
    </row>
    <row r="757" spans="1:28">
      <c r="A757" s="64" t="e" cm="1">
        <f t="array" aca="1" ref="A757" ca="1">INDIRECT(_xlfn.XLOOKUP(豚シート!$G$13,豚気温!$D$2:$AB$2,豚気温!$D$3:$AB$3)&amp;(_xlfn.XLOOKUP(豚モデル!$D765,豚気温!$C$6:$C$1100,豚気温!$B$6:$B$1100)))</f>
        <v>#N/A</v>
      </c>
      <c r="B757">
        <v>757</v>
      </c>
      <c r="C757" s="92">
        <v>46409</v>
      </c>
      <c r="D757" s="100">
        <v>-1</v>
      </c>
      <c r="E757" s="100">
        <v>-1.4</v>
      </c>
      <c r="F757" s="100">
        <v>0.4</v>
      </c>
      <c r="G757" s="100">
        <v>0.5</v>
      </c>
      <c r="H757" s="100">
        <v>1.1000000000000001</v>
      </c>
      <c r="I757" s="100">
        <v>1.6</v>
      </c>
      <c r="J757" s="100">
        <v>3</v>
      </c>
      <c r="K757" s="100">
        <v>1.2</v>
      </c>
      <c r="L757" s="100">
        <v>1.1000000000000001</v>
      </c>
      <c r="M757" s="100">
        <v>2.9</v>
      </c>
      <c r="N757" s="100">
        <v>4.5</v>
      </c>
      <c r="O757" s="100">
        <v>4.4000000000000004</v>
      </c>
      <c r="P757" s="100">
        <v>3</v>
      </c>
      <c r="Q757" s="100">
        <v>3.1</v>
      </c>
      <c r="R757" s="100">
        <v>-2.5</v>
      </c>
      <c r="S757" s="100">
        <v>0.1</v>
      </c>
      <c r="T757" s="100">
        <v>-0.4</v>
      </c>
      <c r="U757" s="100">
        <v>3.7</v>
      </c>
      <c r="V757" s="100">
        <v>-5.3</v>
      </c>
      <c r="W757" s="100">
        <v>-1.3</v>
      </c>
      <c r="X757" s="100">
        <v>-1.8</v>
      </c>
      <c r="Y757" s="100">
        <v>-4.0999999999999996</v>
      </c>
      <c r="Z757" s="100">
        <v>0</v>
      </c>
      <c r="AA757" s="100">
        <f>独自温度!B24</f>
        <v>30</v>
      </c>
      <c r="AB757" s="100">
        <f>独自温度!C24</f>
        <v>30</v>
      </c>
    </row>
    <row r="758" spans="1:28">
      <c r="A758" s="64" t="e" cm="1">
        <f t="array" aca="1" ref="A758" ca="1">INDIRECT(_xlfn.XLOOKUP(豚シート!$G$13,豚気温!$D$2:$AB$2,豚気温!$D$3:$AB$3)&amp;(_xlfn.XLOOKUP(豚モデル!$D766,豚気温!$C$6:$C$1100,豚気温!$B$6:$B$1100)))</f>
        <v>#N/A</v>
      </c>
      <c r="B758">
        <v>758</v>
      </c>
      <c r="C758" s="92">
        <v>46410</v>
      </c>
      <c r="D758" s="100">
        <v>-1</v>
      </c>
      <c r="E758" s="100">
        <v>-1.4</v>
      </c>
      <c r="F758" s="100">
        <v>0.4</v>
      </c>
      <c r="G758" s="100">
        <v>0.5</v>
      </c>
      <c r="H758" s="100">
        <v>1.1000000000000001</v>
      </c>
      <c r="I758" s="100">
        <v>1.5</v>
      </c>
      <c r="J758" s="100">
        <v>3</v>
      </c>
      <c r="K758" s="100">
        <v>1.1000000000000001</v>
      </c>
      <c r="L758" s="100">
        <v>1.1000000000000001</v>
      </c>
      <c r="M758" s="100">
        <v>2.8</v>
      </c>
      <c r="N758" s="100">
        <v>4.4000000000000004</v>
      </c>
      <c r="O758" s="100">
        <v>4.4000000000000004</v>
      </c>
      <c r="P758" s="100">
        <v>3</v>
      </c>
      <c r="Q758" s="100">
        <v>3.1</v>
      </c>
      <c r="R758" s="100">
        <v>-2.5</v>
      </c>
      <c r="S758" s="100">
        <v>0.1</v>
      </c>
      <c r="T758" s="100">
        <v>-0.5</v>
      </c>
      <c r="U758" s="100">
        <v>3.6</v>
      </c>
      <c r="V758" s="100">
        <v>-5.4</v>
      </c>
      <c r="W758" s="100">
        <v>-1.3</v>
      </c>
      <c r="X758" s="100">
        <v>-1.8</v>
      </c>
      <c r="Y758" s="100">
        <v>-4.0999999999999996</v>
      </c>
      <c r="Z758" s="100">
        <v>-0.1</v>
      </c>
      <c r="AA758" s="100">
        <f>独自温度!B25</f>
        <v>30</v>
      </c>
      <c r="AB758" s="100">
        <f>独自温度!C25</f>
        <v>30</v>
      </c>
    </row>
    <row r="759" spans="1:28">
      <c r="A759" s="64" t="e" cm="1">
        <f t="array" aca="1" ref="A759" ca="1">INDIRECT(_xlfn.XLOOKUP(豚シート!$G$13,豚気温!$D$2:$AB$2,豚気温!$D$3:$AB$3)&amp;(_xlfn.XLOOKUP(豚モデル!$D767,豚気温!$C$6:$C$1100,豚気温!$B$6:$B$1100)))</f>
        <v>#N/A</v>
      </c>
      <c r="B759">
        <v>759</v>
      </c>
      <c r="C759" s="92">
        <v>46411</v>
      </c>
      <c r="D759" s="100">
        <v>-1.1000000000000001</v>
      </c>
      <c r="E759" s="100">
        <v>-1.5</v>
      </c>
      <c r="F759" s="100">
        <v>0.4</v>
      </c>
      <c r="G759" s="100">
        <v>0.5</v>
      </c>
      <c r="H759" s="100">
        <v>1.1000000000000001</v>
      </c>
      <c r="I759" s="100">
        <v>1.5</v>
      </c>
      <c r="J759" s="100">
        <v>2.9</v>
      </c>
      <c r="K759" s="100">
        <v>1.1000000000000001</v>
      </c>
      <c r="L759" s="100">
        <v>1.1000000000000001</v>
      </c>
      <c r="M759" s="100">
        <v>2.8</v>
      </c>
      <c r="N759" s="100">
        <v>4.4000000000000004</v>
      </c>
      <c r="O759" s="100">
        <v>4.4000000000000004</v>
      </c>
      <c r="P759" s="100">
        <v>3</v>
      </c>
      <c r="Q759" s="100">
        <v>3.1</v>
      </c>
      <c r="R759" s="100">
        <v>-2.5</v>
      </c>
      <c r="S759" s="100">
        <v>0</v>
      </c>
      <c r="T759" s="100">
        <v>-0.5</v>
      </c>
      <c r="U759" s="100">
        <v>3.6</v>
      </c>
      <c r="V759" s="100">
        <v>-5.4</v>
      </c>
      <c r="W759" s="100">
        <v>-1.4</v>
      </c>
      <c r="X759" s="100">
        <v>-1.8</v>
      </c>
      <c r="Y759" s="100">
        <v>-4.2</v>
      </c>
      <c r="Z759" s="100">
        <v>-0.1</v>
      </c>
      <c r="AA759" s="100">
        <f>独自温度!B26</f>
        <v>30</v>
      </c>
      <c r="AB759" s="100">
        <f>独自温度!C26</f>
        <v>30</v>
      </c>
    </row>
    <row r="760" spans="1:28">
      <c r="A760" s="64" t="e" cm="1">
        <f t="array" aca="1" ref="A760" ca="1">INDIRECT(_xlfn.XLOOKUP(豚シート!$G$13,豚気温!$D$2:$AB$2,豚気温!$D$3:$AB$3)&amp;(_xlfn.XLOOKUP(豚モデル!$D768,豚気温!$C$6:$C$1100,豚気温!$B$6:$B$1100)))</f>
        <v>#N/A</v>
      </c>
      <c r="B760">
        <v>760</v>
      </c>
      <c r="C760" s="92">
        <v>46412</v>
      </c>
      <c r="D760" s="100">
        <v>-1.1000000000000001</v>
      </c>
      <c r="E760" s="100">
        <v>-1.5</v>
      </c>
      <c r="F760" s="100">
        <v>0.3</v>
      </c>
      <c r="G760" s="100">
        <v>0.5</v>
      </c>
      <c r="H760" s="100">
        <v>1</v>
      </c>
      <c r="I760" s="100">
        <v>1.5</v>
      </c>
      <c r="J760" s="100">
        <v>2.9</v>
      </c>
      <c r="K760" s="100">
        <v>1</v>
      </c>
      <c r="L760" s="100">
        <v>1.1000000000000001</v>
      </c>
      <c r="M760" s="100">
        <v>2.8</v>
      </c>
      <c r="N760" s="100">
        <v>4.4000000000000004</v>
      </c>
      <c r="O760" s="100">
        <v>4.3</v>
      </c>
      <c r="P760" s="100">
        <v>3</v>
      </c>
      <c r="Q760" s="100">
        <v>3</v>
      </c>
      <c r="R760" s="100">
        <v>-2.6</v>
      </c>
      <c r="S760" s="100">
        <v>0</v>
      </c>
      <c r="T760" s="100">
        <v>-0.5</v>
      </c>
      <c r="U760" s="100">
        <v>3.6</v>
      </c>
      <c r="V760" s="100">
        <v>-5.4</v>
      </c>
      <c r="W760" s="100">
        <v>-1.4</v>
      </c>
      <c r="X760" s="100">
        <v>-1.8</v>
      </c>
      <c r="Y760" s="100">
        <v>-4.2</v>
      </c>
      <c r="Z760" s="100">
        <v>-0.1</v>
      </c>
      <c r="AA760" s="100">
        <f>独自温度!B27</f>
        <v>30</v>
      </c>
      <c r="AB760" s="100">
        <f>独自温度!C27</f>
        <v>30</v>
      </c>
    </row>
    <row r="761" spans="1:28">
      <c r="A761" s="64" t="e" cm="1">
        <f t="array" aca="1" ref="A761" ca="1">INDIRECT(_xlfn.XLOOKUP(豚シート!$G$13,豚気温!$D$2:$AB$2,豚気温!$D$3:$AB$3)&amp;(_xlfn.XLOOKUP(豚モデル!$D769,豚気温!$C$6:$C$1100,豚気温!$B$6:$B$1100)))</f>
        <v>#N/A</v>
      </c>
      <c r="B761">
        <v>761</v>
      </c>
      <c r="C761" s="92">
        <v>46413</v>
      </c>
      <c r="D761" s="100">
        <v>-1.1000000000000001</v>
      </c>
      <c r="E761" s="100">
        <v>-1.5</v>
      </c>
      <c r="F761" s="100">
        <v>0.3</v>
      </c>
      <c r="G761" s="100">
        <v>0.5</v>
      </c>
      <c r="H761" s="100">
        <v>1</v>
      </c>
      <c r="I761" s="100">
        <v>1.4</v>
      </c>
      <c r="J761" s="100">
        <v>2.9</v>
      </c>
      <c r="K761" s="100">
        <v>1</v>
      </c>
      <c r="L761" s="100">
        <v>1.1000000000000001</v>
      </c>
      <c r="M761" s="100">
        <v>2.7</v>
      </c>
      <c r="N761" s="100">
        <v>4.3</v>
      </c>
      <c r="O761" s="100">
        <v>4.3</v>
      </c>
      <c r="P761" s="100">
        <v>2.9</v>
      </c>
      <c r="Q761" s="100">
        <v>3</v>
      </c>
      <c r="R761" s="100">
        <v>-2.6</v>
      </c>
      <c r="S761" s="100">
        <v>0</v>
      </c>
      <c r="T761" s="100">
        <v>-0.5</v>
      </c>
      <c r="U761" s="100">
        <v>3.5</v>
      </c>
      <c r="V761" s="100">
        <v>-5.5</v>
      </c>
      <c r="W761" s="100">
        <v>-1.4</v>
      </c>
      <c r="X761" s="100">
        <v>-1.8</v>
      </c>
      <c r="Y761" s="100">
        <v>-4.3</v>
      </c>
      <c r="Z761" s="100">
        <v>-0.1</v>
      </c>
      <c r="AA761" s="100">
        <f>独自温度!B28</f>
        <v>30</v>
      </c>
      <c r="AB761" s="100">
        <f>独自温度!C28</f>
        <v>30</v>
      </c>
    </row>
    <row r="762" spans="1:28">
      <c r="A762" s="64" t="e" cm="1">
        <f t="array" aca="1" ref="A762" ca="1">INDIRECT(_xlfn.XLOOKUP(豚シート!$G$13,豚気温!$D$2:$AB$2,豚気温!$D$3:$AB$3)&amp;(_xlfn.XLOOKUP(豚モデル!$D770,豚気温!$C$6:$C$1100,豚気温!$B$6:$B$1100)))</f>
        <v>#N/A</v>
      </c>
      <c r="B762">
        <v>762</v>
      </c>
      <c r="C762" s="92">
        <v>46414</v>
      </c>
      <c r="D762" s="100">
        <v>-1.1000000000000001</v>
      </c>
      <c r="E762" s="100">
        <v>-1.5</v>
      </c>
      <c r="F762" s="100">
        <v>0.3</v>
      </c>
      <c r="G762" s="100">
        <v>0.5</v>
      </c>
      <c r="H762" s="100">
        <v>1</v>
      </c>
      <c r="I762" s="100">
        <v>1.4</v>
      </c>
      <c r="J762" s="100">
        <v>2.9</v>
      </c>
      <c r="K762" s="100">
        <v>1</v>
      </c>
      <c r="L762" s="100">
        <v>1.1000000000000001</v>
      </c>
      <c r="M762" s="100">
        <v>2.7</v>
      </c>
      <c r="N762" s="100">
        <v>4.3</v>
      </c>
      <c r="O762" s="100">
        <v>4.3</v>
      </c>
      <c r="P762" s="100">
        <v>2.9</v>
      </c>
      <c r="Q762" s="100">
        <v>3</v>
      </c>
      <c r="R762" s="100">
        <v>-2.6</v>
      </c>
      <c r="S762" s="100">
        <v>0</v>
      </c>
      <c r="T762" s="100">
        <v>-0.5</v>
      </c>
      <c r="U762" s="100">
        <v>3.5</v>
      </c>
      <c r="V762" s="100">
        <v>-5.5</v>
      </c>
      <c r="W762" s="100">
        <v>-1.4</v>
      </c>
      <c r="X762" s="100">
        <v>-1.8</v>
      </c>
      <c r="Y762" s="100">
        <v>-4.3</v>
      </c>
      <c r="Z762" s="100">
        <v>-0.1</v>
      </c>
      <c r="AA762" s="100">
        <f>独自温度!B29</f>
        <v>30</v>
      </c>
      <c r="AB762" s="100">
        <f>独自温度!C29</f>
        <v>30</v>
      </c>
    </row>
    <row r="763" spans="1:28">
      <c r="A763" s="64" t="e" cm="1">
        <f t="array" aca="1" ref="A763" ca="1">INDIRECT(_xlfn.XLOOKUP(豚シート!$G$13,豚気温!$D$2:$AB$2,豚気温!$D$3:$AB$3)&amp;(_xlfn.XLOOKUP(豚モデル!$D771,豚気温!$C$6:$C$1100,豚気温!$B$6:$B$1100)))</f>
        <v>#N/A</v>
      </c>
      <c r="B763">
        <v>763</v>
      </c>
      <c r="C763" s="92">
        <v>46415</v>
      </c>
      <c r="D763" s="100">
        <v>-1.1000000000000001</v>
      </c>
      <c r="E763" s="100">
        <v>-1.5</v>
      </c>
      <c r="F763" s="100">
        <v>0.3</v>
      </c>
      <c r="G763" s="100">
        <v>0.5</v>
      </c>
      <c r="H763" s="100">
        <v>1</v>
      </c>
      <c r="I763" s="100">
        <v>1.4</v>
      </c>
      <c r="J763" s="100">
        <v>2.8</v>
      </c>
      <c r="K763" s="100">
        <v>1</v>
      </c>
      <c r="L763" s="100">
        <v>1.1000000000000001</v>
      </c>
      <c r="M763" s="100">
        <v>2.7</v>
      </c>
      <c r="N763" s="100">
        <v>4.3</v>
      </c>
      <c r="O763" s="100">
        <v>4.3</v>
      </c>
      <c r="P763" s="100">
        <v>2.9</v>
      </c>
      <c r="Q763" s="100">
        <v>3</v>
      </c>
      <c r="R763" s="100">
        <v>-2.6</v>
      </c>
      <c r="S763" s="100">
        <v>-0.1</v>
      </c>
      <c r="T763" s="100">
        <v>-0.6</v>
      </c>
      <c r="U763" s="100">
        <v>3.5</v>
      </c>
      <c r="V763" s="100">
        <v>-5.5</v>
      </c>
      <c r="W763" s="100">
        <v>-1.4</v>
      </c>
      <c r="X763" s="100">
        <v>-1.8</v>
      </c>
      <c r="Y763" s="100">
        <v>-4.4000000000000004</v>
      </c>
      <c r="Z763" s="100">
        <v>-0.1</v>
      </c>
      <c r="AA763" s="100">
        <f>独自温度!B30</f>
        <v>30</v>
      </c>
      <c r="AB763" s="100">
        <f>独自温度!C30</f>
        <v>30</v>
      </c>
    </row>
    <row r="764" spans="1:28">
      <c r="A764" s="64" t="e" cm="1">
        <f t="array" aca="1" ref="A764" ca="1">INDIRECT(_xlfn.XLOOKUP(豚シート!$G$13,豚気温!$D$2:$AB$2,豚気温!$D$3:$AB$3)&amp;(_xlfn.XLOOKUP(豚モデル!$D772,豚気温!$C$6:$C$1100,豚気温!$B$6:$B$1100)))</f>
        <v>#N/A</v>
      </c>
      <c r="B764">
        <v>764</v>
      </c>
      <c r="C764" s="92">
        <v>46416</v>
      </c>
      <c r="D764" s="100">
        <v>-1.2</v>
      </c>
      <c r="E764" s="100">
        <v>-1.5</v>
      </c>
      <c r="F764" s="100">
        <v>0.3</v>
      </c>
      <c r="G764" s="100">
        <v>0.5</v>
      </c>
      <c r="H764" s="100">
        <v>1</v>
      </c>
      <c r="I764" s="100">
        <v>1.4</v>
      </c>
      <c r="J764" s="100">
        <v>2.8</v>
      </c>
      <c r="K764" s="100">
        <v>0.9</v>
      </c>
      <c r="L764" s="100">
        <v>1.1000000000000001</v>
      </c>
      <c r="M764" s="100">
        <v>2.7</v>
      </c>
      <c r="N764" s="100">
        <v>4.3</v>
      </c>
      <c r="O764" s="100">
        <v>4.3</v>
      </c>
      <c r="P764" s="100">
        <v>2.9</v>
      </c>
      <c r="Q764" s="100">
        <v>3</v>
      </c>
      <c r="R764" s="100">
        <v>-2.7</v>
      </c>
      <c r="S764" s="100">
        <v>-0.1</v>
      </c>
      <c r="T764" s="100">
        <v>-0.6</v>
      </c>
      <c r="U764" s="100">
        <v>3.5</v>
      </c>
      <c r="V764" s="100">
        <v>-5.5</v>
      </c>
      <c r="W764" s="100">
        <v>-1.5</v>
      </c>
      <c r="X764" s="100">
        <v>-1.8</v>
      </c>
      <c r="Y764" s="100">
        <v>-4.4000000000000004</v>
      </c>
      <c r="Z764" s="100">
        <v>-0.1</v>
      </c>
      <c r="AA764" s="100">
        <f>独自温度!B31</f>
        <v>30</v>
      </c>
      <c r="AB764" s="100">
        <f>独自温度!C31</f>
        <v>30</v>
      </c>
    </row>
    <row r="765" spans="1:28">
      <c r="A765" s="64" t="e" cm="1">
        <f t="array" aca="1" ref="A765" ca="1">INDIRECT(_xlfn.XLOOKUP(豚シート!$G$13,豚気温!$D$2:$AB$2,豚気温!$D$3:$AB$3)&amp;(_xlfn.XLOOKUP(豚モデル!$D773,豚気温!$C$6:$C$1100,豚気温!$B$6:$B$1100)))</f>
        <v>#N/A</v>
      </c>
      <c r="B765">
        <v>765</v>
      </c>
      <c r="C765" s="92">
        <v>46417</v>
      </c>
      <c r="D765" s="100">
        <v>-1.2</v>
      </c>
      <c r="E765" s="100">
        <v>-1.5</v>
      </c>
      <c r="F765" s="100">
        <v>0.3</v>
      </c>
      <c r="G765" s="100">
        <v>0.5</v>
      </c>
      <c r="H765" s="100">
        <v>1</v>
      </c>
      <c r="I765" s="100">
        <v>1.4</v>
      </c>
      <c r="J765" s="100">
        <v>2.8</v>
      </c>
      <c r="K765" s="100">
        <v>0.9</v>
      </c>
      <c r="L765" s="100">
        <v>1.2</v>
      </c>
      <c r="M765" s="100">
        <v>2.7</v>
      </c>
      <c r="N765" s="100">
        <v>4.3</v>
      </c>
      <c r="O765" s="100">
        <v>4.3</v>
      </c>
      <c r="P765" s="100">
        <v>2.9</v>
      </c>
      <c r="Q765" s="100">
        <v>3</v>
      </c>
      <c r="R765" s="100">
        <v>-2.7</v>
      </c>
      <c r="S765" s="100">
        <v>-0.1</v>
      </c>
      <c r="T765" s="100">
        <v>-0.5</v>
      </c>
      <c r="U765" s="100">
        <v>3.5</v>
      </c>
      <c r="V765" s="100">
        <v>-5.5</v>
      </c>
      <c r="W765" s="100">
        <v>-1.5</v>
      </c>
      <c r="X765" s="100">
        <v>-1.8</v>
      </c>
      <c r="Y765" s="100">
        <v>-4.4000000000000004</v>
      </c>
      <c r="Z765" s="100">
        <v>-0.1</v>
      </c>
      <c r="AA765" s="100">
        <f>独自温度!B32</f>
        <v>30</v>
      </c>
      <c r="AB765" s="100">
        <f>独自温度!C32</f>
        <v>30</v>
      </c>
    </row>
    <row r="766" spans="1:28">
      <c r="A766" s="64" t="e" cm="1">
        <f t="array" aca="1" ref="A766" ca="1">INDIRECT(_xlfn.XLOOKUP(豚シート!$G$13,豚気温!$D$2:$AB$2,豚気温!$D$3:$AB$3)&amp;(_xlfn.XLOOKUP(豚モデル!$D774,豚気温!$C$6:$C$1100,豚気温!$B$6:$B$1100)))</f>
        <v>#N/A</v>
      </c>
      <c r="B766">
        <v>766</v>
      </c>
      <c r="C766" s="92">
        <v>46418</v>
      </c>
      <c r="D766" s="100">
        <v>-1.2</v>
      </c>
      <c r="E766" s="100">
        <v>-1.5</v>
      </c>
      <c r="F766" s="100">
        <v>0.3</v>
      </c>
      <c r="G766" s="100">
        <v>0.5</v>
      </c>
      <c r="H766" s="100">
        <v>1</v>
      </c>
      <c r="I766" s="100">
        <v>1.4</v>
      </c>
      <c r="J766" s="100">
        <v>2.9</v>
      </c>
      <c r="K766" s="100">
        <v>0.9</v>
      </c>
      <c r="L766" s="100">
        <v>1.2</v>
      </c>
      <c r="M766" s="100">
        <v>2.7</v>
      </c>
      <c r="N766" s="100">
        <v>4.3</v>
      </c>
      <c r="O766" s="100">
        <v>4.3</v>
      </c>
      <c r="P766" s="100">
        <v>2.9</v>
      </c>
      <c r="Q766" s="100">
        <v>3</v>
      </c>
      <c r="R766" s="100">
        <v>-2.7</v>
      </c>
      <c r="S766" s="100">
        <v>0</v>
      </c>
      <c r="T766" s="100">
        <v>-0.5</v>
      </c>
      <c r="U766" s="100">
        <v>3.5</v>
      </c>
      <c r="V766" s="100">
        <v>-5.5</v>
      </c>
      <c r="W766" s="100">
        <v>-1.5</v>
      </c>
      <c r="X766" s="100">
        <v>-1.8</v>
      </c>
      <c r="Y766" s="100">
        <v>-4.4000000000000004</v>
      </c>
      <c r="Z766" s="100">
        <v>-0.1</v>
      </c>
      <c r="AA766" s="100">
        <f>独自温度!B33</f>
        <v>30</v>
      </c>
      <c r="AB766" s="100">
        <f>独自温度!C33</f>
        <v>30</v>
      </c>
    </row>
    <row r="767" spans="1:28">
      <c r="A767" s="64" t="e" cm="1">
        <f t="array" aca="1" ref="A767" ca="1">INDIRECT(_xlfn.XLOOKUP(豚シート!$G$13,豚気温!$D$2:$AB$2,豚気温!$D$3:$AB$3)&amp;(_xlfn.XLOOKUP(豚モデル!$D775,豚気温!$C$6:$C$1100,豚気温!$B$6:$B$1100)))</f>
        <v>#N/A</v>
      </c>
      <c r="B767">
        <v>767</v>
      </c>
      <c r="C767" s="92">
        <v>46419</v>
      </c>
      <c r="D767" s="100">
        <v>-1.2</v>
      </c>
      <c r="E767" s="100">
        <v>-1.5</v>
      </c>
      <c r="F767" s="100">
        <v>0.3</v>
      </c>
      <c r="G767" s="100">
        <v>0.5</v>
      </c>
      <c r="H767" s="100">
        <v>1</v>
      </c>
      <c r="I767" s="100">
        <v>1.4</v>
      </c>
      <c r="J767" s="100">
        <v>2.9</v>
      </c>
      <c r="K767" s="100">
        <v>1</v>
      </c>
      <c r="L767" s="100">
        <v>1.2</v>
      </c>
      <c r="M767" s="100">
        <v>2.7</v>
      </c>
      <c r="N767" s="100">
        <v>4.3</v>
      </c>
      <c r="O767" s="100">
        <v>4.3</v>
      </c>
      <c r="P767" s="100">
        <v>2.9</v>
      </c>
      <c r="Q767" s="100">
        <v>3</v>
      </c>
      <c r="R767" s="100">
        <v>-2.7</v>
      </c>
      <c r="S767" s="100">
        <v>0</v>
      </c>
      <c r="T767" s="100">
        <v>-0.5</v>
      </c>
      <c r="U767" s="100">
        <v>3.5</v>
      </c>
      <c r="V767" s="100">
        <v>-5.6</v>
      </c>
      <c r="W767" s="100">
        <v>-1.5</v>
      </c>
      <c r="X767" s="100">
        <v>-1.8</v>
      </c>
      <c r="Y767" s="100">
        <v>-4.4000000000000004</v>
      </c>
      <c r="Z767" s="100">
        <v>-0.1</v>
      </c>
      <c r="AA767" s="100">
        <f>独自温度!B34</f>
        <v>30</v>
      </c>
      <c r="AB767" s="100">
        <f>独自温度!C34</f>
        <v>30</v>
      </c>
    </row>
    <row r="768" spans="1:28">
      <c r="A768" s="64" t="e" cm="1">
        <f t="array" aca="1" ref="A768" ca="1">INDIRECT(_xlfn.XLOOKUP(豚シート!$G$13,豚気温!$D$2:$AB$2,豚気温!$D$3:$AB$3)&amp;(_xlfn.XLOOKUP(豚モデル!$D776,豚気温!$C$6:$C$1100,豚気温!$B$6:$B$1100)))</f>
        <v>#N/A</v>
      </c>
      <c r="B768">
        <v>768</v>
      </c>
      <c r="C768" s="92">
        <v>46420</v>
      </c>
      <c r="D768" s="100">
        <v>-1.2</v>
      </c>
      <c r="E768" s="100">
        <v>-1.5</v>
      </c>
      <c r="F768" s="100">
        <v>0.3</v>
      </c>
      <c r="G768" s="100">
        <v>0.5</v>
      </c>
      <c r="H768" s="100">
        <v>1</v>
      </c>
      <c r="I768" s="100">
        <v>1.4</v>
      </c>
      <c r="J768" s="100">
        <v>2.9</v>
      </c>
      <c r="K768" s="100">
        <v>1</v>
      </c>
      <c r="L768" s="100">
        <v>1.3</v>
      </c>
      <c r="M768" s="100">
        <v>2.7</v>
      </c>
      <c r="N768" s="100">
        <v>4.3</v>
      </c>
      <c r="O768" s="100">
        <v>4.4000000000000004</v>
      </c>
      <c r="P768" s="100">
        <v>3</v>
      </c>
      <c r="Q768" s="100">
        <v>3</v>
      </c>
      <c r="R768" s="100">
        <v>-2.6</v>
      </c>
      <c r="S768" s="100">
        <v>0</v>
      </c>
      <c r="T768" s="100">
        <v>-0.5</v>
      </c>
      <c r="U768" s="100">
        <v>3.5</v>
      </c>
      <c r="V768" s="100">
        <v>-5.6</v>
      </c>
      <c r="W768" s="100">
        <v>-1.5</v>
      </c>
      <c r="X768" s="100">
        <v>-1.8</v>
      </c>
      <c r="Y768" s="100">
        <v>-4.4000000000000004</v>
      </c>
      <c r="Z768" s="100">
        <v>0</v>
      </c>
      <c r="AA768" s="100">
        <f>独自温度!B35</f>
        <v>30</v>
      </c>
      <c r="AB768" s="100">
        <f>独自温度!C35</f>
        <v>30</v>
      </c>
    </row>
    <row r="769" spans="1:28">
      <c r="A769" s="64" t="e" cm="1">
        <f t="array" aca="1" ref="A769" ca="1">INDIRECT(_xlfn.XLOOKUP(豚シート!$G$13,豚気温!$D$2:$AB$2,豚気温!$D$3:$AB$3)&amp;(_xlfn.XLOOKUP(豚モデル!$D777,豚気温!$C$6:$C$1100,豚気温!$B$6:$B$1100)))</f>
        <v>#N/A</v>
      </c>
      <c r="B769">
        <v>769</v>
      </c>
      <c r="C769" s="92">
        <v>46421</v>
      </c>
      <c r="D769" s="100">
        <v>-1.2</v>
      </c>
      <c r="E769" s="100">
        <v>-1.5</v>
      </c>
      <c r="F769" s="100">
        <v>0.3</v>
      </c>
      <c r="G769" s="100">
        <v>0.5</v>
      </c>
      <c r="H769" s="100">
        <v>1</v>
      </c>
      <c r="I769" s="100">
        <v>1.5</v>
      </c>
      <c r="J769" s="100">
        <v>2.9</v>
      </c>
      <c r="K769" s="100">
        <v>1</v>
      </c>
      <c r="L769" s="100">
        <v>1.3</v>
      </c>
      <c r="M769" s="100">
        <v>2.7</v>
      </c>
      <c r="N769" s="100">
        <v>4.4000000000000004</v>
      </c>
      <c r="O769" s="100">
        <v>4.4000000000000004</v>
      </c>
      <c r="P769" s="100">
        <v>3</v>
      </c>
      <c r="Q769" s="100">
        <v>3.1</v>
      </c>
      <c r="R769" s="100">
        <v>-2.6</v>
      </c>
      <c r="S769" s="100">
        <v>0</v>
      </c>
      <c r="T769" s="100">
        <v>-0.5</v>
      </c>
      <c r="U769" s="100">
        <v>3.6</v>
      </c>
      <c r="V769" s="100">
        <v>-5.5</v>
      </c>
      <c r="W769" s="100">
        <v>-1.5</v>
      </c>
      <c r="X769" s="100">
        <v>-1.8</v>
      </c>
      <c r="Y769" s="100">
        <v>-4.4000000000000004</v>
      </c>
      <c r="Z769" s="100">
        <v>0</v>
      </c>
      <c r="AA769" s="100">
        <f>独自温度!B36</f>
        <v>30</v>
      </c>
      <c r="AB769" s="100">
        <f>独自温度!C36</f>
        <v>30</v>
      </c>
    </row>
    <row r="770" spans="1:28">
      <c r="A770" s="64" t="e" cm="1">
        <f t="array" aca="1" ref="A770" ca="1">INDIRECT(_xlfn.XLOOKUP(豚シート!$G$13,豚気温!$D$2:$AB$2,豚気温!$D$3:$AB$3)&amp;(_xlfn.XLOOKUP(豚モデル!$D778,豚気温!$C$6:$C$1100,豚気温!$B$6:$B$1100)))</f>
        <v>#N/A</v>
      </c>
      <c r="B770">
        <v>770</v>
      </c>
      <c r="C770" s="92">
        <v>46422</v>
      </c>
      <c r="D770" s="100">
        <v>-1.1000000000000001</v>
      </c>
      <c r="E770" s="100">
        <v>-1.5</v>
      </c>
      <c r="F770" s="100">
        <v>0.4</v>
      </c>
      <c r="G770" s="100">
        <v>0.6</v>
      </c>
      <c r="H770" s="100">
        <v>1</v>
      </c>
      <c r="I770" s="100">
        <v>1.5</v>
      </c>
      <c r="J770" s="100">
        <v>3</v>
      </c>
      <c r="K770" s="100">
        <v>1.1000000000000001</v>
      </c>
      <c r="L770" s="100">
        <v>1.3</v>
      </c>
      <c r="M770" s="100">
        <v>2.8</v>
      </c>
      <c r="N770" s="100">
        <v>4.4000000000000004</v>
      </c>
      <c r="O770" s="100">
        <v>4.4000000000000004</v>
      </c>
      <c r="P770" s="100">
        <v>3.1</v>
      </c>
      <c r="Q770" s="100">
        <v>3.2</v>
      </c>
      <c r="R770" s="100">
        <v>-2.6</v>
      </c>
      <c r="S770" s="100">
        <v>0.1</v>
      </c>
      <c r="T770" s="100">
        <v>-0.5</v>
      </c>
      <c r="U770" s="100">
        <v>3.6</v>
      </c>
      <c r="V770" s="100">
        <v>-5.5</v>
      </c>
      <c r="W770" s="100">
        <v>-1.5</v>
      </c>
      <c r="X770" s="100">
        <v>-1.8</v>
      </c>
      <c r="Y770" s="100">
        <v>-4.4000000000000004</v>
      </c>
      <c r="Z770" s="100">
        <v>0</v>
      </c>
      <c r="AA770" s="100">
        <f>独自温度!B37</f>
        <v>30</v>
      </c>
      <c r="AB770" s="100">
        <f>独自温度!C37</f>
        <v>30</v>
      </c>
    </row>
    <row r="771" spans="1:28">
      <c r="A771" s="64" t="e" cm="1">
        <f t="array" aca="1" ref="A771" ca="1">INDIRECT(_xlfn.XLOOKUP(豚シート!$G$13,豚気温!$D$2:$AB$2,豚気温!$D$3:$AB$3)&amp;(_xlfn.XLOOKUP(豚モデル!$D779,豚気温!$C$6:$C$1100,豚気温!$B$6:$B$1100)))</f>
        <v>#N/A</v>
      </c>
      <c r="B771">
        <v>771</v>
      </c>
      <c r="C771" s="92">
        <v>46423</v>
      </c>
      <c r="D771" s="100">
        <v>-1.1000000000000001</v>
      </c>
      <c r="E771" s="100">
        <v>-1.4</v>
      </c>
      <c r="F771" s="100">
        <v>0.4</v>
      </c>
      <c r="G771" s="100">
        <v>0.6</v>
      </c>
      <c r="H771" s="100">
        <v>1.1000000000000001</v>
      </c>
      <c r="I771" s="100">
        <v>1.6</v>
      </c>
      <c r="J771" s="100">
        <v>3.1</v>
      </c>
      <c r="K771" s="100">
        <v>1.1000000000000001</v>
      </c>
      <c r="L771" s="100">
        <v>1.3</v>
      </c>
      <c r="M771" s="100">
        <v>2.8</v>
      </c>
      <c r="N771" s="100">
        <v>4.5</v>
      </c>
      <c r="O771" s="100">
        <v>4.5</v>
      </c>
      <c r="P771" s="100">
        <v>3.1</v>
      </c>
      <c r="Q771" s="100">
        <v>3.2</v>
      </c>
      <c r="R771" s="100">
        <v>-2.5</v>
      </c>
      <c r="S771" s="100">
        <v>0.1</v>
      </c>
      <c r="T771" s="100">
        <v>-0.4</v>
      </c>
      <c r="U771" s="100">
        <v>3.7</v>
      </c>
      <c r="V771" s="100">
        <v>-5.5</v>
      </c>
      <c r="W771" s="100">
        <v>-1.5</v>
      </c>
      <c r="X771" s="100">
        <v>-1.8</v>
      </c>
      <c r="Y771" s="100">
        <v>-4.3</v>
      </c>
      <c r="Z771" s="100">
        <v>0</v>
      </c>
      <c r="AA771" s="100">
        <f>独自温度!B38</f>
        <v>30</v>
      </c>
      <c r="AB771" s="100">
        <f>独自温度!C38</f>
        <v>30</v>
      </c>
    </row>
    <row r="772" spans="1:28">
      <c r="A772" s="64" t="e" cm="1">
        <f t="array" aca="1" ref="A772" ca="1">INDIRECT(_xlfn.XLOOKUP(豚シート!$G$13,豚気温!$D$2:$AB$2,豚気温!$D$3:$AB$3)&amp;(_xlfn.XLOOKUP(豚モデル!$D780,豚気温!$C$6:$C$1100,豚気温!$B$6:$B$1100)))</f>
        <v>#N/A</v>
      </c>
      <c r="B772">
        <v>772</v>
      </c>
      <c r="C772" s="92">
        <v>46424</v>
      </c>
      <c r="D772" s="100">
        <v>-1.1000000000000001</v>
      </c>
      <c r="E772" s="100">
        <v>-1.4</v>
      </c>
      <c r="F772" s="100">
        <v>0.4</v>
      </c>
      <c r="G772" s="100">
        <v>0.7</v>
      </c>
      <c r="H772" s="100">
        <v>1.1000000000000001</v>
      </c>
      <c r="I772" s="100">
        <v>1.6</v>
      </c>
      <c r="J772" s="100">
        <v>3.1</v>
      </c>
      <c r="K772" s="100">
        <v>1.2</v>
      </c>
      <c r="L772" s="100">
        <v>1.2</v>
      </c>
      <c r="M772" s="100">
        <v>2.9</v>
      </c>
      <c r="N772" s="100">
        <v>4.5</v>
      </c>
      <c r="O772" s="100">
        <v>4.5999999999999996</v>
      </c>
      <c r="P772" s="100">
        <v>3.2</v>
      </c>
      <c r="Q772" s="100">
        <v>3.3</v>
      </c>
      <c r="R772" s="100">
        <v>-2.5</v>
      </c>
      <c r="S772" s="100">
        <v>0.2</v>
      </c>
      <c r="T772" s="100">
        <v>-0.4</v>
      </c>
      <c r="U772" s="100">
        <v>3.7</v>
      </c>
      <c r="V772" s="100">
        <v>-5.4</v>
      </c>
      <c r="W772" s="100">
        <v>-1.5</v>
      </c>
      <c r="X772" s="100">
        <v>-1.8</v>
      </c>
      <c r="Y772" s="100">
        <v>-4.3</v>
      </c>
      <c r="Z772" s="100">
        <v>0.1</v>
      </c>
      <c r="AA772" s="100">
        <f>独自温度!B39</f>
        <v>30</v>
      </c>
      <c r="AB772" s="100">
        <f>独自温度!C39</f>
        <v>30</v>
      </c>
    </row>
    <row r="773" spans="1:28">
      <c r="A773" s="64" t="e" cm="1">
        <f t="array" aca="1" ref="A773" ca="1">INDIRECT(_xlfn.XLOOKUP(豚シート!$G$13,豚気温!$D$2:$AB$2,豚気温!$D$3:$AB$3)&amp;(_xlfn.XLOOKUP(豚モデル!$D781,豚気温!$C$6:$C$1100,豚気温!$B$6:$B$1100)))</f>
        <v>#N/A</v>
      </c>
      <c r="B773">
        <v>773</v>
      </c>
      <c r="C773" s="92">
        <v>46425</v>
      </c>
      <c r="D773" s="100">
        <v>-1</v>
      </c>
      <c r="E773" s="100">
        <v>-1.3</v>
      </c>
      <c r="F773" s="100">
        <v>0.5</v>
      </c>
      <c r="G773" s="100">
        <v>0.7</v>
      </c>
      <c r="H773" s="100">
        <v>1.1000000000000001</v>
      </c>
      <c r="I773" s="100">
        <v>1.7</v>
      </c>
      <c r="J773" s="100">
        <v>3.2</v>
      </c>
      <c r="K773" s="100">
        <v>1.3</v>
      </c>
      <c r="L773" s="100">
        <v>1.2</v>
      </c>
      <c r="M773" s="100">
        <v>2.9</v>
      </c>
      <c r="N773" s="100">
        <v>4.5999999999999996</v>
      </c>
      <c r="O773" s="100">
        <v>4.5999999999999996</v>
      </c>
      <c r="P773" s="100">
        <v>3.2</v>
      </c>
      <c r="Q773" s="100">
        <v>3.4</v>
      </c>
      <c r="R773" s="100">
        <v>-2.4</v>
      </c>
      <c r="S773" s="100">
        <v>0.2</v>
      </c>
      <c r="T773" s="100">
        <v>-0.3</v>
      </c>
      <c r="U773" s="100">
        <v>3.8</v>
      </c>
      <c r="V773" s="100">
        <v>-5.4</v>
      </c>
      <c r="W773" s="100">
        <v>-1.4</v>
      </c>
      <c r="X773" s="100">
        <v>-1.8</v>
      </c>
      <c r="Y773" s="100">
        <v>-4.2</v>
      </c>
      <c r="Z773" s="100">
        <v>0.1</v>
      </c>
      <c r="AA773" s="100">
        <f>独自温度!B40</f>
        <v>30</v>
      </c>
      <c r="AB773" s="100">
        <f>独自温度!C40</f>
        <v>30</v>
      </c>
    </row>
    <row r="774" spans="1:28">
      <c r="A774" s="64" t="e" cm="1">
        <f t="array" aca="1" ref="A774" ca="1">INDIRECT(_xlfn.XLOOKUP(豚シート!$G$13,豚気温!$D$2:$AB$2,豚気温!$D$3:$AB$3)&amp;(_xlfn.XLOOKUP(豚モデル!$D782,豚気温!$C$6:$C$1100,豚気温!$B$6:$B$1100)))</f>
        <v>#N/A</v>
      </c>
      <c r="B774">
        <v>774</v>
      </c>
      <c r="C774" s="92">
        <v>46426</v>
      </c>
      <c r="D774" s="100">
        <v>-1</v>
      </c>
      <c r="E774" s="100">
        <v>-1.3</v>
      </c>
      <c r="F774" s="100">
        <v>0.5</v>
      </c>
      <c r="G774" s="100">
        <v>0.8</v>
      </c>
      <c r="H774" s="100">
        <v>1.2</v>
      </c>
      <c r="I774" s="100">
        <v>1.7</v>
      </c>
      <c r="J774" s="100">
        <v>3.3</v>
      </c>
      <c r="K774" s="100">
        <v>1.4</v>
      </c>
      <c r="L774" s="100">
        <v>1.2</v>
      </c>
      <c r="M774" s="100">
        <v>3</v>
      </c>
      <c r="N774" s="100">
        <v>4.5999999999999996</v>
      </c>
      <c r="O774" s="100">
        <v>4.7</v>
      </c>
      <c r="P774" s="100">
        <v>3.3</v>
      </c>
      <c r="Q774" s="100">
        <v>3.5</v>
      </c>
      <c r="R774" s="100">
        <v>-2.4</v>
      </c>
      <c r="S774" s="100">
        <v>0.3</v>
      </c>
      <c r="T774" s="100">
        <v>-0.3</v>
      </c>
      <c r="U774" s="100">
        <v>3.8</v>
      </c>
      <c r="V774" s="100">
        <v>-5.3</v>
      </c>
      <c r="W774" s="100">
        <v>-1.4</v>
      </c>
      <c r="X774" s="100">
        <v>-1.7</v>
      </c>
      <c r="Y774" s="100">
        <v>-4.0999999999999996</v>
      </c>
      <c r="Z774" s="100">
        <v>0.2</v>
      </c>
      <c r="AA774" s="100">
        <f>独自温度!B41</f>
        <v>30</v>
      </c>
      <c r="AB774" s="100">
        <f>独自温度!C41</f>
        <v>30</v>
      </c>
    </row>
    <row r="775" spans="1:28">
      <c r="A775" s="64" t="e" cm="1">
        <f t="array" aca="1" ref="A775" ca="1">INDIRECT(_xlfn.XLOOKUP(豚シート!$G$13,豚気温!$D$2:$AB$2,豚気温!$D$3:$AB$3)&amp;(_xlfn.XLOOKUP(豚モデル!$D783,豚気温!$C$6:$C$1100,豚気温!$B$6:$B$1100)))</f>
        <v>#N/A</v>
      </c>
      <c r="B775">
        <v>775</v>
      </c>
      <c r="C775" s="92">
        <v>46427</v>
      </c>
      <c r="D775" s="100">
        <v>-0.9</v>
      </c>
      <c r="E775" s="100">
        <v>-1.2</v>
      </c>
      <c r="F775" s="100">
        <v>0.6</v>
      </c>
      <c r="G775" s="100">
        <v>0.9</v>
      </c>
      <c r="H775" s="100">
        <v>1.3</v>
      </c>
      <c r="I775" s="100">
        <v>1.8</v>
      </c>
      <c r="J775" s="100">
        <v>3.4</v>
      </c>
      <c r="K775" s="100">
        <v>1.5</v>
      </c>
      <c r="L775" s="100">
        <v>1.3</v>
      </c>
      <c r="M775" s="100">
        <v>3</v>
      </c>
      <c r="N775" s="100">
        <v>4.7</v>
      </c>
      <c r="O775" s="100">
        <v>4.8</v>
      </c>
      <c r="P775" s="100">
        <v>3.4</v>
      </c>
      <c r="Q775" s="100">
        <v>3.6</v>
      </c>
      <c r="R775" s="100">
        <v>-2.2999999999999998</v>
      </c>
      <c r="S775" s="100">
        <v>0.4</v>
      </c>
      <c r="T775" s="100">
        <v>-0.2</v>
      </c>
      <c r="U775" s="100">
        <v>3.9</v>
      </c>
      <c r="V775" s="100">
        <v>-5.3</v>
      </c>
      <c r="W775" s="100">
        <v>-1.3</v>
      </c>
      <c r="X775" s="100">
        <v>-1.7</v>
      </c>
      <c r="Y775" s="100">
        <v>-4.0999999999999996</v>
      </c>
      <c r="Z775" s="100">
        <v>0.2</v>
      </c>
      <c r="AA775" s="100">
        <f>独自温度!B42</f>
        <v>30</v>
      </c>
      <c r="AB775" s="100">
        <f>独自温度!C42</f>
        <v>30</v>
      </c>
    </row>
    <row r="776" spans="1:28">
      <c r="A776" s="64" t="e" cm="1">
        <f t="array" aca="1" ref="A776" ca="1">INDIRECT(_xlfn.XLOOKUP(豚シート!$G$13,豚気温!$D$2:$AB$2,豚気温!$D$3:$AB$3)&amp;(_xlfn.XLOOKUP(豚モデル!$D784,豚気温!$C$6:$C$1100,豚気温!$B$6:$B$1100)))</f>
        <v>#N/A</v>
      </c>
      <c r="B776">
        <v>776</v>
      </c>
      <c r="C776" s="92">
        <v>46428</v>
      </c>
      <c r="D776" s="100">
        <v>-0.9</v>
      </c>
      <c r="E776" s="100">
        <v>-1.1000000000000001</v>
      </c>
      <c r="F776" s="100">
        <v>0.7</v>
      </c>
      <c r="G776" s="100">
        <v>1</v>
      </c>
      <c r="H776" s="100">
        <v>1.3</v>
      </c>
      <c r="I776" s="100">
        <v>1.9</v>
      </c>
      <c r="J776" s="100">
        <v>3.4</v>
      </c>
      <c r="K776" s="100">
        <v>1.6</v>
      </c>
      <c r="L776" s="100">
        <v>1.3</v>
      </c>
      <c r="M776" s="100">
        <v>3.1</v>
      </c>
      <c r="N776" s="100">
        <v>4.8</v>
      </c>
      <c r="O776" s="100">
        <v>4.8</v>
      </c>
      <c r="P776" s="100">
        <v>3.5</v>
      </c>
      <c r="Q776" s="100">
        <v>3.7</v>
      </c>
      <c r="R776" s="100">
        <v>-2.2999999999999998</v>
      </c>
      <c r="S776" s="100">
        <v>0.5</v>
      </c>
      <c r="T776" s="100">
        <v>-0.1</v>
      </c>
      <c r="U776" s="100">
        <v>4</v>
      </c>
      <c r="V776" s="100">
        <v>-5.2</v>
      </c>
      <c r="W776" s="100">
        <v>-1.3</v>
      </c>
      <c r="X776" s="100">
        <v>-1.6</v>
      </c>
      <c r="Y776" s="100">
        <v>-4</v>
      </c>
      <c r="Z776" s="100">
        <v>0.3</v>
      </c>
      <c r="AA776" s="100">
        <f>独自温度!B43</f>
        <v>30</v>
      </c>
      <c r="AB776" s="100">
        <f>独自温度!C43</f>
        <v>30</v>
      </c>
    </row>
    <row r="777" spans="1:28">
      <c r="A777" s="64" t="e" cm="1">
        <f t="array" aca="1" ref="A777" ca="1">INDIRECT(_xlfn.XLOOKUP(豚シート!$G$13,豚気温!$D$2:$AB$2,豚気温!$D$3:$AB$3)&amp;(_xlfn.XLOOKUP(豚モデル!$D785,豚気温!$C$6:$C$1100,豚気温!$B$6:$B$1100)))</f>
        <v>#N/A</v>
      </c>
      <c r="B777">
        <v>777</v>
      </c>
      <c r="C777" s="92">
        <v>46429</v>
      </c>
      <c r="D777" s="100">
        <v>-0.8</v>
      </c>
      <c r="E777" s="100">
        <v>-1.1000000000000001</v>
      </c>
      <c r="F777" s="100">
        <v>0.8</v>
      </c>
      <c r="G777" s="100">
        <v>1.1000000000000001</v>
      </c>
      <c r="H777" s="100">
        <v>1.4</v>
      </c>
      <c r="I777" s="100">
        <v>2</v>
      </c>
      <c r="J777" s="100">
        <v>3.5</v>
      </c>
      <c r="K777" s="100">
        <v>1.7</v>
      </c>
      <c r="L777" s="100">
        <v>1.4</v>
      </c>
      <c r="M777" s="100">
        <v>3.2</v>
      </c>
      <c r="N777" s="100">
        <v>4.9000000000000004</v>
      </c>
      <c r="O777" s="100">
        <v>4.9000000000000004</v>
      </c>
      <c r="P777" s="100">
        <v>3.6</v>
      </c>
      <c r="Q777" s="100">
        <v>3.8</v>
      </c>
      <c r="R777" s="100">
        <v>-2.2000000000000002</v>
      </c>
      <c r="S777" s="100">
        <v>0.6</v>
      </c>
      <c r="T777" s="100">
        <v>-0.1</v>
      </c>
      <c r="U777" s="100">
        <v>4.0999999999999996</v>
      </c>
      <c r="V777" s="100">
        <v>-5.0999999999999996</v>
      </c>
      <c r="W777" s="100">
        <v>-1.2</v>
      </c>
      <c r="X777" s="100">
        <v>-1.6</v>
      </c>
      <c r="Y777" s="100">
        <v>-3.9</v>
      </c>
      <c r="Z777" s="100">
        <v>0.4</v>
      </c>
      <c r="AA777" s="100">
        <f>独自温度!B44</f>
        <v>30</v>
      </c>
      <c r="AB777" s="100">
        <f>独自温度!C44</f>
        <v>30</v>
      </c>
    </row>
    <row r="778" spans="1:28">
      <c r="A778" s="64" t="e" cm="1">
        <f t="array" aca="1" ref="A778" ca="1">INDIRECT(_xlfn.XLOOKUP(豚シート!$G$13,豚気温!$D$2:$AB$2,豚気温!$D$3:$AB$3)&amp;(_xlfn.XLOOKUP(豚モデル!$D786,豚気温!$C$6:$C$1100,豚気温!$B$6:$B$1100)))</f>
        <v>#N/A</v>
      </c>
      <c r="B778">
        <v>778</v>
      </c>
      <c r="C778" s="92">
        <v>46430</v>
      </c>
      <c r="D778" s="100">
        <v>-0.7</v>
      </c>
      <c r="E778" s="100">
        <v>-1</v>
      </c>
      <c r="F778" s="100">
        <v>0.9</v>
      </c>
      <c r="G778" s="100">
        <v>1.2</v>
      </c>
      <c r="H778" s="100">
        <v>1.5</v>
      </c>
      <c r="I778" s="100">
        <v>2.1</v>
      </c>
      <c r="J778" s="100">
        <v>3.6</v>
      </c>
      <c r="K778" s="100">
        <v>1.8</v>
      </c>
      <c r="L778" s="100">
        <v>1.5</v>
      </c>
      <c r="M778" s="100">
        <v>3.3</v>
      </c>
      <c r="N778" s="100">
        <v>5</v>
      </c>
      <c r="O778" s="100">
        <v>5</v>
      </c>
      <c r="P778" s="100">
        <v>3.7</v>
      </c>
      <c r="Q778" s="100">
        <v>3.9</v>
      </c>
      <c r="R778" s="100">
        <v>-2.1</v>
      </c>
      <c r="S778" s="100">
        <v>0.7</v>
      </c>
      <c r="T778" s="100">
        <v>0</v>
      </c>
      <c r="U778" s="100">
        <v>4.2</v>
      </c>
      <c r="V778" s="100">
        <v>-5</v>
      </c>
      <c r="W778" s="100">
        <v>-1.1000000000000001</v>
      </c>
      <c r="X778" s="100">
        <v>-1.5</v>
      </c>
      <c r="Y778" s="100">
        <v>-3.8</v>
      </c>
      <c r="Z778" s="100">
        <v>0.5</v>
      </c>
      <c r="AA778" s="100">
        <f>独自温度!B45</f>
        <v>30</v>
      </c>
      <c r="AB778" s="100">
        <f>独自温度!C45</f>
        <v>30</v>
      </c>
    </row>
    <row r="779" spans="1:28">
      <c r="A779" s="64" t="e" cm="1">
        <f t="array" aca="1" ref="A779" ca="1">INDIRECT(_xlfn.XLOOKUP(豚シート!$G$13,豚気温!$D$2:$AB$2,豚気温!$D$3:$AB$3)&amp;(_xlfn.XLOOKUP(豚モデル!$D787,豚気温!$C$6:$C$1100,豚気温!$B$6:$B$1100)))</f>
        <v>#N/A</v>
      </c>
      <c r="B779">
        <v>779</v>
      </c>
      <c r="C779" s="92">
        <v>46431</v>
      </c>
      <c r="D779" s="100">
        <v>-0.7</v>
      </c>
      <c r="E779" s="100">
        <v>-0.9</v>
      </c>
      <c r="F779" s="100">
        <v>1</v>
      </c>
      <c r="G779" s="100">
        <v>1.3</v>
      </c>
      <c r="H779" s="100">
        <v>1.6</v>
      </c>
      <c r="I779" s="100">
        <v>2.2000000000000002</v>
      </c>
      <c r="J779" s="100">
        <v>3.7</v>
      </c>
      <c r="K779" s="100">
        <v>1.9</v>
      </c>
      <c r="L779" s="100">
        <v>1.6</v>
      </c>
      <c r="M779" s="100">
        <v>3.4</v>
      </c>
      <c r="N779" s="100">
        <v>5</v>
      </c>
      <c r="O779" s="100">
        <v>5.0999999999999996</v>
      </c>
      <c r="P779" s="100">
        <v>3.7</v>
      </c>
      <c r="Q779" s="100">
        <v>4</v>
      </c>
      <c r="R779" s="100">
        <v>-2</v>
      </c>
      <c r="S779" s="100">
        <v>0.8</v>
      </c>
      <c r="T779" s="100">
        <v>0.1</v>
      </c>
      <c r="U779" s="100">
        <v>4.3</v>
      </c>
      <c r="V779" s="100">
        <v>-4.9000000000000004</v>
      </c>
      <c r="W779" s="100">
        <v>-1.1000000000000001</v>
      </c>
      <c r="X779" s="100">
        <v>-1.4</v>
      </c>
      <c r="Y779" s="100">
        <v>-3.7</v>
      </c>
      <c r="Z779" s="100">
        <v>0.6</v>
      </c>
      <c r="AA779" s="100">
        <f>独自温度!B46</f>
        <v>30</v>
      </c>
      <c r="AB779" s="100">
        <f>独自温度!C46</f>
        <v>30</v>
      </c>
    </row>
    <row r="780" spans="1:28">
      <c r="A780" s="64" t="e" cm="1">
        <f t="array" aca="1" ref="A780" ca="1">INDIRECT(_xlfn.XLOOKUP(豚シート!$G$13,豚気温!$D$2:$AB$2,豚気温!$D$3:$AB$3)&amp;(_xlfn.XLOOKUP(豚モデル!$D788,豚気温!$C$6:$C$1100,豚気温!$B$6:$B$1100)))</f>
        <v>#N/A</v>
      </c>
      <c r="B780">
        <v>780</v>
      </c>
      <c r="C780" s="92">
        <v>46432</v>
      </c>
      <c r="D780" s="100">
        <v>-0.6</v>
      </c>
      <c r="E780" s="100">
        <v>-0.8</v>
      </c>
      <c r="F780" s="100">
        <v>1.1000000000000001</v>
      </c>
      <c r="G780" s="100">
        <v>1.4</v>
      </c>
      <c r="H780" s="100">
        <v>1.7</v>
      </c>
      <c r="I780" s="100">
        <v>2.2999999999999998</v>
      </c>
      <c r="J780" s="100">
        <v>3.8</v>
      </c>
      <c r="K780" s="100">
        <v>2</v>
      </c>
      <c r="L780" s="100">
        <v>1.7</v>
      </c>
      <c r="M780" s="100">
        <v>3.4</v>
      </c>
      <c r="N780" s="100">
        <v>5.0999999999999996</v>
      </c>
      <c r="O780" s="100">
        <v>5.2</v>
      </c>
      <c r="P780" s="100">
        <v>3.8</v>
      </c>
      <c r="Q780" s="100">
        <v>4.0999999999999996</v>
      </c>
      <c r="R780" s="100">
        <v>-2</v>
      </c>
      <c r="S780" s="100">
        <v>0.9</v>
      </c>
      <c r="T780" s="100">
        <v>0.2</v>
      </c>
      <c r="U780" s="100">
        <v>4.4000000000000004</v>
      </c>
      <c r="V780" s="100">
        <v>-4.8</v>
      </c>
      <c r="W780" s="100">
        <v>-1</v>
      </c>
      <c r="X780" s="100">
        <v>-1.4</v>
      </c>
      <c r="Y780" s="100">
        <v>-3.6</v>
      </c>
      <c r="Z780" s="100">
        <v>0.7</v>
      </c>
      <c r="AA780" s="100">
        <f>独自温度!B47</f>
        <v>30</v>
      </c>
      <c r="AB780" s="100">
        <f>独自温度!C47</f>
        <v>30</v>
      </c>
    </row>
    <row r="781" spans="1:28">
      <c r="A781" s="64" t="e" cm="1">
        <f t="array" aca="1" ref="A781" ca="1">INDIRECT(_xlfn.XLOOKUP(豚シート!$G$13,豚気温!$D$2:$AB$2,豚気温!$D$3:$AB$3)&amp;(_xlfn.XLOOKUP(豚モデル!$D789,豚気温!$C$6:$C$1100,豚気温!$B$6:$B$1100)))</f>
        <v>#N/A</v>
      </c>
      <c r="B781">
        <v>781</v>
      </c>
      <c r="C781" s="92">
        <v>46433</v>
      </c>
      <c r="D781" s="100">
        <v>-0.5</v>
      </c>
      <c r="E781" s="100">
        <v>-0.7</v>
      </c>
      <c r="F781" s="100">
        <v>1.2</v>
      </c>
      <c r="G781" s="100">
        <v>1.5</v>
      </c>
      <c r="H781" s="100">
        <v>1.8</v>
      </c>
      <c r="I781" s="100">
        <v>2.4</v>
      </c>
      <c r="J781" s="100">
        <v>3.9</v>
      </c>
      <c r="K781" s="100">
        <v>2.1</v>
      </c>
      <c r="L781" s="100">
        <v>1.9</v>
      </c>
      <c r="M781" s="100">
        <v>3.5</v>
      </c>
      <c r="N781" s="100">
        <v>5.2</v>
      </c>
      <c r="O781" s="100">
        <v>5.3</v>
      </c>
      <c r="P781" s="100">
        <v>3.9</v>
      </c>
      <c r="Q781" s="100">
        <v>4.2</v>
      </c>
      <c r="R781" s="100">
        <v>-1.9</v>
      </c>
      <c r="S781" s="100">
        <v>1</v>
      </c>
      <c r="T781" s="100">
        <v>0.2</v>
      </c>
      <c r="U781" s="100">
        <v>4.5</v>
      </c>
      <c r="V781" s="100">
        <v>-4.7</v>
      </c>
      <c r="W781" s="100">
        <v>-0.9</v>
      </c>
      <c r="X781" s="100">
        <v>-1.3</v>
      </c>
      <c r="Y781" s="100">
        <v>-3.5</v>
      </c>
      <c r="Z781" s="100">
        <v>0.8</v>
      </c>
      <c r="AA781" s="100">
        <f>独自温度!B48</f>
        <v>30</v>
      </c>
      <c r="AB781" s="100">
        <f>独自温度!C48</f>
        <v>30</v>
      </c>
    </row>
    <row r="782" spans="1:28">
      <c r="A782" s="64" t="e" cm="1">
        <f t="array" aca="1" ref="A782" ca="1">INDIRECT(_xlfn.XLOOKUP(豚シート!$G$13,豚気温!$D$2:$AB$2,豚気温!$D$3:$AB$3)&amp;(_xlfn.XLOOKUP(豚モデル!$D790,豚気温!$C$6:$C$1100,豚気温!$B$6:$B$1100)))</f>
        <v>#N/A</v>
      </c>
      <c r="B782">
        <v>782</v>
      </c>
      <c r="C782" s="92">
        <v>46434</v>
      </c>
      <c r="D782" s="100">
        <v>-0.4</v>
      </c>
      <c r="E782" s="100">
        <v>-0.6</v>
      </c>
      <c r="F782" s="100">
        <v>1.3</v>
      </c>
      <c r="G782" s="100">
        <v>1.6</v>
      </c>
      <c r="H782" s="100">
        <v>1.9</v>
      </c>
      <c r="I782" s="100">
        <v>2.5</v>
      </c>
      <c r="J782" s="100">
        <v>4.0999999999999996</v>
      </c>
      <c r="K782" s="100">
        <v>2.2000000000000002</v>
      </c>
      <c r="L782" s="100">
        <v>2.1</v>
      </c>
      <c r="M782" s="100">
        <v>3.6</v>
      </c>
      <c r="N782" s="100">
        <v>5.3</v>
      </c>
      <c r="O782" s="100">
        <v>5.4</v>
      </c>
      <c r="P782" s="100">
        <v>4.0999999999999996</v>
      </c>
      <c r="Q782" s="100">
        <v>4.3</v>
      </c>
      <c r="R782" s="100">
        <v>-1.8</v>
      </c>
      <c r="S782" s="100">
        <v>1.1000000000000001</v>
      </c>
      <c r="T782" s="100">
        <v>0.3</v>
      </c>
      <c r="U782" s="100">
        <v>4.5999999999999996</v>
      </c>
      <c r="V782" s="100">
        <v>-4.5999999999999996</v>
      </c>
      <c r="W782" s="100">
        <v>-0.8</v>
      </c>
      <c r="X782" s="100">
        <v>-1.2</v>
      </c>
      <c r="Y782" s="100">
        <v>-3.4</v>
      </c>
      <c r="Z782" s="100">
        <v>1</v>
      </c>
      <c r="AA782" s="100">
        <f>独自温度!B49</f>
        <v>30</v>
      </c>
      <c r="AB782" s="100">
        <f>独自温度!C49</f>
        <v>30</v>
      </c>
    </row>
    <row r="783" spans="1:28">
      <c r="A783" s="64" t="e" cm="1">
        <f t="array" aca="1" ref="A783" ca="1">INDIRECT(_xlfn.XLOOKUP(豚シート!$G$13,豚気温!$D$2:$AB$2,豚気温!$D$3:$AB$3)&amp;(_xlfn.XLOOKUP(豚モデル!$D791,豚気温!$C$6:$C$1100,豚気温!$B$6:$B$1100)))</f>
        <v>#N/A</v>
      </c>
      <c r="B783">
        <v>783</v>
      </c>
      <c r="C783" s="92">
        <v>46435</v>
      </c>
      <c r="D783" s="100">
        <v>-0.4</v>
      </c>
      <c r="E783" s="100">
        <v>-0.5</v>
      </c>
      <c r="F783" s="100">
        <v>1.5</v>
      </c>
      <c r="G783" s="100">
        <v>1.7</v>
      </c>
      <c r="H783" s="100">
        <v>2</v>
      </c>
      <c r="I783" s="100">
        <v>2.6</v>
      </c>
      <c r="J783" s="100">
        <v>4.2</v>
      </c>
      <c r="K783" s="100">
        <v>2.4</v>
      </c>
      <c r="L783" s="100">
        <v>2.2999999999999998</v>
      </c>
      <c r="M783" s="100">
        <v>3.7</v>
      </c>
      <c r="N783" s="100">
        <v>5.4</v>
      </c>
      <c r="O783" s="100">
        <v>5.5</v>
      </c>
      <c r="P783" s="100">
        <v>4.2</v>
      </c>
      <c r="Q783" s="100">
        <v>4.4000000000000004</v>
      </c>
      <c r="R783" s="100">
        <v>-1.7</v>
      </c>
      <c r="S783" s="100">
        <v>1.2</v>
      </c>
      <c r="T783" s="100">
        <v>0.4</v>
      </c>
      <c r="U783" s="100">
        <v>4.7</v>
      </c>
      <c r="V783" s="100">
        <v>-4.5</v>
      </c>
      <c r="W783" s="100">
        <v>-0.7</v>
      </c>
      <c r="X783" s="100">
        <v>-1.1000000000000001</v>
      </c>
      <c r="Y783" s="100">
        <v>-3.3</v>
      </c>
      <c r="Z783" s="100">
        <v>1.1000000000000001</v>
      </c>
      <c r="AA783" s="100">
        <f>独自温度!B50</f>
        <v>30</v>
      </c>
      <c r="AB783" s="100">
        <f>独自温度!C50</f>
        <v>30</v>
      </c>
    </row>
    <row r="784" spans="1:28">
      <c r="A784" s="64" t="e" cm="1">
        <f t="array" aca="1" ref="A784" ca="1">INDIRECT(_xlfn.XLOOKUP(豚シート!$G$13,豚気温!$D$2:$AB$2,豚気温!$D$3:$AB$3)&amp;(_xlfn.XLOOKUP(豚モデル!$D792,豚気温!$C$6:$C$1100,豚気温!$B$6:$B$1100)))</f>
        <v>#N/A</v>
      </c>
      <c r="B784">
        <v>784</v>
      </c>
      <c r="C784" s="92">
        <v>46436</v>
      </c>
      <c r="D784" s="100">
        <v>-0.3</v>
      </c>
      <c r="E784" s="100">
        <v>-0.4</v>
      </c>
      <c r="F784" s="100">
        <v>1.6</v>
      </c>
      <c r="G784" s="100">
        <v>1.8</v>
      </c>
      <c r="H784" s="100">
        <v>2.1</v>
      </c>
      <c r="I784" s="100">
        <v>2.8</v>
      </c>
      <c r="J784" s="100">
        <v>4.3</v>
      </c>
      <c r="K784" s="100">
        <v>2.5</v>
      </c>
      <c r="L784" s="100">
        <v>2.5</v>
      </c>
      <c r="M784" s="100">
        <v>3.9</v>
      </c>
      <c r="N784" s="100">
        <v>5.5</v>
      </c>
      <c r="O784" s="100">
        <v>5.7</v>
      </c>
      <c r="P784" s="100">
        <v>4.3</v>
      </c>
      <c r="Q784" s="100">
        <v>4.5</v>
      </c>
      <c r="R784" s="100">
        <v>-1.7</v>
      </c>
      <c r="S784" s="100">
        <v>1.3</v>
      </c>
      <c r="T784" s="100">
        <v>0.5</v>
      </c>
      <c r="U784" s="100">
        <v>4.9000000000000004</v>
      </c>
      <c r="V784" s="100">
        <v>-4.4000000000000004</v>
      </c>
      <c r="W784" s="100">
        <v>-0.6</v>
      </c>
      <c r="X784" s="100">
        <v>-1</v>
      </c>
      <c r="Y784" s="100">
        <v>-3.2</v>
      </c>
      <c r="Z784" s="100">
        <v>1.3</v>
      </c>
      <c r="AA784" s="100">
        <f>独自温度!B51</f>
        <v>30</v>
      </c>
      <c r="AB784" s="100">
        <f>独自温度!C51</f>
        <v>30</v>
      </c>
    </row>
    <row r="785" spans="1:28">
      <c r="A785" s="64" t="e" cm="1">
        <f t="array" aca="1" ref="A785" ca="1">INDIRECT(_xlfn.XLOOKUP(豚シート!$G$13,豚気温!$D$2:$AB$2,豚気温!$D$3:$AB$3)&amp;(_xlfn.XLOOKUP(豚モデル!$D793,豚気温!$C$6:$C$1100,豚気温!$B$6:$B$1100)))</f>
        <v>#N/A</v>
      </c>
      <c r="B785">
        <v>785</v>
      </c>
      <c r="C785" s="92">
        <v>46437</v>
      </c>
      <c r="D785" s="100">
        <v>-0.1</v>
      </c>
      <c r="E785" s="100">
        <v>-0.3</v>
      </c>
      <c r="F785" s="100">
        <v>1.7</v>
      </c>
      <c r="G785" s="100">
        <v>2</v>
      </c>
      <c r="H785" s="100">
        <v>2.2000000000000002</v>
      </c>
      <c r="I785" s="100">
        <v>2.9</v>
      </c>
      <c r="J785" s="100">
        <v>4.4000000000000004</v>
      </c>
      <c r="K785" s="100">
        <v>2.6</v>
      </c>
      <c r="L785" s="100">
        <v>2.7</v>
      </c>
      <c r="M785" s="100">
        <v>4</v>
      </c>
      <c r="N785" s="100">
        <v>5.7</v>
      </c>
      <c r="O785" s="100">
        <v>5.8</v>
      </c>
      <c r="P785" s="100">
        <v>4.4000000000000004</v>
      </c>
      <c r="Q785" s="100">
        <v>4.7</v>
      </c>
      <c r="R785" s="100">
        <v>-1.6</v>
      </c>
      <c r="S785" s="100">
        <v>1.5</v>
      </c>
      <c r="T785" s="100">
        <v>0.6</v>
      </c>
      <c r="U785" s="100">
        <v>5</v>
      </c>
      <c r="V785" s="100">
        <v>-4.2</v>
      </c>
      <c r="W785" s="100">
        <v>-0.5</v>
      </c>
      <c r="X785" s="100">
        <v>-0.9</v>
      </c>
      <c r="Y785" s="100">
        <v>-3.1</v>
      </c>
      <c r="Z785" s="100">
        <v>1.5</v>
      </c>
      <c r="AA785" s="100">
        <f>独自温度!B52</f>
        <v>30</v>
      </c>
      <c r="AB785" s="100">
        <f>独自温度!C52</f>
        <v>30</v>
      </c>
    </row>
    <row r="786" spans="1:28">
      <c r="A786" s="64" t="e" cm="1">
        <f t="array" aca="1" ref="A786" ca="1">INDIRECT(_xlfn.XLOOKUP(豚シート!$G$13,豚気温!$D$2:$AB$2,豚気温!$D$3:$AB$3)&amp;(_xlfn.XLOOKUP(豚モデル!$D794,豚気温!$C$6:$C$1100,豚気温!$B$6:$B$1100)))</f>
        <v>#N/A</v>
      </c>
      <c r="B786">
        <v>786</v>
      </c>
      <c r="C786" s="92">
        <v>46438</v>
      </c>
      <c r="D786" s="100">
        <v>0</v>
      </c>
      <c r="E786" s="100">
        <v>-0.2</v>
      </c>
      <c r="F786" s="100">
        <v>1.9</v>
      </c>
      <c r="G786" s="100">
        <v>2.1</v>
      </c>
      <c r="H786" s="100">
        <v>2.2999999999999998</v>
      </c>
      <c r="I786" s="100">
        <v>3</v>
      </c>
      <c r="J786" s="100">
        <v>4.5999999999999996</v>
      </c>
      <c r="K786" s="100">
        <v>2.8</v>
      </c>
      <c r="L786" s="100">
        <v>3</v>
      </c>
      <c r="M786" s="100">
        <v>4.0999999999999996</v>
      </c>
      <c r="N786" s="100">
        <v>5.8</v>
      </c>
      <c r="O786" s="100">
        <v>5.9</v>
      </c>
      <c r="P786" s="100">
        <v>4.5999999999999996</v>
      </c>
      <c r="Q786" s="100">
        <v>4.8</v>
      </c>
      <c r="R786" s="100">
        <v>-1.5</v>
      </c>
      <c r="S786" s="100">
        <v>1.6</v>
      </c>
      <c r="T786" s="100">
        <v>0.7</v>
      </c>
      <c r="U786" s="100">
        <v>5.0999999999999996</v>
      </c>
      <c r="V786" s="100">
        <v>-4.0999999999999996</v>
      </c>
      <c r="W786" s="100">
        <v>-0.4</v>
      </c>
      <c r="X786" s="100">
        <v>-0.8</v>
      </c>
      <c r="Y786" s="100">
        <v>-3</v>
      </c>
      <c r="Z786" s="100">
        <v>1.7</v>
      </c>
      <c r="AA786" s="100">
        <f>独自温度!B53</f>
        <v>30</v>
      </c>
      <c r="AB786" s="100">
        <f>独自温度!C53</f>
        <v>30</v>
      </c>
    </row>
    <row r="787" spans="1:28">
      <c r="A787" s="64" t="e" cm="1">
        <f t="array" aca="1" ref="A787" ca="1">INDIRECT(_xlfn.XLOOKUP(豚シート!$G$13,豚気温!$D$2:$AB$2,豚気温!$D$3:$AB$3)&amp;(_xlfn.XLOOKUP(豚モデル!$D795,豚気温!$C$6:$C$1100,豚気温!$B$6:$B$1100)))</f>
        <v>#N/A</v>
      </c>
      <c r="B787">
        <v>787</v>
      </c>
      <c r="C787" s="92">
        <v>46439</v>
      </c>
      <c r="D787" s="100">
        <v>0.1</v>
      </c>
      <c r="E787" s="100">
        <v>0</v>
      </c>
      <c r="F787" s="100">
        <v>2</v>
      </c>
      <c r="G787" s="100">
        <v>2.2000000000000002</v>
      </c>
      <c r="H787" s="100">
        <v>2.4</v>
      </c>
      <c r="I787" s="100">
        <v>3.2</v>
      </c>
      <c r="J787" s="100">
        <v>4.7</v>
      </c>
      <c r="K787" s="100">
        <v>2.9</v>
      </c>
      <c r="L787" s="100">
        <v>3.2</v>
      </c>
      <c r="M787" s="100">
        <v>4.3</v>
      </c>
      <c r="N787" s="100">
        <v>5.9</v>
      </c>
      <c r="O787" s="100">
        <v>6.1</v>
      </c>
      <c r="P787" s="100">
        <v>4.7</v>
      </c>
      <c r="Q787" s="100">
        <v>4.9000000000000004</v>
      </c>
      <c r="R787" s="100">
        <v>-1.3</v>
      </c>
      <c r="S787" s="100">
        <v>1.8</v>
      </c>
      <c r="T787" s="100">
        <v>0.9</v>
      </c>
      <c r="U787" s="100">
        <v>5.3</v>
      </c>
      <c r="V787" s="100">
        <v>-3.9</v>
      </c>
      <c r="W787" s="100">
        <v>-0.3</v>
      </c>
      <c r="X787" s="100">
        <v>-0.7</v>
      </c>
      <c r="Y787" s="100">
        <v>-2.9</v>
      </c>
      <c r="Z787" s="100">
        <v>1.9</v>
      </c>
      <c r="AA787" s="100">
        <f>独自温度!B54</f>
        <v>30</v>
      </c>
      <c r="AB787" s="100">
        <f>独自温度!C54</f>
        <v>30</v>
      </c>
    </row>
    <row r="788" spans="1:28">
      <c r="A788" s="64" t="e" cm="1">
        <f t="array" aca="1" ref="A788" ca="1">INDIRECT(_xlfn.XLOOKUP(豚シート!$G$13,豚気温!$D$2:$AB$2,豚気温!$D$3:$AB$3)&amp;(_xlfn.XLOOKUP(豚モデル!$D796,豚気温!$C$6:$C$1100,豚気温!$B$6:$B$1100)))</f>
        <v>#N/A</v>
      </c>
      <c r="B788">
        <v>788</v>
      </c>
      <c r="C788" s="92">
        <v>46440</v>
      </c>
      <c r="D788" s="100">
        <v>0.2</v>
      </c>
      <c r="E788" s="100">
        <v>0.1</v>
      </c>
      <c r="F788" s="100">
        <v>2.2000000000000002</v>
      </c>
      <c r="G788" s="100">
        <v>2.4</v>
      </c>
      <c r="H788" s="100">
        <v>2.6</v>
      </c>
      <c r="I788" s="100">
        <v>3.3</v>
      </c>
      <c r="J788" s="100">
        <v>4.9000000000000004</v>
      </c>
      <c r="K788" s="100">
        <v>3.1</v>
      </c>
      <c r="L788" s="100">
        <v>3.4</v>
      </c>
      <c r="M788" s="100">
        <v>4.4000000000000004</v>
      </c>
      <c r="N788" s="100">
        <v>6.1</v>
      </c>
      <c r="O788" s="100">
        <v>6.2</v>
      </c>
      <c r="P788" s="100">
        <v>4.9000000000000004</v>
      </c>
      <c r="Q788" s="100">
        <v>5.0999999999999996</v>
      </c>
      <c r="R788" s="100">
        <v>-1.2</v>
      </c>
      <c r="S788" s="100">
        <v>1.9</v>
      </c>
      <c r="T788" s="100">
        <v>1</v>
      </c>
      <c r="U788" s="100">
        <v>5.4</v>
      </c>
      <c r="V788" s="100">
        <v>-3.8</v>
      </c>
      <c r="W788" s="100">
        <v>-0.2</v>
      </c>
      <c r="X788" s="100">
        <v>-0.6</v>
      </c>
      <c r="Y788" s="100">
        <v>-2.7</v>
      </c>
      <c r="Z788" s="100">
        <v>2.1</v>
      </c>
      <c r="AA788" s="100">
        <f>独自温度!B55</f>
        <v>30</v>
      </c>
      <c r="AB788" s="100">
        <f>独自温度!C55</f>
        <v>30</v>
      </c>
    </row>
    <row r="789" spans="1:28">
      <c r="A789" s="64" t="e" cm="1">
        <f t="array" aca="1" ref="A789" ca="1">INDIRECT(_xlfn.XLOOKUP(豚シート!$G$13,豚気温!$D$2:$AB$2,豚気温!$D$3:$AB$3)&amp;(_xlfn.XLOOKUP(豚モデル!$D797,豚気温!$C$6:$C$1100,豚気温!$B$6:$B$1100)))</f>
        <v>#N/A</v>
      </c>
      <c r="B789">
        <v>789</v>
      </c>
      <c r="C789" s="92">
        <v>46441</v>
      </c>
      <c r="D789" s="100">
        <v>0.4</v>
      </c>
      <c r="E789" s="100">
        <v>0.3</v>
      </c>
      <c r="F789" s="100">
        <v>2.2999999999999998</v>
      </c>
      <c r="G789" s="100">
        <v>2.6</v>
      </c>
      <c r="H789" s="100">
        <v>2.7</v>
      </c>
      <c r="I789" s="100">
        <v>3.5</v>
      </c>
      <c r="J789" s="100">
        <v>5.0999999999999996</v>
      </c>
      <c r="K789" s="100">
        <v>3.3</v>
      </c>
      <c r="L789" s="100">
        <v>3.7</v>
      </c>
      <c r="M789" s="100">
        <v>4.5999999999999996</v>
      </c>
      <c r="N789" s="100">
        <v>6.2</v>
      </c>
      <c r="O789" s="100">
        <v>6.4</v>
      </c>
      <c r="P789" s="100">
        <v>5</v>
      </c>
      <c r="Q789" s="100">
        <v>5.3</v>
      </c>
      <c r="R789" s="100">
        <v>-1.1000000000000001</v>
      </c>
      <c r="S789" s="100">
        <v>2.1</v>
      </c>
      <c r="T789" s="100">
        <v>1.1000000000000001</v>
      </c>
      <c r="U789" s="100">
        <v>5.6</v>
      </c>
      <c r="V789" s="100">
        <v>-3.6</v>
      </c>
      <c r="W789" s="100">
        <v>0</v>
      </c>
      <c r="X789" s="100">
        <v>-0.5</v>
      </c>
      <c r="Y789" s="100">
        <v>-2.5</v>
      </c>
      <c r="Z789" s="100">
        <v>2.2999999999999998</v>
      </c>
      <c r="AA789" s="100">
        <f>独自温度!B56</f>
        <v>30</v>
      </c>
      <c r="AB789" s="100">
        <f>独自温度!C56</f>
        <v>30</v>
      </c>
    </row>
    <row r="790" spans="1:28">
      <c r="A790" s="64" t="e" cm="1">
        <f t="array" aca="1" ref="A790" ca="1">INDIRECT(_xlfn.XLOOKUP(豚シート!$G$13,豚気温!$D$2:$AB$2,豚気温!$D$3:$AB$3)&amp;(_xlfn.XLOOKUP(豚モデル!$D798,豚気温!$C$6:$C$1100,豚気温!$B$6:$B$1100)))</f>
        <v>#N/A</v>
      </c>
      <c r="B790">
        <v>790</v>
      </c>
      <c r="C790" s="92">
        <v>46442</v>
      </c>
      <c r="D790" s="100">
        <v>0.5</v>
      </c>
      <c r="E790" s="100">
        <v>0.4</v>
      </c>
      <c r="F790" s="100">
        <v>2.5</v>
      </c>
      <c r="G790" s="100">
        <v>2.7</v>
      </c>
      <c r="H790" s="100">
        <v>2.8</v>
      </c>
      <c r="I790" s="100">
        <v>3.7</v>
      </c>
      <c r="J790" s="100">
        <v>5.2</v>
      </c>
      <c r="K790" s="100">
        <v>3.5</v>
      </c>
      <c r="L790" s="100">
        <v>3.9</v>
      </c>
      <c r="M790" s="100">
        <v>4.7</v>
      </c>
      <c r="N790" s="100">
        <v>6.4</v>
      </c>
      <c r="O790" s="100">
        <v>6.5</v>
      </c>
      <c r="P790" s="100">
        <v>5.2</v>
      </c>
      <c r="Q790" s="100">
        <v>5.4</v>
      </c>
      <c r="R790" s="100">
        <v>-0.9</v>
      </c>
      <c r="S790" s="100">
        <v>2.2000000000000002</v>
      </c>
      <c r="T790" s="100">
        <v>1.3</v>
      </c>
      <c r="U790" s="100">
        <v>5.7</v>
      </c>
      <c r="V790" s="100">
        <v>-3.4</v>
      </c>
      <c r="W790" s="100">
        <v>0.1</v>
      </c>
      <c r="X790" s="100">
        <v>-0.3</v>
      </c>
      <c r="Y790" s="100">
        <v>-2.4</v>
      </c>
      <c r="Z790" s="100">
        <v>2.4</v>
      </c>
      <c r="AA790" s="100">
        <f>独自温度!B57</f>
        <v>30</v>
      </c>
      <c r="AB790" s="100">
        <f>独自温度!C57</f>
        <v>30</v>
      </c>
    </row>
    <row r="791" spans="1:28">
      <c r="A791" s="64" t="e" cm="1">
        <f t="array" aca="1" ref="A791" ca="1">INDIRECT(_xlfn.XLOOKUP(豚シート!$G$13,豚気温!$D$2:$AB$2,豚気温!$D$3:$AB$3)&amp;(_xlfn.XLOOKUP(豚モデル!$D799,豚気温!$C$6:$C$1100,豚気温!$B$6:$B$1100)))</f>
        <v>#N/A</v>
      </c>
      <c r="B791">
        <v>791</v>
      </c>
      <c r="C791" s="92">
        <v>46443</v>
      </c>
      <c r="D791" s="100">
        <v>0.7</v>
      </c>
      <c r="E791" s="100">
        <v>0.6</v>
      </c>
      <c r="F791" s="100">
        <v>2.7</v>
      </c>
      <c r="G791" s="100">
        <v>2.9</v>
      </c>
      <c r="H791" s="100">
        <v>3</v>
      </c>
      <c r="I791" s="100">
        <v>3.8</v>
      </c>
      <c r="J791" s="100">
        <v>5.4</v>
      </c>
      <c r="K791" s="100">
        <v>3.6</v>
      </c>
      <c r="L791" s="100">
        <v>4.0999999999999996</v>
      </c>
      <c r="M791" s="100">
        <v>4.9000000000000004</v>
      </c>
      <c r="N791" s="100">
        <v>6.5</v>
      </c>
      <c r="O791" s="100">
        <v>6.7</v>
      </c>
      <c r="P791" s="100">
        <v>5.3</v>
      </c>
      <c r="Q791" s="100">
        <v>5.6</v>
      </c>
      <c r="R791" s="100">
        <v>-0.8</v>
      </c>
      <c r="S791" s="100">
        <v>2.4</v>
      </c>
      <c r="T791" s="100">
        <v>1.4</v>
      </c>
      <c r="U791" s="100">
        <v>5.9</v>
      </c>
      <c r="V791" s="100">
        <v>-3.2</v>
      </c>
      <c r="W791" s="100">
        <v>0.2</v>
      </c>
      <c r="X791" s="100">
        <v>-0.2</v>
      </c>
      <c r="Y791" s="100">
        <v>-2.2000000000000002</v>
      </c>
      <c r="Z791" s="100">
        <v>2.6</v>
      </c>
      <c r="AA791" s="100">
        <f>独自温度!B58</f>
        <v>30</v>
      </c>
      <c r="AB791" s="100">
        <f>独自温度!C58</f>
        <v>30</v>
      </c>
    </row>
    <row r="792" spans="1:28">
      <c r="A792" s="64" t="e" cm="1">
        <f t="array" aca="1" ref="A792" ca="1">INDIRECT(_xlfn.XLOOKUP(豚シート!$G$13,豚気温!$D$2:$AB$2,豚気温!$D$3:$AB$3)&amp;(_xlfn.XLOOKUP(豚モデル!$D800,豚気温!$C$6:$C$1100,豚気温!$B$6:$B$1100)))</f>
        <v>#N/A</v>
      </c>
      <c r="B792">
        <v>792</v>
      </c>
      <c r="C792" s="92">
        <v>46444</v>
      </c>
      <c r="D792" s="100">
        <v>0.8</v>
      </c>
      <c r="E792" s="100">
        <v>0.8</v>
      </c>
      <c r="F792" s="100">
        <v>2.8</v>
      </c>
      <c r="G792" s="100">
        <v>3</v>
      </c>
      <c r="H792" s="100">
        <v>3.1</v>
      </c>
      <c r="I792" s="100">
        <v>4</v>
      </c>
      <c r="J792" s="100">
        <v>5.6</v>
      </c>
      <c r="K792" s="100">
        <v>3.8</v>
      </c>
      <c r="L792" s="100">
        <v>4.3</v>
      </c>
      <c r="M792" s="100">
        <v>5</v>
      </c>
      <c r="N792" s="100">
        <v>6.7</v>
      </c>
      <c r="O792" s="100">
        <v>6.8</v>
      </c>
      <c r="P792" s="100">
        <v>5.5</v>
      </c>
      <c r="Q792" s="100">
        <v>5.8</v>
      </c>
      <c r="R792" s="100">
        <v>-0.6</v>
      </c>
      <c r="S792" s="100">
        <v>2.6</v>
      </c>
      <c r="T792" s="100">
        <v>1.6</v>
      </c>
      <c r="U792" s="100">
        <v>6</v>
      </c>
      <c r="V792" s="100">
        <v>-3.1</v>
      </c>
      <c r="W792" s="100">
        <v>0.4</v>
      </c>
      <c r="X792" s="100">
        <v>0</v>
      </c>
      <c r="Y792" s="100">
        <v>-2</v>
      </c>
      <c r="Z792" s="100">
        <v>2.8</v>
      </c>
      <c r="AA792" s="100">
        <f>独自温度!B59</f>
        <v>30</v>
      </c>
      <c r="AB792" s="100">
        <f>独自温度!C59</f>
        <v>30</v>
      </c>
    </row>
    <row r="793" spans="1:28">
      <c r="A793" s="64" t="e" cm="1">
        <f t="array" aca="1" ref="A793" ca="1">INDIRECT(_xlfn.XLOOKUP(豚シート!$G$13,豚気温!$D$2:$AB$2,豚気温!$D$3:$AB$3)&amp;(_xlfn.XLOOKUP(豚モデル!$D801,豚気温!$C$6:$C$1100,豚気温!$B$6:$B$1100)))</f>
        <v>#N/A</v>
      </c>
      <c r="B793">
        <v>793</v>
      </c>
      <c r="C793" s="92">
        <v>46445</v>
      </c>
      <c r="D793" s="100">
        <v>1</v>
      </c>
      <c r="E793" s="100">
        <v>1</v>
      </c>
      <c r="F793" s="100">
        <v>3</v>
      </c>
      <c r="G793" s="100">
        <v>3.2</v>
      </c>
      <c r="H793" s="100">
        <v>3.3</v>
      </c>
      <c r="I793" s="100">
        <v>4.0999999999999996</v>
      </c>
      <c r="J793" s="100">
        <v>5.7</v>
      </c>
      <c r="K793" s="100">
        <v>4</v>
      </c>
      <c r="L793" s="100">
        <v>4.5</v>
      </c>
      <c r="M793" s="100">
        <v>5.0999999999999996</v>
      </c>
      <c r="N793" s="100">
        <v>6.8</v>
      </c>
      <c r="O793" s="100">
        <v>7</v>
      </c>
      <c r="P793" s="100">
        <v>5.6</v>
      </c>
      <c r="Q793" s="100">
        <v>5.9</v>
      </c>
      <c r="R793" s="100">
        <v>-0.4</v>
      </c>
      <c r="S793" s="100">
        <v>2.7</v>
      </c>
      <c r="T793" s="100">
        <v>1.7</v>
      </c>
      <c r="U793" s="100">
        <v>6.2</v>
      </c>
      <c r="V793" s="100">
        <v>-2.9</v>
      </c>
      <c r="W793" s="100">
        <v>0.5</v>
      </c>
      <c r="X793" s="100">
        <v>0.1</v>
      </c>
      <c r="Y793" s="100">
        <v>-1.8</v>
      </c>
      <c r="Z793" s="100">
        <v>2.9</v>
      </c>
      <c r="AA793" s="100">
        <f>独自温度!B60</f>
        <v>30</v>
      </c>
      <c r="AB793" s="100">
        <f>独自温度!C60</f>
        <v>30</v>
      </c>
    </row>
    <row r="794" spans="1:28">
      <c r="A794" s="64" t="e" cm="1">
        <f t="array" aca="1" ref="A794" ca="1">INDIRECT(_xlfn.XLOOKUP(豚シート!$G$13,豚気温!$D$2:$AB$2,豚気温!$D$3:$AB$3)&amp;(_xlfn.XLOOKUP(豚モデル!$D802,豚気温!$C$6:$C$1100,豚気温!$B$6:$B$1100)))</f>
        <v>#N/A</v>
      </c>
      <c r="B794">
        <v>794</v>
      </c>
      <c r="C794" s="92">
        <v>46446</v>
      </c>
      <c r="D794" s="100">
        <v>1.2</v>
      </c>
      <c r="E794" s="100">
        <v>1.1000000000000001</v>
      </c>
      <c r="F794" s="100">
        <v>3.1</v>
      </c>
      <c r="G794" s="100">
        <v>3.4</v>
      </c>
      <c r="H794" s="100">
        <v>3.4</v>
      </c>
      <c r="I794" s="100">
        <v>4.3</v>
      </c>
      <c r="J794" s="100">
        <v>5.8</v>
      </c>
      <c r="K794" s="100">
        <v>4.0999999999999996</v>
      </c>
      <c r="L794" s="100">
        <v>4.7</v>
      </c>
      <c r="M794" s="100">
        <v>5.3</v>
      </c>
      <c r="N794" s="100">
        <v>6.9</v>
      </c>
      <c r="O794" s="100">
        <v>7.1</v>
      </c>
      <c r="P794" s="100">
        <v>5.8</v>
      </c>
      <c r="Q794" s="100">
        <v>6.1</v>
      </c>
      <c r="R794" s="100">
        <v>-0.3</v>
      </c>
      <c r="S794" s="100">
        <v>2.9</v>
      </c>
      <c r="T794" s="100">
        <v>1.8</v>
      </c>
      <c r="U794" s="100">
        <v>6.3</v>
      </c>
      <c r="V794" s="100">
        <v>-2.7</v>
      </c>
      <c r="W794" s="100">
        <v>0.6</v>
      </c>
      <c r="X794" s="100">
        <v>0.2</v>
      </c>
      <c r="Y794" s="100">
        <v>-1.7</v>
      </c>
      <c r="Z794" s="100">
        <v>3</v>
      </c>
      <c r="AA794" s="100">
        <f>独自温度!B61</f>
        <v>30</v>
      </c>
      <c r="AB794" s="100">
        <f>独自温度!C61</f>
        <v>30</v>
      </c>
    </row>
    <row r="795" spans="1:28">
      <c r="A795" s="64" t="e" cm="1">
        <f t="array" aca="1" ref="A795" ca="1">INDIRECT(_xlfn.XLOOKUP(豚シート!$G$13,豚気温!$D$2:$AB$2,豚気温!$D$3:$AB$3)&amp;(_xlfn.XLOOKUP(豚モデル!$D803,豚気温!$C$6:$C$1100,豚気温!$B$6:$B$1100)))</f>
        <v>#N/A</v>
      </c>
      <c r="B795">
        <v>795</v>
      </c>
      <c r="C795" s="92">
        <v>46447</v>
      </c>
      <c r="D795" s="100">
        <v>1.3</v>
      </c>
      <c r="E795" s="100">
        <v>1.3</v>
      </c>
      <c r="F795" s="100">
        <v>3.3</v>
      </c>
      <c r="G795" s="100">
        <v>3.5</v>
      </c>
      <c r="H795" s="100">
        <v>3.6</v>
      </c>
      <c r="I795" s="100">
        <v>4.4000000000000004</v>
      </c>
      <c r="J795" s="100">
        <v>6</v>
      </c>
      <c r="K795" s="100">
        <v>4.3</v>
      </c>
      <c r="L795" s="100">
        <v>4.9000000000000004</v>
      </c>
      <c r="M795" s="100">
        <v>5.4</v>
      </c>
      <c r="N795" s="100">
        <v>7</v>
      </c>
      <c r="O795" s="100">
        <v>7.2</v>
      </c>
      <c r="P795" s="100">
        <v>5.9</v>
      </c>
      <c r="Q795" s="100">
        <v>6.2</v>
      </c>
      <c r="R795" s="100">
        <v>-0.1</v>
      </c>
      <c r="S795" s="100">
        <v>3</v>
      </c>
      <c r="T795" s="100">
        <v>2</v>
      </c>
      <c r="U795" s="100">
        <v>6.4</v>
      </c>
      <c r="V795" s="100">
        <v>-2.6</v>
      </c>
      <c r="W795" s="100">
        <v>0.8</v>
      </c>
      <c r="X795" s="100">
        <v>0.4</v>
      </c>
      <c r="Y795" s="100">
        <v>-1.5</v>
      </c>
      <c r="Z795" s="100">
        <v>3.2</v>
      </c>
      <c r="AA795" s="100">
        <f>独自温度!B62</f>
        <v>30</v>
      </c>
      <c r="AB795" s="100">
        <f>独自温度!C62</f>
        <v>30</v>
      </c>
    </row>
    <row r="796" spans="1:28">
      <c r="A796" s="64" t="e" cm="1">
        <f t="array" aca="1" ref="A796" ca="1">INDIRECT(_xlfn.XLOOKUP(豚シート!$G$13,豚気温!$D$2:$AB$2,豚気温!$D$3:$AB$3)&amp;(_xlfn.XLOOKUP(豚モデル!$D804,豚気温!$C$6:$C$1100,豚気温!$B$6:$B$1100)))</f>
        <v>#N/A</v>
      </c>
      <c r="B796">
        <v>796</v>
      </c>
      <c r="C796" s="92">
        <v>46448</v>
      </c>
      <c r="D796" s="100">
        <v>1.5</v>
      </c>
      <c r="E796" s="100">
        <v>1.4</v>
      </c>
      <c r="F796" s="100">
        <v>3.4</v>
      </c>
      <c r="G796" s="100">
        <v>3.6</v>
      </c>
      <c r="H796" s="100">
        <v>3.7</v>
      </c>
      <c r="I796" s="100">
        <v>4.5</v>
      </c>
      <c r="J796" s="100">
        <v>6.1</v>
      </c>
      <c r="K796" s="100">
        <v>4.4000000000000004</v>
      </c>
      <c r="L796" s="100">
        <v>5.0999999999999996</v>
      </c>
      <c r="M796" s="100">
        <v>5.5</v>
      </c>
      <c r="N796" s="100">
        <v>7.1</v>
      </c>
      <c r="O796" s="100">
        <v>7.3</v>
      </c>
      <c r="P796" s="100">
        <v>6</v>
      </c>
      <c r="Q796" s="100">
        <v>6.4</v>
      </c>
      <c r="R796" s="100">
        <v>0</v>
      </c>
      <c r="S796" s="100">
        <v>3.1</v>
      </c>
      <c r="T796" s="100">
        <v>2.1</v>
      </c>
      <c r="U796" s="100">
        <v>6.5</v>
      </c>
      <c r="V796" s="100">
        <v>-2.5</v>
      </c>
      <c r="W796" s="100">
        <v>0.9</v>
      </c>
      <c r="X796" s="100">
        <v>0.5</v>
      </c>
      <c r="Y796" s="100">
        <v>-1.4</v>
      </c>
      <c r="Z796" s="100">
        <v>3.3</v>
      </c>
      <c r="AA796" s="100">
        <f>独自温度!B63</f>
        <v>30</v>
      </c>
      <c r="AB796" s="100">
        <f>独自温度!C63</f>
        <v>30</v>
      </c>
    </row>
    <row r="797" spans="1:28">
      <c r="A797" s="64" t="e" cm="1">
        <f t="array" aca="1" ref="A797" ca="1">INDIRECT(_xlfn.XLOOKUP(豚シート!$G$13,豚気温!$D$2:$AB$2,豚気温!$D$3:$AB$3)&amp;(_xlfn.XLOOKUP(豚モデル!$D805,豚気温!$C$6:$C$1100,豚気温!$B$6:$B$1100)))</f>
        <v>#N/A</v>
      </c>
      <c r="B797">
        <v>797</v>
      </c>
      <c r="C797" s="92">
        <v>46449</v>
      </c>
      <c r="D797" s="100">
        <v>1.6</v>
      </c>
      <c r="E797" s="100">
        <v>1.6</v>
      </c>
      <c r="F797" s="100">
        <v>3.5</v>
      </c>
      <c r="G797" s="100">
        <v>3.8</v>
      </c>
      <c r="H797" s="100">
        <v>3.8</v>
      </c>
      <c r="I797" s="100">
        <v>4.7</v>
      </c>
      <c r="J797" s="100">
        <v>6.2</v>
      </c>
      <c r="K797" s="100">
        <v>4.5999999999999996</v>
      </c>
      <c r="L797" s="100">
        <v>5.2</v>
      </c>
      <c r="M797" s="100">
        <v>5.6</v>
      </c>
      <c r="N797" s="100">
        <v>7.2</v>
      </c>
      <c r="O797" s="100">
        <v>7.4</v>
      </c>
      <c r="P797" s="100">
        <v>6.1</v>
      </c>
      <c r="Q797" s="100">
        <v>6.5</v>
      </c>
      <c r="R797" s="100">
        <v>0.2</v>
      </c>
      <c r="S797" s="100">
        <v>3.3</v>
      </c>
      <c r="T797" s="100">
        <v>2.2000000000000002</v>
      </c>
      <c r="U797" s="100">
        <v>6.6</v>
      </c>
      <c r="V797" s="100">
        <v>-2.2999999999999998</v>
      </c>
      <c r="W797" s="100">
        <v>1</v>
      </c>
      <c r="X797" s="100">
        <v>0.6</v>
      </c>
      <c r="Y797" s="100">
        <v>-1.2</v>
      </c>
      <c r="Z797" s="100">
        <v>3.3</v>
      </c>
      <c r="AA797" s="100">
        <f>独自温度!B64</f>
        <v>30</v>
      </c>
      <c r="AB797" s="100">
        <f>独自温度!C64</f>
        <v>30</v>
      </c>
    </row>
    <row r="798" spans="1:28">
      <c r="A798" s="64" t="e" cm="1">
        <f t="array" aca="1" ref="A798" ca="1">INDIRECT(_xlfn.XLOOKUP(豚シート!$G$13,豚気温!$D$2:$AB$2,豚気温!$D$3:$AB$3)&amp;(_xlfn.XLOOKUP(豚モデル!$D806,豚気温!$C$6:$C$1100,豚気温!$B$6:$B$1100)))</f>
        <v>#N/A</v>
      </c>
      <c r="B798">
        <v>798</v>
      </c>
      <c r="C798" s="92">
        <v>46450</v>
      </c>
      <c r="D798" s="100">
        <v>1.7</v>
      </c>
      <c r="E798" s="100">
        <v>1.7</v>
      </c>
      <c r="F798" s="100">
        <v>3.6</v>
      </c>
      <c r="G798" s="100">
        <v>3.9</v>
      </c>
      <c r="H798" s="100">
        <v>3.9</v>
      </c>
      <c r="I798" s="100">
        <v>4.8</v>
      </c>
      <c r="J798" s="100">
        <v>6.3</v>
      </c>
      <c r="K798" s="100">
        <v>4.7</v>
      </c>
      <c r="L798" s="100">
        <v>5.3</v>
      </c>
      <c r="M798" s="100">
        <v>5.7</v>
      </c>
      <c r="N798" s="100">
        <v>7.3</v>
      </c>
      <c r="O798" s="100">
        <v>7.5</v>
      </c>
      <c r="P798" s="100">
        <v>6.2</v>
      </c>
      <c r="Q798" s="100">
        <v>6.6</v>
      </c>
      <c r="R798" s="100">
        <v>0.3</v>
      </c>
      <c r="S798" s="100">
        <v>3.4</v>
      </c>
      <c r="T798" s="100">
        <v>2.2999999999999998</v>
      </c>
      <c r="U798" s="100">
        <v>6.7</v>
      </c>
      <c r="V798" s="100">
        <v>-2.2000000000000002</v>
      </c>
      <c r="W798" s="100">
        <v>1.1000000000000001</v>
      </c>
      <c r="X798" s="100">
        <v>0.7</v>
      </c>
      <c r="Y798" s="100">
        <v>-1.1000000000000001</v>
      </c>
      <c r="Z798" s="100">
        <v>3.4</v>
      </c>
      <c r="AA798" s="100">
        <f>独自温度!B65</f>
        <v>30</v>
      </c>
      <c r="AB798" s="100">
        <f>独自温度!C65</f>
        <v>30</v>
      </c>
    </row>
    <row r="799" spans="1:28">
      <c r="A799" s="64" t="e" cm="1">
        <f t="array" aca="1" ref="A799" ca="1">INDIRECT(_xlfn.XLOOKUP(豚シート!$G$13,豚気温!$D$2:$AB$2,豚気温!$D$3:$AB$3)&amp;(_xlfn.XLOOKUP(豚モデル!$D807,豚気温!$C$6:$C$1100,豚気温!$B$6:$B$1100)))</f>
        <v>#N/A</v>
      </c>
      <c r="B799">
        <v>799</v>
      </c>
      <c r="C799" s="92">
        <v>46451</v>
      </c>
      <c r="D799" s="100">
        <v>1.8</v>
      </c>
      <c r="E799" s="100">
        <v>1.8</v>
      </c>
      <c r="F799" s="100">
        <v>3.7</v>
      </c>
      <c r="G799" s="100">
        <v>4</v>
      </c>
      <c r="H799" s="100">
        <v>4</v>
      </c>
      <c r="I799" s="100">
        <v>4.8</v>
      </c>
      <c r="J799" s="100">
        <v>6.4</v>
      </c>
      <c r="K799" s="100">
        <v>4.8</v>
      </c>
      <c r="L799" s="100">
        <v>5.4</v>
      </c>
      <c r="M799" s="100">
        <v>5.8</v>
      </c>
      <c r="N799" s="100">
        <v>7.4</v>
      </c>
      <c r="O799" s="100">
        <v>7.6</v>
      </c>
      <c r="P799" s="100">
        <v>6.3</v>
      </c>
      <c r="Q799" s="100">
        <v>6.7</v>
      </c>
      <c r="R799" s="100">
        <v>0.4</v>
      </c>
      <c r="S799" s="100">
        <v>3.5</v>
      </c>
      <c r="T799" s="100">
        <v>2.4</v>
      </c>
      <c r="U799" s="100">
        <v>6.8</v>
      </c>
      <c r="V799" s="100">
        <v>-2.1</v>
      </c>
      <c r="W799" s="100">
        <v>1.2</v>
      </c>
      <c r="X799" s="100">
        <v>0.8</v>
      </c>
      <c r="Y799" s="100">
        <v>-1</v>
      </c>
      <c r="Z799" s="100">
        <v>3.4</v>
      </c>
      <c r="AA799" s="100">
        <f>独自温度!B66</f>
        <v>30</v>
      </c>
      <c r="AB799" s="100">
        <f>独自温度!C66</f>
        <v>30</v>
      </c>
    </row>
    <row r="800" spans="1:28">
      <c r="A800" s="64" t="e" cm="1">
        <f t="array" aca="1" ref="A800" ca="1">INDIRECT(_xlfn.XLOOKUP(豚シート!$G$13,豚気温!$D$2:$AB$2,豚気温!$D$3:$AB$3)&amp;(_xlfn.XLOOKUP(豚モデル!$D808,豚気温!$C$6:$C$1100,豚気温!$B$6:$B$1100)))</f>
        <v>#N/A</v>
      </c>
      <c r="B800">
        <v>800</v>
      </c>
      <c r="C800" s="92">
        <v>46452</v>
      </c>
      <c r="D800" s="100">
        <v>1.9</v>
      </c>
      <c r="E800" s="100">
        <v>1.9</v>
      </c>
      <c r="F800" s="100">
        <v>3.8</v>
      </c>
      <c r="G800" s="100">
        <v>4</v>
      </c>
      <c r="H800" s="100">
        <v>4.0999999999999996</v>
      </c>
      <c r="I800" s="100">
        <v>4.9000000000000004</v>
      </c>
      <c r="J800" s="100">
        <v>6.5</v>
      </c>
      <c r="K800" s="100">
        <v>4.9000000000000004</v>
      </c>
      <c r="L800" s="100">
        <v>5.5</v>
      </c>
      <c r="M800" s="100">
        <v>5.8</v>
      </c>
      <c r="N800" s="100">
        <v>7.5</v>
      </c>
      <c r="O800" s="100">
        <v>7.7</v>
      </c>
      <c r="P800" s="100">
        <v>6.4</v>
      </c>
      <c r="Q800" s="100">
        <v>6.8</v>
      </c>
      <c r="R800" s="100">
        <v>0.5</v>
      </c>
      <c r="S800" s="100">
        <v>3.5</v>
      </c>
      <c r="T800" s="100">
        <v>2.4</v>
      </c>
      <c r="U800" s="100">
        <v>6.9</v>
      </c>
      <c r="V800" s="100">
        <v>-2.1</v>
      </c>
      <c r="W800" s="100">
        <v>1.3</v>
      </c>
      <c r="X800" s="100">
        <v>0.9</v>
      </c>
      <c r="Y800" s="100">
        <v>-0.9</v>
      </c>
      <c r="Z800" s="100">
        <v>3.5</v>
      </c>
      <c r="AA800" s="100">
        <f>独自温度!B67</f>
        <v>30</v>
      </c>
      <c r="AB800" s="100">
        <f>独自温度!C67</f>
        <v>30</v>
      </c>
    </row>
    <row r="801" spans="1:28">
      <c r="A801" s="64" t="e" cm="1">
        <f t="array" aca="1" ref="A801" ca="1">INDIRECT(_xlfn.XLOOKUP(豚シート!$G$13,豚気温!$D$2:$AB$2,豚気温!$D$3:$AB$3)&amp;(_xlfn.XLOOKUP(豚モデル!$D809,豚気温!$C$6:$C$1100,豚気温!$B$6:$B$1100)))</f>
        <v>#N/A</v>
      </c>
      <c r="B801">
        <v>801</v>
      </c>
      <c r="C801" s="92">
        <v>46453</v>
      </c>
      <c r="D801" s="100">
        <v>2</v>
      </c>
      <c r="E801" s="100">
        <v>2</v>
      </c>
      <c r="F801" s="100">
        <v>3.8</v>
      </c>
      <c r="G801" s="100">
        <v>4.0999999999999996</v>
      </c>
      <c r="H801" s="100">
        <v>4.2</v>
      </c>
      <c r="I801" s="100">
        <v>5</v>
      </c>
      <c r="J801" s="100">
        <v>6.5</v>
      </c>
      <c r="K801" s="100">
        <v>4.9000000000000004</v>
      </c>
      <c r="L801" s="100">
        <v>5.5</v>
      </c>
      <c r="M801" s="100">
        <v>5.9</v>
      </c>
      <c r="N801" s="100">
        <v>7.6</v>
      </c>
      <c r="O801" s="100">
        <v>7.7</v>
      </c>
      <c r="P801" s="100">
        <v>6.5</v>
      </c>
      <c r="Q801" s="100">
        <v>6.9</v>
      </c>
      <c r="R801" s="100">
        <v>0.6</v>
      </c>
      <c r="S801" s="100">
        <v>3.6</v>
      </c>
      <c r="T801" s="100">
        <v>2.5</v>
      </c>
      <c r="U801" s="100">
        <v>7</v>
      </c>
      <c r="V801" s="100">
        <v>-2</v>
      </c>
      <c r="W801" s="100">
        <v>1.3</v>
      </c>
      <c r="X801" s="100">
        <v>1</v>
      </c>
      <c r="Y801" s="100">
        <v>-0.8</v>
      </c>
      <c r="Z801" s="100">
        <v>3.5</v>
      </c>
      <c r="AA801" s="100">
        <f>独自温度!B68</f>
        <v>30</v>
      </c>
      <c r="AB801" s="100">
        <f>独自温度!C68</f>
        <v>30</v>
      </c>
    </row>
    <row r="802" spans="1:28">
      <c r="A802" s="64" t="e" cm="1">
        <f t="array" aca="1" ref="A802" ca="1">INDIRECT(_xlfn.XLOOKUP(豚シート!$G$13,豚気温!$D$2:$AB$2,豚気温!$D$3:$AB$3)&amp;(_xlfn.XLOOKUP(豚モデル!$D810,豚気温!$C$6:$C$1100,豚気温!$B$6:$B$1100)))</f>
        <v>#N/A</v>
      </c>
      <c r="B802">
        <v>802</v>
      </c>
      <c r="C802" s="92">
        <v>46454</v>
      </c>
      <c r="D802" s="100">
        <v>2.1</v>
      </c>
      <c r="E802" s="100">
        <v>2.2000000000000002</v>
      </c>
      <c r="F802" s="100">
        <v>3.9</v>
      </c>
      <c r="G802" s="100">
        <v>4.2</v>
      </c>
      <c r="H802" s="100">
        <v>4.3</v>
      </c>
      <c r="I802" s="100">
        <v>5.0999999999999996</v>
      </c>
      <c r="J802" s="100">
        <v>6.6</v>
      </c>
      <c r="K802" s="100">
        <v>5</v>
      </c>
      <c r="L802" s="100">
        <v>5.5</v>
      </c>
      <c r="M802" s="100">
        <v>6</v>
      </c>
      <c r="N802" s="100">
        <v>7.6</v>
      </c>
      <c r="O802" s="100">
        <v>7.8</v>
      </c>
      <c r="P802" s="100">
        <v>6.6</v>
      </c>
      <c r="Q802" s="100">
        <v>6.9</v>
      </c>
      <c r="R802" s="100">
        <v>0.7</v>
      </c>
      <c r="S802" s="100">
        <v>3.7</v>
      </c>
      <c r="T802" s="100">
        <v>2.6</v>
      </c>
      <c r="U802" s="100">
        <v>7</v>
      </c>
      <c r="V802" s="100">
        <v>-1.9</v>
      </c>
      <c r="W802" s="100">
        <v>1.4</v>
      </c>
      <c r="X802" s="100">
        <v>1</v>
      </c>
      <c r="Y802" s="100">
        <v>-0.7</v>
      </c>
      <c r="Z802" s="100">
        <v>3.6</v>
      </c>
      <c r="AA802" s="100">
        <f>独自温度!B69</f>
        <v>30</v>
      </c>
      <c r="AB802" s="100">
        <f>独自温度!C69</f>
        <v>30</v>
      </c>
    </row>
    <row r="803" spans="1:28">
      <c r="A803" s="64" t="e" cm="1">
        <f t="array" aca="1" ref="A803" ca="1">INDIRECT(_xlfn.XLOOKUP(豚シート!$G$13,豚気温!$D$2:$AB$2,豚気温!$D$3:$AB$3)&amp;(_xlfn.XLOOKUP(豚モデル!$D811,豚気温!$C$6:$C$1100,豚気温!$B$6:$B$1100)))</f>
        <v>#N/A</v>
      </c>
      <c r="B803">
        <v>803</v>
      </c>
      <c r="C803" s="92">
        <v>46455</v>
      </c>
      <c r="D803" s="100">
        <v>2.2999999999999998</v>
      </c>
      <c r="E803" s="100">
        <v>2.2999999999999998</v>
      </c>
      <c r="F803" s="100">
        <v>4</v>
      </c>
      <c r="G803" s="100">
        <v>4.3</v>
      </c>
      <c r="H803" s="100">
        <v>4.4000000000000004</v>
      </c>
      <c r="I803" s="100">
        <v>5.2</v>
      </c>
      <c r="J803" s="100">
        <v>6.7</v>
      </c>
      <c r="K803" s="100">
        <v>5.0999999999999996</v>
      </c>
      <c r="L803" s="100">
        <v>5.6</v>
      </c>
      <c r="M803" s="100">
        <v>6.1</v>
      </c>
      <c r="N803" s="100">
        <v>7.7</v>
      </c>
      <c r="O803" s="100">
        <v>7.9</v>
      </c>
      <c r="P803" s="100">
        <v>6.6</v>
      </c>
      <c r="Q803" s="100">
        <v>7</v>
      </c>
      <c r="R803" s="100">
        <v>0.8</v>
      </c>
      <c r="S803" s="100">
        <v>3.8</v>
      </c>
      <c r="T803" s="100">
        <v>2.7</v>
      </c>
      <c r="U803" s="100">
        <v>7.1</v>
      </c>
      <c r="V803" s="100">
        <v>-1.8</v>
      </c>
      <c r="W803" s="100">
        <v>1.5</v>
      </c>
      <c r="X803" s="100">
        <v>1.1000000000000001</v>
      </c>
      <c r="Y803" s="100">
        <v>-0.6</v>
      </c>
      <c r="Z803" s="100">
        <v>3.6</v>
      </c>
      <c r="AA803" s="100">
        <f>独自温度!B70</f>
        <v>30</v>
      </c>
      <c r="AB803" s="100">
        <f>独自温度!C70</f>
        <v>30</v>
      </c>
    </row>
    <row r="804" spans="1:28">
      <c r="A804" s="64" t="e" cm="1">
        <f t="array" aca="1" ref="A804" ca="1">INDIRECT(_xlfn.XLOOKUP(豚シート!$G$13,豚気温!$D$2:$AB$2,豚気温!$D$3:$AB$3)&amp;(_xlfn.XLOOKUP(豚モデル!$D812,豚気温!$C$6:$C$1100,豚気温!$B$6:$B$1100)))</f>
        <v>#N/A</v>
      </c>
      <c r="B804">
        <v>804</v>
      </c>
      <c r="C804" s="92">
        <v>46456</v>
      </c>
      <c r="D804" s="100">
        <v>2.4</v>
      </c>
      <c r="E804" s="100">
        <v>2.4</v>
      </c>
      <c r="F804" s="100">
        <v>4.0999999999999996</v>
      </c>
      <c r="G804" s="100">
        <v>4.4000000000000004</v>
      </c>
      <c r="H804" s="100">
        <v>4.5999999999999996</v>
      </c>
      <c r="I804" s="100">
        <v>5.3</v>
      </c>
      <c r="J804" s="100">
        <v>6.9</v>
      </c>
      <c r="K804" s="100">
        <v>5.2</v>
      </c>
      <c r="L804" s="100">
        <v>5.6</v>
      </c>
      <c r="M804" s="100">
        <v>6.2</v>
      </c>
      <c r="N804" s="100">
        <v>7.8</v>
      </c>
      <c r="O804" s="100">
        <v>8</v>
      </c>
      <c r="P804" s="100">
        <v>6.7</v>
      </c>
      <c r="Q804" s="100">
        <v>7.1</v>
      </c>
      <c r="R804" s="100">
        <v>0.9</v>
      </c>
      <c r="S804" s="100">
        <v>3.9</v>
      </c>
      <c r="T804" s="100">
        <v>2.8</v>
      </c>
      <c r="U804" s="100">
        <v>7.2</v>
      </c>
      <c r="V804" s="100">
        <v>-1.7</v>
      </c>
      <c r="W804" s="100">
        <v>1.6</v>
      </c>
      <c r="X804" s="100">
        <v>1.2</v>
      </c>
      <c r="Y804" s="100">
        <v>-0.5</v>
      </c>
      <c r="Z804" s="100">
        <v>3.7</v>
      </c>
      <c r="AA804" s="100">
        <f>独自温度!B71</f>
        <v>30</v>
      </c>
      <c r="AB804" s="100">
        <f>独自温度!C71</f>
        <v>30</v>
      </c>
    </row>
    <row r="805" spans="1:28">
      <c r="A805" s="64" t="e" cm="1">
        <f t="array" aca="1" ref="A805" ca="1">INDIRECT(_xlfn.XLOOKUP(豚シート!$G$13,豚気温!$D$2:$AB$2,豚気温!$D$3:$AB$3)&amp;(_xlfn.XLOOKUP(豚モデル!$D813,豚気温!$C$6:$C$1100,豚気温!$B$6:$B$1100)))</f>
        <v>#N/A</v>
      </c>
      <c r="B805">
        <v>805</v>
      </c>
      <c r="C805" s="92">
        <v>46457</v>
      </c>
      <c r="D805" s="100">
        <v>2.5</v>
      </c>
      <c r="E805" s="100">
        <v>2.5</v>
      </c>
      <c r="F805" s="100">
        <v>4.2</v>
      </c>
      <c r="G805" s="100">
        <v>4.5</v>
      </c>
      <c r="H805" s="100">
        <v>4.7</v>
      </c>
      <c r="I805" s="100">
        <v>5.4</v>
      </c>
      <c r="J805" s="100">
        <v>7</v>
      </c>
      <c r="K805" s="100">
        <v>5.3</v>
      </c>
      <c r="L805" s="100">
        <v>5.7</v>
      </c>
      <c r="M805" s="100">
        <v>6.3</v>
      </c>
      <c r="N805" s="100">
        <v>7.9</v>
      </c>
      <c r="O805" s="100">
        <v>8.1</v>
      </c>
      <c r="P805" s="100">
        <v>6.9</v>
      </c>
      <c r="Q805" s="100">
        <v>7.3</v>
      </c>
      <c r="R805" s="100">
        <v>1</v>
      </c>
      <c r="S805" s="100">
        <v>4</v>
      </c>
      <c r="T805" s="100">
        <v>2.9</v>
      </c>
      <c r="U805" s="100">
        <v>7.3</v>
      </c>
      <c r="V805" s="100">
        <v>-1.6</v>
      </c>
      <c r="W805" s="100">
        <v>1.7</v>
      </c>
      <c r="X805" s="100">
        <v>1.3</v>
      </c>
      <c r="Y805" s="100">
        <v>-0.4</v>
      </c>
      <c r="Z805" s="100">
        <v>3.8</v>
      </c>
      <c r="AA805" s="100">
        <f>独自温度!B72</f>
        <v>30</v>
      </c>
      <c r="AB805" s="100">
        <f>独自温度!C72</f>
        <v>30</v>
      </c>
    </row>
    <row r="806" spans="1:28">
      <c r="A806" s="64" t="e" cm="1">
        <f t="array" aca="1" ref="A806" ca="1">INDIRECT(_xlfn.XLOOKUP(豚シート!$G$13,豚気温!$D$2:$AB$2,豚気温!$D$3:$AB$3)&amp;(_xlfn.XLOOKUP(豚モデル!$D814,豚気温!$C$6:$C$1100,豚気温!$B$6:$B$1100)))</f>
        <v>#N/A</v>
      </c>
      <c r="B806">
        <v>806</v>
      </c>
      <c r="C806" s="92">
        <v>46458</v>
      </c>
      <c r="D806" s="100">
        <v>2.6</v>
      </c>
      <c r="E806" s="100">
        <v>2.6</v>
      </c>
      <c r="F806" s="100">
        <v>4.3</v>
      </c>
      <c r="G806" s="100">
        <v>4.5999999999999996</v>
      </c>
      <c r="H806" s="100">
        <v>4.8</v>
      </c>
      <c r="I806" s="100">
        <v>5.5</v>
      </c>
      <c r="J806" s="100">
        <v>7.1</v>
      </c>
      <c r="K806" s="100">
        <v>5.4</v>
      </c>
      <c r="L806" s="100">
        <v>5.8</v>
      </c>
      <c r="M806" s="100">
        <v>6.4</v>
      </c>
      <c r="N806" s="100">
        <v>8</v>
      </c>
      <c r="O806" s="100">
        <v>8.3000000000000007</v>
      </c>
      <c r="P806" s="100">
        <v>7</v>
      </c>
      <c r="Q806" s="100">
        <v>7.4</v>
      </c>
      <c r="R806" s="100">
        <v>1.1000000000000001</v>
      </c>
      <c r="S806" s="100">
        <v>4.0999999999999996</v>
      </c>
      <c r="T806" s="100">
        <v>3</v>
      </c>
      <c r="U806" s="100">
        <v>7.5</v>
      </c>
      <c r="V806" s="100">
        <v>-1.5</v>
      </c>
      <c r="W806" s="100">
        <v>1.8</v>
      </c>
      <c r="X806" s="100">
        <v>1.4</v>
      </c>
      <c r="Y806" s="100">
        <v>-0.3</v>
      </c>
      <c r="Z806" s="100">
        <v>3.9</v>
      </c>
      <c r="AA806" s="100">
        <f>独自温度!B73</f>
        <v>30</v>
      </c>
      <c r="AB806" s="100">
        <f>独自温度!C73</f>
        <v>30</v>
      </c>
    </row>
    <row r="807" spans="1:28">
      <c r="A807" s="64" t="e" cm="1">
        <f t="array" aca="1" ref="A807" ca="1">INDIRECT(_xlfn.XLOOKUP(豚シート!$G$13,豚気温!$D$2:$AB$2,豚気温!$D$3:$AB$3)&amp;(_xlfn.XLOOKUP(豚モデル!$D815,豚気温!$C$6:$C$1100,豚気温!$B$6:$B$1100)))</f>
        <v>#N/A</v>
      </c>
      <c r="B807">
        <v>807</v>
      </c>
      <c r="C807" s="92">
        <v>46459</v>
      </c>
      <c r="D807" s="100">
        <v>2.7</v>
      </c>
      <c r="E807" s="100">
        <v>2.8</v>
      </c>
      <c r="F807" s="100">
        <v>4.5</v>
      </c>
      <c r="G807" s="100">
        <v>4.8</v>
      </c>
      <c r="H807" s="100">
        <v>5</v>
      </c>
      <c r="I807" s="100">
        <v>5.6</v>
      </c>
      <c r="J807" s="100">
        <v>7.3</v>
      </c>
      <c r="K807" s="100">
        <v>5.6</v>
      </c>
      <c r="L807" s="100">
        <v>5.9</v>
      </c>
      <c r="M807" s="100">
        <v>6.5</v>
      </c>
      <c r="N807" s="100">
        <v>8.1999999999999993</v>
      </c>
      <c r="O807" s="100">
        <v>8.4</v>
      </c>
      <c r="P807" s="100">
        <v>7.1</v>
      </c>
      <c r="Q807" s="100">
        <v>7.6</v>
      </c>
      <c r="R807" s="100">
        <v>1.2</v>
      </c>
      <c r="S807" s="100">
        <v>4.3</v>
      </c>
      <c r="T807" s="100">
        <v>3.1</v>
      </c>
      <c r="U807" s="100">
        <v>7.6</v>
      </c>
      <c r="V807" s="100">
        <v>-1.4</v>
      </c>
      <c r="W807" s="100">
        <v>1.9</v>
      </c>
      <c r="X807" s="100">
        <v>1.5</v>
      </c>
      <c r="Y807" s="100">
        <v>-0.2</v>
      </c>
      <c r="Z807" s="100">
        <v>4.0999999999999996</v>
      </c>
      <c r="AA807" s="100">
        <f>独自温度!B74</f>
        <v>30</v>
      </c>
      <c r="AB807" s="100">
        <f>独自温度!C74</f>
        <v>30</v>
      </c>
    </row>
    <row r="808" spans="1:28">
      <c r="A808" s="64" t="e" cm="1">
        <f t="array" aca="1" ref="A808" ca="1">INDIRECT(_xlfn.XLOOKUP(豚シート!$G$13,豚気温!$D$2:$AB$2,豚気温!$D$3:$AB$3)&amp;(_xlfn.XLOOKUP(豚モデル!$D816,豚気温!$C$6:$C$1100,豚気温!$B$6:$B$1100)))</f>
        <v>#N/A</v>
      </c>
      <c r="B808">
        <v>808</v>
      </c>
      <c r="C808" s="92">
        <v>46460</v>
      </c>
      <c r="D808" s="100">
        <v>2.9</v>
      </c>
      <c r="E808" s="100">
        <v>2.9</v>
      </c>
      <c r="F808" s="100">
        <v>4.5999999999999996</v>
      </c>
      <c r="G808" s="100">
        <v>4.9000000000000004</v>
      </c>
      <c r="H808" s="100">
        <v>5.0999999999999996</v>
      </c>
      <c r="I808" s="100">
        <v>5.8</v>
      </c>
      <c r="J808" s="100">
        <v>7.4</v>
      </c>
      <c r="K808" s="100">
        <v>5.7</v>
      </c>
      <c r="L808" s="100">
        <v>6</v>
      </c>
      <c r="M808" s="100">
        <v>6.7</v>
      </c>
      <c r="N808" s="100">
        <v>8.3000000000000007</v>
      </c>
      <c r="O808" s="100">
        <v>8.6</v>
      </c>
      <c r="P808" s="100">
        <v>7.3</v>
      </c>
      <c r="Q808" s="100">
        <v>7.7</v>
      </c>
      <c r="R808" s="100">
        <v>1.4</v>
      </c>
      <c r="S808" s="100">
        <v>4.4000000000000004</v>
      </c>
      <c r="T808" s="100">
        <v>3.2</v>
      </c>
      <c r="U808" s="100">
        <v>7.8</v>
      </c>
      <c r="V808" s="100">
        <v>-1.2</v>
      </c>
      <c r="W808" s="100">
        <v>2</v>
      </c>
      <c r="X808" s="100">
        <v>1.6</v>
      </c>
      <c r="Y808" s="100">
        <v>0</v>
      </c>
      <c r="Z808" s="100">
        <v>4.2</v>
      </c>
      <c r="AA808" s="100">
        <f>独自温度!B75</f>
        <v>30</v>
      </c>
      <c r="AB808" s="100">
        <f>独自温度!C75</f>
        <v>30</v>
      </c>
    </row>
    <row r="809" spans="1:28">
      <c r="A809" s="64" t="e" cm="1">
        <f t="array" aca="1" ref="A809" ca="1">INDIRECT(_xlfn.XLOOKUP(豚シート!$G$13,豚気温!$D$2:$AB$2,豚気温!$D$3:$AB$3)&amp;(_xlfn.XLOOKUP(豚モデル!$D817,豚気温!$C$6:$C$1100,豚気温!$B$6:$B$1100)))</f>
        <v>#N/A</v>
      </c>
      <c r="B809">
        <v>809</v>
      </c>
      <c r="C809" s="92">
        <v>46461</v>
      </c>
      <c r="D809" s="100">
        <v>3</v>
      </c>
      <c r="E809" s="100">
        <v>3.1</v>
      </c>
      <c r="F809" s="100">
        <v>4.8</v>
      </c>
      <c r="G809" s="100">
        <v>5.0999999999999996</v>
      </c>
      <c r="H809" s="100">
        <v>5.3</v>
      </c>
      <c r="I809" s="100">
        <v>5.9</v>
      </c>
      <c r="J809" s="100">
        <v>7.6</v>
      </c>
      <c r="K809" s="100">
        <v>5.9</v>
      </c>
      <c r="L809" s="100">
        <v>6.1</v>
      </c>
      <c r="M809" s="100">
        <v>6.8</v>
      </c>
      <c r="N809" s="100">
        <v>8.5</v>
      </c>
      <c r="O809" s="100">
        <v>8.8000000000000007</v>
      </c>
      <c r="P809" s="100">
        <v>7.4</v>
      </c>
      <c r="Q809" s="100">
        <v>7.9</v>
      </c>
      <c r="R809" s="100">
        <v>1.5</v>
      </c>
      <c r="S809" s="100">
        <v>4.5999999999999996</v>
      </c>
      <c r="T809" s="100">
        <v>3.4</v>
      </c>
      <c r="U809" s="100">
        <v>7.9</v>
      </c>
      <c r="V809" s="100">
        <v>-1.1000000000000001</v>
      </c>
      <c r="W809" s="100">
        <v>2.2000000000000002</v>
      </c>
      <c r="X809" s="100">
        <v>1.8</v>
      </c>
      <c r="Y809" s="100">
        <v>0.1</v>
      </c>
      <c r="Z809" s="100">
        <v>4.4000000000000004</v>
      </c>
      <c r="AA809" s="100">
        <f>独自温度!B76</f>
        <v>30</v>
      </c>
      <c r="AB809" s="100">
        <f>独自温度!C76</f>
        <v>30</v>
      </c>
    </row>
    <row r="810" spans="1:28">
      <c r="A810" s="64" t="e" cm="1">
        <f t="array" aca="1" ref="A810" ca="1">INDIRECT(_xlfn.XLOOKUP(豚シート!$G$13,豚気温!$D$2:$AB$2,豚気温!$D$3:$AB$3)&amp;(_xlfn.XLOOKUP(豚モデル!$D818,豚気温!$C$6:$C$1100,豚気温!$B$6:$B$1100)))</f>
        <v>#N/A</v>
      </c>
      <c r="B810">
        <v>810</v>
      </c>
      <c r="C810" s="92">
        <v>46462</v>
      </c>
      <c r="D810" s="100">
        <v>3.2</v>
      </c>
      <c r="E810" s="100">
        <v>3.3</v>
      </c>
      <c r="F810" s="100">
        <v>5</v>
      </c>
      <c r="G810" s="100">
        <v>5.3</v>
      </c>
      <c r="H810" s="100">
        <v>5.5</v>
      </c>
      <c r="I810" s="100">
        <v>6.1</v>
      </c>
      <c r="J810" s="100">
        <v>7.8</v>
      </c>
      <c r="K810" s="100">
        <v>6.1</v>
      </c>
      <c r="L810" s="100">
        <v>6.3</v>
      </c>
      <c r="M810" s="100">
        <v>7</v>
      </c>
      <c r="N810" s="100">
        <v>8.6999999999999993</v>
      </c>
      <c r="O810" s="100">
        <v>8.9</v>
      </c>
      <c r="P810" s="100">
        <v>7.6</v>
      </c>
      <c r="Q810" s="100">
        <v>8.1</v>
      </c>
      <c r="R810" s="100">
        <v>1.7</v>
      </c>
      <c r="S810" s="100">
        <v>4.7</v>
      </c>
      <c r="T810" s="100">
        <v>3.6</v>
      </c>
      <c r="U810" s="100">
        <v>8.1</v>
      </c>
      <c r="V810" s="100">
        <v>-0.9</v>
      </c>
      <c r="W810" s="100">
        <v>2.2999999999999998</v>
      </c>
      <c r="X810" s="100">
        <v>1.9</v>
      </c>
      <c r="Y810" s="100">
        <v>0.3</v>
      </c>
      <c r="Z810" s="100">
        <v>4.5999999999999996</v>
      </c>
      <c r="AA810" s="100">
        <f>独自温度!B77</f>
        <v>30</v>
      </c>
      <c r="AB810" s="100">
        <f>独自温度!C77</f>
        <v>30</v>
      </c>
    </row>
    <row r="811" spans="1:28">
      <c r="A811" s="64" t="e" cm="1">
        <f t="array" aca="1" ref="A811" ca="1">INDIRECT(_xlfn.XLOOKUP(豚シート!$G$13,豚気温!$D$2:$AB$2,豚気温!$D$3:$AB$3)&amp;(_xlfn.XLOOKUP(豚モデル!$D819,豚気温!$C$6:$C$1100,豚気温!$B$6:$B$1100)))</f>
        <v>#N/A</v>
      </c>
      <c r="B811">
        <v>811</v>
      </c>
      <c r="C811" s="92">
        <v>46463</v>
      </c>
      <c r="D811" s="100">
        <v>3.3</v>
      </c>
      <c r="E811" s="100">
        <v>3.4</v>
      </c>
      <c r="F811" s="100">
        <v>5.0999999999999996</v>
      </c>
      <c r="G811" s="100">
        <v>5.4</v>
      </c>
      <c r="H811" s="100">
        <v>5.6</v>
      </c>
      <c r="I811" s="100">
        <v>6.2</v>
      </c>
      <c r="J811" s="100">
        <v>8</v>
      </c>
      <c r="K811" s="100">
        <v>6.2</v>
      </c>
      <c r="L811" s="100">
        <v>6.5</v>
      </c>
      <c r="M811" s="100">
        <v>7.2</v>
      </c>
      <c r="N811" s="100">
        <v>8.8000000000000007</v>
      </c>
      <c r="O811" s="100">
        <v>9.1</v>
      </c>
      <c r="P811" s="100">
        <v>7.8</v>
      </c>
      <c r="Q811" s="100">
        <v>8.1999999999999993</v>
      </c>
      <c r="R811" s="100">
        <v>1.9</v>
      </c>
      <c r="S811" s="100">
        <v>4.9000000000000004</v>
      </c>
      <c r="T811" s="100">
        <v>3.8</v>
      </c>
      <c r="U811" s="100">
        <v>8.3000000000000007</v>
      </c>
      <c r="V811" s="100">
        <v>-0.8</v>
      </c>
      <c r="W811" s="100">
        <v>2.5</v>
      </c>
      <c r="X811" s="100">
        <v>2</v>
      </c>
      <c r="Y811" s="100">
        <v>0.4</v>
      </c>
      <c r="Z811" s="100">
        <v>4.8</v>
      </c>
      <c r="AA811" s="100">
        <f>独自温度!B78</f>
        <v>30</v>
      </c>
      <c r="AB811" s="100">
        <f>独自温度!C78</f>
        <v>30</v>
      </c>
    </row>
    <row r="812" spans="1:28">
      <c r="A812" s="64" t="e" cm="1">
        <f t="array" aca="1" ref="A812" ca="1">INDIRECT(_xlfn.XLOOKUP(豚シート!$G$13,豚気温!$D$2:$AB$2,豚気温!$D$3:$AB$3)&amp;(_xlfn.XLOOKUP(豚モデル!$D820,豚気温!$C$6:$C$1100,豚気温!$B$6:$B$1100)))</f>
        <v>#N/A</v>
      </c>
      <c r="B812">
        <v>812</v>
      </c>
      <c r="C812" s="92">
        <v>46464</v>
      </c>
      <c r="D812" s="100">
        <v>3.5</v>
      </c>
      <c r="E812" s="100">
        <v>3.6</v>
      </c>
      <c r="F812" s="100">
        <v>5.3</v>
      </c>
      <c r="G812" s="100">
        <v>5.6</v>
      </c>
      <c r="H812" s="100">
        <v>5.8</v>
      </c>
      <c r="I812" s="100">
        <v>6.4</v>
      </c>
      <c r="J812" s="100">
        <v>8.1</v>
      </c>
      <c r="K812" s="100">
        <v>6.4</v>
      </c>
      <c r="L812" s="100">
        <v>6.6</v>
      </c>
      <c r="M812" s="100">
        <v>7.3</v>
      </c>
      <c r="N812" s="100">
        <v>9</v>
      </c>
      <c r="O812" s="100">
        <v>9.3000000000000007</v>
      </c>
      <c r="P812" s="100">
        <v>8</v>
      </c>
      <c r="Q812" s="100">
        <v>8.4</v>
      </c>
      <c r="R812" s="100">
        <v>2</v>
      </c>
      <c r="S812" s="100">
        <v>5.0999999999999996</v>
      </c>
      <c r="T812" s="100">
        <v>3.9</v>
      </c>
      <c r="U812" s="100">
        <v>8.4</v>
      </c>
      <c r="V812" s="100">
        <v>-0.6</v>
      </c>
      <c r="W812" s="100">
        <v>2.6</v>
      </c>
      <c r="X812" s="100">
        <v>2.2000000000000002</v>
      </c>
      <c r="Y812" s="100">
        <v>0.6</v>
      </c>
      <c r="Z812" s="100">
        <v>4.9000000000000004</v>
      </c>
      <c r="AA812" s="100">
        <f>独自温度!B79</f>
        <v>30</v>
      </c>
      <c r="AB812" s="100">
        <f>独自温度!C79</f>
        <v>30</v>
      </c>
    </row>
    <row r="813" spans="1:28">
      <c r="A813" s="64" t="e" cm="1">
        <f t="array" aca="1" ref="A813" ca="1">INDIRECT(_xlfn.XLOOKUP(豚シート!$G$13,豚気温!$D$2:$AB$2,豚気温!$D$3:$AB$3)&amp;(_xlfn.XLOOKUP(豚モデル!$D821,豚気温!$C$6:$C$1100,豚気温!$B$6:$B$1100)))</f>
        <v>#N/A</v>
      </c>
      <c r="B813">
        <v>813</v>
      </c>
      <c r="C813" s="92">
        <v>46465</v>
      </c>
      <c r="D813" s="100">
        <v>3.7</v>
      </c>
      <c r="E813" s="100">
        <v>3.8</v>
      </c>
      <c r="F813" s="100">
        <v>5.5</v>
      </c>
      <c r="G813" s="100">
        <v>5.8</v>
      </c>
      <c r="H813" s="100">
        <v>6</v>
      </c>
      <c r="I813" s="100">
        <v>6.5</v>
      </c>
      <c r="J813" s="100">
        <v>8.3000000000000007</v>
      </c>
      <c r="K813" s="100">
        <v>6.6</v>
      </c>
      <c r="L813" s="100">
        <v>6.7</v>
      </c>
      <c r="M813" s="100">
        <v>7.5</v>
      </c>
      <c r="N813" s="100">
        <v>9.1</v>
      </c>
      <c r="O813" s="100">
        <v>9.4</v>
      </c>
      <c r="P813" s="100">
        <v>8.1</v>
      </c>
      <c r="Q813" s="100">
        <v>8.6</v>
      </c>
      <c r="R813" s="100">
        <v>2.2000000000000002</v>
      </c>
      <c r="S813" s="100">
        <v>5.2</v>
      </c>
      <c r="T813" s="100">
        <v>4.0999999999999996</v>
      </c>
      <c r="U813" s="100">
        <v>8.6</v>
      </c>
      <c r="V813" s="100">
        <v>-0.4</v>
      </c>
      <c r="W813" s="100">
        <v>2.8</v>
      </c>
      <c r="X813" s="100">
        <v>2.2999999999999998</v>
      </c>
      <c r="Y813" s="100">
        <v>0.8</v>
      </c>
      <c r="Z813" s="100">
        <v>5.0999999999999996</v>
      </c>
      <c r="AA813" s="100">
        <f>独自温度!B80</f>
        <v>30</v>
      </c>
      <c r="AB813" s="100">
        <f>独自温度!C80</f>
        <v>30</v>
      </c>
    </row>
    <row r="814" spans="1:28">
      <c r="A814" s="64" t="e" cm="1">
        <f t="array" aca="1" ref="A814" ca="1">INDIRECT(_xlfn.XLOOKUP(豚シート!$G$13,豚気温!$D$2:$AB$2,豚気温!$D$3:$AB$3)&amp;(_xlfn.XLOOKUP(豚モデル!$D822,豚気温!$C$6:$C$1100,豚気温!$B$6:$B$1100)))</f>
        <v>#N/A</v>
      </c>
      <c r="B814">
        <v>814</v>
      </c>
      <c r="C814" s="92">
        <v>46466</v>
      </c>
      <c r="D814" s="100">
        <v>3.8</v>
      </c>
      <c r="E814" s="100">
        <v>3.9</v>
      </c>
      <c r="F814" s="100">
        <v>5.6</v>
      </c>
      <c r="G814" s="100">
        <v>5.9</v>
      </c>
      <c r="H814" s="100">
        <v>6.1</v>
      </c>
      <c r="I814" s="100">
        <v>6.7</v>
      </c>
      <c r="J814" s="100">
        <v>8.5</v>
      </c>
      <c r="K814" s="100">
        <v>6.7</v>
      </c>
      <c r="L814" s="100">
        <v>6.9</v>
      </c>
      <c r="M814" s="100">
        <v>7.6</v>
      </c>
      <c r="N814" s="100">
        <v>9.3000000000000007</v>
      </c>
      <c r="O814" s="100">
        <v>9.6</v>
      </c>
      <c r="P814" s="100">
        <v>8.3000000000000007</v>
      </c>
      <c r="Q814" s="100">
        <v>8.6999999999999993</v>
      </c>
      <c r="R814" s="100">
        <v>2.4</v>
      </c>
      <c r="S814" s="100">
        <v>5.4</v>
      </c>
      <c r="T814" s="100">
        <v>4.3</v>
      </c>
      <c r="U814" s="100">
        <v>8.8000000000000007</v>
      </c>
      <c r="V814" s="100">
        <v>-0.3</v>
      </c>
      <c r="W814" s="100">
        <v>2.9</v>
      </c>
      <c r="X814" s="100">
        <v>2.5</v>
      </c>
      <c r="Y814" s="100">
        <v>1</v>
      </c>
      <c r="Z814" s="100">
        <v>5.2</v>
      </c>
      <c r="AA814" s="100">
        <f>独自温度!B81</f>
        <v>30</v>
      </c>
      <c r="AB814" s="100">
        <f>独自温度!C81</f>
        <v>30</v>
      </c>
    </row>
    <row r="815" spans="1:28">
      <c r="A815" s="64" t="e" cm="1">
        <f t="array" aca="1" ref="A815" ca="1">INDIRECT(_xlfn.XLOOKUP(豚シート!$G$13,豚気温!$D$2:$AB$2,豚気温!$D$3:$AB$3)&amp;(_xlfn.XLOOKUP(豚モデル!$D823,豚気温!$C$6:$C$1100,豚気温!$B$6:$B$1100)))</f>
        <v>#N/A</v>
      </c>
      <c r="B815">
        <v>815</v>
      </c>
      <c r="C815" s="92">
        <v>46467</v>
      </c>
      <c r="D815" s="100">
        <v>4</v>
      </c>
      <c r="E815" s="100">
        <v>4.0999999999999996</v>
      </c>
      <c r="F815" s="100">
        <v>5.8</v>
      </c>
      <c r="G815" s="100">
        <v>6.1</v>
      </c>
      <c r="H815" s="100">
        <v>6.3</v>
      </c>
      <c r="I815" s="100">
        <v>6.8</v>
      </c>
      <c r="J815" s="100">
        <v>8.6</v>
      </c>
      <c r="K815" s="100">
        <v>6.9</v>
      </c>
      <c r="L815" s="100">
        <v>7</v>
      </c>
      <c r="M815" s="100">
        <v>7.8</v>
      </c>
      <c r="N815" s="100">
        <v>9.4</v>
      </c>
      <c r="O815" s="100">
        <v>9.6999999999999993</v>
      </c>
      <c r="P815" s="100">
        <v>8.4</v>
      </c>
      <c r="Q815" s="100">
        <v>8.9</v>
      </c>
      <c r="R815" s="100">
        <v>2.5</v>
      </c>
      <c r="S815" s="100">
        <v>5.5</v>
      </c>
      <c r="T815" s="100">
        <v>4.5</v>
      </c>
      <c r="U815" s="100">
        <v>8.9</v>
      </c>
      <c r="V815" s="100">
        <v>-0.1</v>
      </c>
      <c r="W815" s="100">
        <v>3.1</v>
      </c>
      <c r="X815" s="100">
        <v>2.6</v>
      </c>
      <c r="Y815" s="100">
        <v>1.1000000000000001</v>
      </c>
      <c r="Z815" s="100">
        <v>5.3</v>
      </c>
      <c r="AA815" s="100">
        <f>独自温度!B82</f>
        <v>30</v>
      </c>
      <c r="AB815" s="100">
        <f>独自温度!C82</f>
        <v>30</v>
      </c>
    </row>
    <row r="816" spans="1:28">
      <c r="A816" s="64" t="e" cm="1">
        <f t="array" aca="1" ref="A816" ca="1">INDIRECT(_xlfn.XLOOKUP(豚シート!$G$13,豚気温!$D$2:$AB$2,豚気温!$D$3:$AB$3)&amp;(_xlfn.XLOOKUP(豚モデル!$D824,豚気温!$C$6:$C$1100,豚気温!$B$6:$B$1100)))</f>
        <v>#N/A</v>
      </c>
      <c r="B816">
        <v>816</v>
      </c>
      <c r="C816" s="92">
        <v>46468</v>
      </c>
      <c r="D816" s="100">
        <v>4.0999999999999996</v>
      </c>
      <c r="E816" s="100">
        <v>4.2</v>
      </c>
      <c r="F816" s="100">
        <v>5.9</v>
      </c>
      <c r="G816" s="100">
        <v>6.3</v>
      </c>
      <c r="H816" s="100">
        <v>6.4</v>
      </c>
      <c r="I816" s="100">
        <v>7</v>
      </c>
      <c r="J816" s="100">
        <v>8.8000000000000007</v>
      </c>
      <c r="K816" s="100">
        <v>7</v>
      </c>
      <c r="L816" s="100">
        <v>7.1</v>
      </c>
      <c r="M816" s="100">
        <v>7.9</v>
      </c>
      <c r="N816" s="100">
        <v>9.6</v>
      </c>
      <c r="O816" s="100">
        <v>9.9</v>
      </c>
      <c r="P816" s="100">
        <v>8.6</v>
      </c>
      <c r="Q816" s="100">
        <v>9</v>
      </c>
      <c r="R816" s="100">
        <v>2.7</v>
      </c>
      <c r="S816" s="100">
        <v>5.7</v>
      </c>
      <c r="T816" s="100">
        <v>4.5999999999999996</v>
      </c>
      <c r="U816" s="100">
        <v>9</v>
      </c>
      <c r="V816" s="100">
        <v>0</v>
      </c>
      <c r="W816" s="100">
        <v>3.2</v>
      </c>
      <c r="X816" s="100">
        <v>2.8</v>
      </c>
      <c r="Y816" s="100">
        <v>1.3</v>
      </c>
      <c r="Z816" s="100">
        <v>5.4</v>
      </c>
      <c r="AA816" s="100">
        <f>独自温度!B83</f>
        <v>30</v>
      </c>
      <c r="AB816" s="100">
        <f>独自温度!C83</f>
        <v>30</v>
      </c>
    </row>
    <row r="817" spans="1:28">
      <c r="A817" s="64" t="e" cm="1">
        <f t="array" aca="1" ref="A817" ca="1">INDIRECT(_xlfn.XLOOKUP(豚シート!$G$13,豚気温!$D$2:$AB$2,豚気温!$D$3:$AB$3)&amp;(_xlfn.XLOOKUP(豚モデル!$D825,豚気温!$C$6:$C$1100,豚気温!$B$6:$B$1100)))</f>
        <v>#N/A</v>
      </c>
      <c r="B817">
        <v>817</v>
      </c>
      <c r="C817" s="92">
        <v>46469</v>
      </c>
      <c r="D817" s="100">
        <v>4.3</v>
      </c>
      <c r="E817" s="100">
        <v>4.4000000000000004</v>
      </c>
      <c r="F817" s="100">
        <v>6.1</v>
      </c>
      <c r="G817" s="100">
        <v>6.4</v>
      </c>
      <c r="H817" s="100">
        <v>6.6</v>
      </c>
      <c r="I817" s="100">
        <v>7.1</v>
      </c>
      <c r="J817" s="100">
        <v>8.9</v>
      </c>
      <c r="K817" s="100">
        <v>7.2</v>
      </c>
      <c r="L817" s="100">
        <v>7.2</v>
      </c>
      <c r="M817" s="100">
        <v>8.1</v>
      </c>
      <c r="N817" s="100">
        <v>9.6999999999999993</v>
      </c>
      <c r="O817" s="100">
        <v>10</v>
      </c>
      <c r="P817" s="100">
        <v>8.6999999999999993</v>
      </c>
      <c r="Q817" s="100">
        <v>9.1999999999999993</v>
      </c>
      <c r="R817" s="100">
        <v>2.8</v>
      </c>
      <c r="S817" s="100">
        <v>5.8</v>
      </c>
      <c r="T817" s="100">
        <v>4.8</v>
      </c>
      <c r="U817" s="100">
        <v>9.1999999999999993</v>
      </c>
      <c r="V817" s="100">
        <v>0.2</v>
      </c>
      <c r="W817" s="100">
        <v>3.4</v>
      </c>
      <c r="X817" s="100">
        <v>2.9</v>
      </c>
      <c r="Y817" s="100">
        <v>1.5</v>
      </c>
      <c r="Z817" s="100">
        <v>5.5</v>
      </c>
      <c r="AA817" s="100">
        <f>独自温度!B84</f>
        <v>30</v>
      </c>
      <c r="AB817" s="100">
        <f>独自温度!C84</f>
        <v>30</v>
      </c>
    </row>
    <row r="818" spans="1:28">
      <c r="A818" s="64" t="e" cm="1">
        <f t="array" aca="1" ref="A818" ca="1">INDIRECT(_xlfn.XLOOKUP(豚シート!$G$13,豚気温!$D$2:$AB$2,豚気温!$D$3:$AB$3)&amp;(_xlfn.XLOOKUP(豚モデル!$D826,豚気温!$C$6:$C$1100,豚気温!$B$6:$B$1100)))</f>
        <v>#N/A</v>
      </c>
      <c r="B818">
        <v>818</v>
      </c>
      <c r="C818" s="92">
        <v>46470</v>
      </c>
      <c r="D818" s="100">
        <v>4.5</v>
      </c>
      <c r="E818" s="100">
        <v>4.5999999999999996</v>
      </c>
      <c r="F818" s="100">
        <v>6.2</v>
      </c>
      <c r="G818" s="100">
        <v>6.6</v>
      </c>
      <c r="H818" s="100">
        <v>6.7</v>
      </c>
      <c r="I818" s="100">
        <v>7.2</v>
      </c>
      <c r="J818" s="100">
        <v>9</v>
      </c>
      <c r="K818" s="100">
        <v>7.3</v>
      </c>
      <c r="L818" s="100">
        <v>7.3</v>
      </c>
      <c r="M818" s="100">
        <v>8.1999999999999993</v>
      </c>
      <c r="N818" s="100">
        <v>9.9</v>
      </c>
      <c r="O818" s="100">
        <v>10.1</v>
      </c>
      <c r="P818" s="100">
        <v>8.9</v>
      </c>
      <c r="Q818" s="100">
        <v>9.3000000000000007</v>
      </c>
      <c r="R818" s="100">
        <v>3</v>
      </c>
      <c r="S818" s="100">
        <v>6</v>
      </c>
      <c r="T818" s="100">
        <v>5</v>
      </c>
      <c r="U818" s="100">
        <v>9.3000000000000007</v>
      </c>
      <c r="V818" s="100">
        <v>0.4</v>
      </c>
      <c r="W818" s="100">
        <v>3.5</v>
      </c>
      <c r="X818" s="100">
        <v>3.1</v>
      </c>
      <c r="Y818" s="100">
        <v>1.6</v>
      </c>
      <c r="Z818" s="100">
        <v>5.7</v>
      </c>
      <c r="AA818" s="100">
        <f>独自温度!B85</f>
        <v>30</v>
      </c>
      <c r="AB818" s="100">
        <f>独自温度!C85</f>
        <v>30</v>
      </c>
    </row>
    <row r="819" spans="1:28">
      <c r="A819" s="64" t="e" cm="1">
        <f t="array" aca="1" ref="A819" ca="1">INDIRECT(_xlfn.XLOOKUP(豚シート!$G$13,豚気温!$D$2:$AB$2,豚気温!$D$3:$AB$3)&amp;(_xlfn.XLOOKUP(豚モデル!$D827,豚気温!$C$6:$C$1100,豚気温!$B$6:$B$1100)))</f>
        <v>#N/A</v>
      </c>
      <c r="B819">
        <v>819</v>
      </c>
      <c r="C819" s="92">
        <v>46471</v>
      </c>
      <c r="D819" s="100">
        <v>4.5999999999999996</v>
      </c>
      <c r="E819" s="100">
        <v>4.7</v>
      </c>
      <c r="F819" s="100">
        <v>6.4</v>
      </c>
      <c r="G819" s="100">
        <v>6.7</v>
      </c>
      <c r="H819" s="100">
        <v>6.9</v>
      </c>
      <c r="I819" s="100">
        <v>7.4</v>
      </c>
      <c r="J819" s="100">
        <v>9.1999999999999993</v>
      </c>
      <c r="K819" s="100">
        <v>7.4</v>
      </c>
      <c r="L819" s="100">
        <v>7.4</v>
      </c>
      <c r="M819" s="100">
        <v>8.3000000000000007</v>
      </c>
      <c r="N819" s="100">
        <v>10</v>
      </c>
      <c r="O819" s="100">
        <v>10.3</v>
      </c>
      <c r="P819" s="100">
        <v>9</v>
      </c>
      <c r="Q819" s="100">
        <v>9.4</v>
      </c>
      <c r="R819" s="100">
        <v>3.2</v>
      </c>
      <c r="S819" s="100">
        <v>6.1</v>
      </c>
      <c r="T819" s="100">
        <v>5.2</v>
      </c>
      <c r="U819" s="100">
        <v>9.5</v>
      </c>
      <c r="V819" s="100">
        <v>0.5</v>
      </c>
      <c r="W819" s="100">
        <v>3.7</v>
      </c>
      <c r="X819" s="100">
        <v>3.2</v>
      </c>
      <c r="Y819" s="100">
        <v>1.8</v>
      </c>
      <c r="Z819" s="100">
        <v>5.8</v>
      </c>
      <c r="AA819" s="100">
        <f>独自温度!B86</f>
        <v>30</v>
      </c>
      <c r="AB819" s="100">
        <f>独自温度!C86</f>
        <v>30</v>
      </c>
    </row>
    <row r="820" spans="1:28">
      <c r="A820" s="64" t="e" cm="1">
        <f t="array" aca="1" ref="A820" ca="1">INDIRECT(_xlfn.XLOOKUP(豚シート!$G$13,豚気温!$D$2:$AB$2,豚気温!$D$3:$AB$3)&amp;(_xlfn.XLOOKUP(豚モデル!$D828,豚気温!$C$6:$C$1100,豚気温!$B$6:$B$1100)))</f>
        <v>#N/A</v>
      </c>
      <c r="B820">
        <v>820</v>
      </c>
      <c r="C820" s="92">
        <v>46472</v>
      </c>
      <c r="D820" s="100">
        <v>4.8</v>
      </c>
      <c r="E820" s="100">
        <v>4.9000000000000004</v>
      </c>
      <c r="F820" s="100">
        <v>6.6</v>
      </c>
      <c r="G820" s="100">
        <v>6.9</v>
      </c>
      <c r="H820" s="100">
        <v>7</v>
      </c>
      <c r="I820" s="100">
        <v>7.5</v>
      </c>
      <c r="J820" s="100">
        <v>9.4</v>
      </c>
      <c r="K820" s="100">
        <v>7.6</v>
      </c>
      <c r="L820" s="100">
        <v>7.6</v>
      </c>
      <c r="M820" s="100">
        <v>8.5</v>
      </c>
      <c r="N820" s="100">
        <v>10.199999999999999</v>
      </c>
      <c r="O820" s="100">
        <v>10.4</v>
      </c>
      <c r="P820" s="100">
        <v>9.1999999999999993</v>
      </c>
      <c r="Q820" s="100">
        <v>9.6</v>
      </c>
      <c r="R820" s="100">
        <v>3.3</v>
      </c>
      <c r="S820" s="100">
        <v>6.3</v>
      </c>
      <c r="T820" s="100">
        <v>5.3</v>
      </c>
      <c r="U820" s="100">
        <v>9.6</v>
      </c>
      <c r="V820" s="100">
        <v>0.7</v>
      </c>
      <c r="W820" s="100">
        <v>3.8</v>
      </c>
      <c r="X820" s="100">
        <v>3.4</v>
      </c>
      <c r="Y820" s="100">
        <v>2</v>
      </c>
      <c r="Z820" s="100">
        <v>5.9</v>
      </c>
      <c r="AA820" s="100">
        <f>独自温度!B87</f>
        <v>30</v>
      </c>
      <c r="AB820" s="100">
        <f>独自温度!C87</f>
        <v>30</v>
      </c>
    </row>
    <row r="821" spans="1:28">
      <c r="A821" s="64" t="e" cm="1">
        <f t="array" aca="1" ref="A821" ca="1">INDIRECT(_xlfn.XLOOKUP(豚シート!$G$13,豚気温!$D$2:$AB$2,豚気温!$D$3:$AB$3)&amp;(_xlfn.XLOOKUP(豚モデル!$D829,豚気温!$C$6:$C$1100,豚気温!$B$6:$B$1100)))</f>
        <v>#N/A</v>
      </c>
      <c r="B821">
        <v>821</v>
      </c>
      <c r="C821" s="92">
        <v>46473</v>
      </c>
      <c r="D821" s="100">
        <v>5</v>
      </c>
      <c r="E821" s="100">
        <v>5.0999999999999996</v>
      </c>
      <c r="F821" s="100">
        <v>6.7</v>
      </c>
      <c r="G821" s="100">
        <v>7.1</v>
      </c>
      <c r="H821" s="100">
        <v>7.2</v>
      </c>
      <c r="I821" s="100">
        <v>7.7</v>
      </c>
      <c r="J821" s="100">
        <v>9.5</v>
      </c>
      <c r="K821" s="100">
        <v>7.8</v>
      </c>
      <c r="L821" s="100">
        <v>7.8</v>
      </c>
      <c r="M821" s="100">
        <v>8.6999999999999993</v>
      </c>
      <c r="N821" s="100">
        <v>10.3</v>
      </c>
      <c r="O821" s="100">
        <v>10.6</v>
      </c>
      <c r="P821" s="100">
        <v>9.3000000000000007</v>
      </c>
      <c r="Q821" s="100">
        <v>9.8000000000000007</v>
      </c>
      <c r="R821" s="100">
        <v>3.5</v>
      </c>
      <c r="S821" s="100">
        <v>6.4</v>
      </c>
      <c r="T821" s="100">
        <v>5.5</v>
      </c>
      <c r="U821" s="100">
        <v>9.8000000000000007</v>
      </c>
      <c r="V821" s="100">
        <v>0.9</v>
      </c>
      <c r="W821" s="100">
        <v>4</v>
      </c>
      <c r="X821" s="100">
        <v>3.6</v>
      </c>
      <c r="Y821" s="100">
        <v>2.2000000000000002</v>
      </c>
      <c r="Z821" s="100">
        <v>6.1</v>
      </c>
      <c r="AA821" s="100">
        <f>独自温度!B88</f>
        <v>30</v>
      </c>
      <c r="AB821" s="100">
        <f>独自温度!C88</f>
        <v>30</v>
      </c>
    </row>
    <row r="822" spans="1:28">
      <c r="A822" s="64" t="e" cm="1">
        <f t="array" aca="1" ref="A822" ca="1">INDIRECT(_xlfn.XLOOKUP(豚シート!$G$13,豚気温!$D$2:$AB$2,豚気温!$D$3:$AB$3)&amp;(_xlfn.XLOOKUP(豚モデル!$D830,豚気温!$C$6:$C$1100,豚気温!$B$6:$B$1100)))</f>
        <v>#N/A</v>
      </c>
      <c r="B822">
        <v>822</v>
      </c>
      <c r="C822" s="92">
        <v>46474</v>
      </c>
      <c r="D822" s="100">
        <v>5.2</v>
      </c>
      <c r="E822" s="100">
        <v>5.3</v>
      </c>
      <c r="F822" s="100">
        <v>6.9</v>
      </c>
      <c r="G822" s="100">
        <v>7.3</v>
      </c>
      <c r="H822" s="100">
        <v>7.4</v>
      </c>
      <c r="I822" s="100">
        <v>7.9</v>
      </c>
      <c r="J822" s="100">
        <v>9.6999999999999993</v>
      </c>
      <c r="K822" s="100">
        <v>8</v>
      </c>
      <c r="L822" s="100">
        <v>8</v>
      </c>
      <c r="M822" s="100">
        <v>8.8000000000000007</v>
      </c>
      <c r="N822" s="100">
        <v>10.5</v>
      </c>
      <c r="O822" s="100">
        <v>10.8</v>
      </c>
      <c r="P822" s="100">
        <v>9.5</v>
      </c>
      <c r="Q822" s="100">
        <v>9.9</v>
      </c>
      <c r="R822" s="100">
        <v>3.7</v>
      </c>
      <c r="S822" s="100">
        <v>6.6</v>
      </c>
      <c r="T822" s="100">
        <v>5.7</v>
      </c>
      <c r="U822" s="100">
        <v>10</v>
      </c>
      <c r="V822" s="100">
        <v>1.1000000000000001</v>
      </c>
      <c r="W822" s="100">
        <v>4.2</v>
      </c>
      <c r="X822" s="100">
        <v>3.8</v>
      </c>
      <c r="Y822" s="100">
        <v>2.4</v>
      </c>
      <c r="Z822" s="100">
        <v>6.2</v>
      </c>
      <c r="AA822" s="100">
        <f>独自温度!B89</f>
        <v>30</v>
      </c>
      <c r="AB822" s="100">
        <f>独自温度!C89</f>
        <v>30</v>
      </c>
    </row>
    <row r="823" spans="1:28">
      <c r="A823" s="64" t="e" cm="1">
        <f t="array" aca="1" ref="A823" ca="1">INDIRECT(_xlfn.XLOOKUP(豚シート!$G$13,豚気温!$D$2:$AB$2,豚気温!$D$3:$AB$3)&amp;(_xlfn.XLOOKUP(豚モデル!$D831,豚気温!$C$6:$C$1100,豚気温!$B$6:$B$1100)))</f>
        <v>#N/A</v>
      </c>
      <c r="B823">
        <v>823</v>
      </c>
      <c r="C823" s="92">
        <v>46475</v>
      </c>
      <c r="D823" s="100">
        <v>5.4</v>
      </c>
      <c r="E823" s="100">
        <v>5.5</v>
      </c>
      <c r="F823" s="100">
        <v>7.1</v>
      </c>
      <c r="G823" s="100">
        <v>7.5</v>
      </c>
      <c r="H823" s="100">
        <v>7.6</v>
      </c>
      <c r="I823" s="100">
        <v>8.1</v>
      </c>
      <c r="J823" s="100">
        <v>9.9</v>
      </c>
      <c r="K823" s="100">
        <v>8.1999999999999993</v>
      </c>
      <c r="L823" s="100">
        <v>8.1999999999999993</v>
      </c>
      <c r="M823" s="100">
        <v>9</v>
      </c>
      <c r="N823" s="100">
        <v>10.7</v>
      </c>
      <c r="O823" s="100">
        <v>11</v>
      </c>
      <c r="P823" s="100">
        <v>9.6999999999999993</v>
      </c>
      <c r="Q823" s="100">
        <v>10.1</v>
      </c>
      <c r="R823" s="100">
        <v>3.9</v>
      </c>
      <c r="S823" s="100">
        <v>6.8</v>
      </c>
      <c r="T823" s="100">
        <v>5.9</v>
      </c>
      <c r="U823" s="100">
        <v>10.199999999999999</v>
      </c>
      <c r="V823" s="100">
        <v>1.3</v>
      </c>
      <c r="W823" s="100">
        <v>4.4000000000000004</v>
      </c>
      <c r="X823" s="100">
        <v>4</v>
      </c>
      <c r="Y823" s="100">
        <v>2.6</v>
      </c>
      <c r="Z823" s="100">
        <v>6.4</v>
      </c>
      <c r="AA823" s="100">
        <f>独自温度!B90</f>
        <v>30</v>
      </c>
      <c r="AB823" s="100">
        <f>独自温度!C90</f>
        <v>30</v>
      </c>
    </row>
    <row r="824" spans="1:28">
      <c r="A824" s="64" t="e" cm="1">
        <f t="array" aca="1" ref="A824" ca="1">INDIRECT(_xlfn.XLOOKUP(豚シート!$G$13,豚気温!$D$2:$AB$2,豚気温!$D$3:$AB$3)&amp;(_xlfn.XLOOKUP(豚モデル!$D832,豚気温!$C$6:$C$1100,豚気温!$B$6:$B$1100)))</f>
        <v>#N/A</v>
      </c>
      <c r="B824">
        <v>824</v>
      </c>
      <c r="C824" s="92">
        <v>46476</v>
      </c>
      <c r="D824" s="100">
        <v>5.7</v>
      </c>
      <c r="E824" s="100">
        <v>5.8</v>
      </c>
      <c r="F824" s="100">
        <v>7.4</v>
      </c>
      <c r="G824" s="100">
        <v>7.7</v>
      </c>
      <c r="H824" s="100">
        <v>7.8</v>
      </c>
      <c r="I824" s="100">
        <v>8.1999999999999993</v>
      </c>
      <c r="J824" s="100">
        <v>10.1</v>
      </c>
      <c r="K824" s="100">
        <v>8.4</v>
      </c>
      <c r="L824" s="100">
        <v>8.5</v>
      </c>
      <c r="M824" s="100">
        <v>9.1999999999999993</v>
      </c>
      <c r="N824" s="100">
        <v>10.9</v>
      </c>
      <c r="O824" s="100">
        <v>11.2</v>
      </c>
      <c r="P824" s="100">
        <v>9.9</v>
      </c>
      <c r="Q824" s="100">
        <v>10.3</v>
      </c>
      <c r="R824" s="100">
        <v>4.2</v>
      </c>
      <c r="S824" s="100">
        <v>7</v>
      </c>
      <c r="T824" s="100">
        <v>6.1</v>
      </c>
      <c r="U824" s="100">
        <v>10.4</v>
      </c>
      <c r="V824" s="100">
        <v>1.5</v>
      </c>
      <c r="W824" s="100">
        <v>4.5999999999999996</v>
      </c>
      <c r="X824" s="100">
        <v>4.2</v>
      </c>
      <c r="Y824" s="100">
        <v>2.8</v>
      </c>
      <c r="Z824" s="100">
        <v>6.6</v>
      </c>
      <c r="AA824" s="100">
        <f>独自温度!B91</f>
        <v>30</v>
      </c>
      <c r="AB824" s="100">
        <f>独自温度!C91</f>
        <v>30</v>
      </c>
    </row>
    <row r="825" spans="1:28">
      <c r="A825" s="64" t="e" cm="1">
        <f t="array" aca="1" ref="A825" ca="1">INDIRECT(_xlfn.XLOOKUP(豚シート!$G$13,豚気温!$D$2:$AB$2,豚気温!$D$3:$AB$3)&amp;(_xlfn.XLOOKUP(豚モデル!$D833,豚気温!$C$6:$C$1100,豚気温!$B$6:$B$1100)))</f>
        <v>#N/A</v>
      </c>
      <c r="B825">
        <v>825</v>
      </c>
      <c r="C825" s="92">
        <v>46477</v>
      </c>
      <c r="D825" s="100">
        <v>5.9</v>
      </c>
      <c r="E825" s="100">
        <v>6</v>
      </c>
      <c r="F825" s="100">
        <v>7.6</v>
      </c>
      <c r="G825" s="100">
        <v>7.9</v>
      </c>
      <c r="H825" s="100">
        <v>8</v>
      </c>
      <c r="I825" s="100">
        <v>8.5</v>
      </c>
      <c r="J825" s="100">
        <v>10.3</v>
      </c>
      <c r="K825" s="100">
        <v>8.6</v>
      </c>
      <c r="L825" s="100">
        <v>8.6999999999999993</v>
      </c>
      <c r="M825" s="100">
        <v>9.4</v>
      </c>
      <c r="N825" s="100">
        <v>11.1</v>
      </c>
      <c r="O825" s="100">
        <v>11.4</v>
      </c>
      <c r="P825" s="100">
        <v>10.1</v>
      </c>
      <c r="Q825" s="100">
        <v>10.6</v>
      </c>
      <c r="R825" s="100">
        <v>4.4000000000000004</v>
      </c>
      <c r="S825" s="100">
        <v>7.3</v>
      </c>
      <c r="T825" s="100">
        <v>6.4</v>
      </c>
      <c r="U825" s="100">
        <v>10.6</v>
      </c>
      <c r="V825" s="100">
        <v>1.7</v>
      </c>
      <c r="W825" s="100">
        <v>4.8</v>
      </c>
      <c r="X825" s="100">
        <v>4.4000000000000004</v>
      </c>
      <c r="Y825" s="100">
        <v>3.1</v>
      </c>
      <c r="Z825" s="100">
        <v>6.9</v>
      </c>
      <c r="AA825" s="100">
        <f>独自温度!B92</f>
        <v>30</v>
      </c>
      <c r="AB825" s="100">
        <f>独自温度!C92</f>
        <v>30</v>
      </c>
    </row>
    <row r="826" spans="1:28">
      <c r="A826" s="64" t="e" cm="1">
        <f t="array" aca="1" ref="A826" ca="1">INDIRECT(_xlfn.XLOOKUP(豚シート!$G$13,豚気温!$D$2:$AB$2,豚気温!$D$3:$AB$3)&amp;(_xlfn.XLOOKUP(豚モデル!$D834,豚気温!$C$6:$C$1100,豚気温!$B$6:$B$1100)))</f>
        <v>#N/A</v>
      </c>
      <c r="B826">
        <v>826</v>
      </c>
      <c r="C826" s="92">
        <v>46478</v>
      </c>
      <c r="D826" s="100">
        <v>6.2</v>
      </c>
      <c r="E826" s="100">
        <v>6.3</v>
      </c>
      <c r="F826" s="100">
        <v>7.8</v>
      </c>
      <c r="G826" s="100">
        <v>8.1</v>
      </c>
      <c r="H826" s="100">
        <v>8.3000000000000007</v>
      </c>
      <c r="I826" s="100">
        <v>8.6999999999999993</v>
      </c>
      <c r="J826" s="100">
        <v>10.6</v>
      </c>
      <c r="K826" s="100">
        <v>8.8000000000000007</v>
      </c>
      <c r="L826" s="100">
        <v>9</v>
      </c>
      <c r="M826" s="100">
        <v>9.6999999999999993</v>
      </c>
      <c r="N826" s="100">
        <v>11.3</v>
      </c>
      <c r="O826" s="100">
        <v>11.6</v>
      </c>
      <c r="P826" s="100">
        <v>10.3</v>
      </c>
      <c r="Q826" s="100">
        <v>10.8</v>
      </c>
      <c r="R826" s="100">
        <v>4.5999999999999996</v>
      </c>
      <c r="S826" s="100">
        <v>7.5</v>
      </c>
      <c r="T826" s="100">
        <v>6.6</v>
      </c>
      <c r="U826" s="100">
        <v>10.8</v>
      </c>
      <c r="V826" s="100">
        <v>1.9</v>
      </c>
      <c r="W826" s="100">
        <v>5.0999999999999996</v>
      </c>
      <c r="X826" s="100">
        <v>4.5999999999999996</v>
      </c>
      <c r="Y826" s="100">
        <v>3.3</v>
      </c>
      <c r="Z826" s="100">
        <v>7.1</v>
      </c>
      <c r="AA826" s="100">
        <f>独自温度!B93</f>
        <v>30</v>
      </c>
      <c r="AB826" s="100">
        <f>独自温度!C93</f>
        <v>30</v>
      </c>
    </row>
    <row r="827" spans="1:28">
      <c r="A827" s="64" t="e" cm="1">
        <f t="array" aca="1" ref="A827" ca="1">INDIRECT(_xlfn.XLOOKUP(豚シート!$G$13,豚気温!$D$2:$AB$2,豚気温!$D$3:$AB$3)&amp;(_xlfn.XLOOKUP(豚モデル!$D835,豚気温!$C$6:$C$1100,豚気温!$B$6:$B$1100)))</f>
        <v>#N/A</v>
      </c>
      <c r="B827">
        <v>827</v>
      </c>
      <c r="C827" s="92">
        <v>46479</v>
      </c>
      <c r="D827" s="100">
        <v>6.4</v>
      </c>
      <c r="E827" s="100">
        <v>6.5</v>
      </c>
      <c r="F827" s="100">
        <v>8</v>
      </c>
      <c r="G827" s="100">
        <v>8.3000000000000007</v>
      </c>
      <c r="H827" s="100">
        <v>8.5</v>
      </c>
      <c r="I827" s="100">
        <v>8.9</v>
      </c>
      <c r="J827" s="100">
        <v>10.8</v>
      </c>
      <c r="K827" s="100">
        <v>9</v>
      </c>
      <c r="L827" s="100">
        <v>9.1999999999999993</v>
      </c>
      <c r="M827" s="100">
        <v>9.9</v>
      </c>
      <c r="N827" s="100">
        <v>11.6</v>
      </c>
      <c r="O827" s="100">
        <v>11.8</v>
      </c>
      <c r="P827" s="100">
        <v>10.6</v>
      </c>
      <c r="Q827" s="100">
        <v>11</v>
      </c>
      <c r="R827" s="100">
        <v>4.9000000000000004</v>
      </c>
      <c r="S827" s="100">
        <v>7.7</v>
      </c>
      <c r="T827" s="100">
        <v>6.8</v>
      </c>
      <c r="U827" s="100">
        <v>11.1</v>
      </c>
      <c r="V827" s="100">
        <v>2.1</v>
      </c>
      <c r="W827" s="100">
        <v>5.3</v>
      </c>
      <c r="X827" s="100">
        <v>4.9000000000000004</v>
      </c>
      <c r="Y827" s="100">
        <v>3.5</v>
      </c>
      <c r="Z827" s="100">
        <v>7.3</v>
      </c>
      <c r="AA827" s="100">
        <f>独自温度!B94</f>
        <v>30</v>
      </c>
      <c r="AB827" s="100">
        <f>独自温度!C94</f>
        <v>30</v>
      </c>
    </row>
    <row r="828" spans="1:28">
      <c r="A828" s="64" t="e" cm="1">
        <f t="array" aca="1" ref="A828" ca="1">INDIRECT(_xlfn.XLOOKUP(豚シート!$G$13,豚気温!$D$2:$AB$2,豚気温!$D$3:$AB$3)&amp;(_xlfn.XLOOKUP(豚モデル!$D836,豚気温!$C$6:$C$1100,豚気温!$B$6:$B$1100)))</f>
        <v>#N/A</v>
      </c>
      <c r="B828">
        <v>828</v>
      </c>
      <c r="C828" s="92">
        <v>46480</v>
      </c>
      <c r="D828" s="100">
        <v>6.6</v>
      </c>
      <c r="E828" s="100">
        <v>6.7</v>
      </c>
      <c r="F828" s="100">
        <v>8.1999999999999993</v>
      </c>
      <c r="G828" s="100">
        <v>8.6</v>
      </c>
      <c r="H828" s="100">
        <v>8.6999999999999993</v>
      </c>
      <c r="I828" s="100">
        <v>9.1</v>
      </c>
      <c r="J828" s="100">
        <v>11</v>
      </c>
      <c r="K828" s="100">
        <v>9.3000000000000007</v>
      </c>
      <c r="L828" s="100">
        <v>9.4</v>
      </c>
      <c r="M828" s="100">
        <v>10.1</v>
      </c>
      <c r="N828" s="100">
        <v>11.8</v>
      </c>
      <c r="O828" s="100">
        <v>12.1</v>
      </c>
      <c r="P828" s="100">
        <v>10.8</v>
      </c>
      <c r="Q828" s="100">
        <v>11.2</v>
      </c>
      <c r="R828" s="100">
        <v>5.0999999999999996</v>
      </c>
      <c r="S828" s="100">
        <v>7.9</v>
      </c>
      <c r="T828" s="100">
        <v>7.1</v>
      </c>
      <c r="U828" s="100">
        <v>11.3</v>
      </c>
      <c r="V828" s="100">
        <v>2.2999999999999998</v>
      </c>
      <c r="W828" s="100">
        <v>5.5</v>
      </c>
      <c r="X828" s="100">
        <v>5.0999999999999996</v>
      </c>
      <c r="Y828" s="100">
        <v>3.8</v>
      </c>
      <c r="Z828" s="100">
        <v>7.6</v>
      </c>
      <c r="AA828" s="100">
        <f>独自温度!B95</f>
        <v>30</v>
      </c>
      <c r="AB828" s="100">
        <f>独自温度!C95</f>
        <v>30</v>
      </c>
    </row>
    <row r="829" spans="1:28">
      <c r="A829" s="64" t="e" cm="1">
        <f t="array" aca="1" ref="A829" ca="1">INDIRECT(_xlfn.XLOOKUP(豚シート!$G$13,豚気温!$D$2:$AB$2,豚気温!$D$3:$AB$3)&amp;(_xlfn.XLOOKUP(豚モデル!$D837,豚気温!$C$6:$C$1100,豚気温!$B$6:$B$1100)))</f>
        <v>#N/A</v>
      </c>
      <c r="B829">
        <v>829</v>
      </c>
      <c r="C829" s="92">
        <v>46481</v>
      </c>
      <c r="D829" s="100">
        <v>6.9</v>
      </c>
      <c r="E829" s="100">
        <v>7</v>
      </c>
      <c r="F829" s="100">
        <v>8.5</v>
      </c>
      <c r="G829" s="100">
        <v>8.8000000000000007</v>
      </c>
      <c r="H829" s="100">
        <v>9</v>
      </c>
      <c r="I829" s="100">
        <v>9.3000000000000007</v>
      </c>
      <c r="J829" s="100">
        <v>11.3</v>
      </c>
      <c r="K829" s="100">
        <v>9.5</v>
      </c>
      <c r="L829" s="100">
        <v>9.6</v>
      </c>
      <c r="M829" s="100">
        <v>10.3</v>
      </c>
      <c r="N829" s="100">
        <v>12</v>
      </c>
      <c r="O829" s="100">
        <v>12.3</v>
      </c>
      <c r="P829" s="100">
        <v>11</v>
      </c>
      <c r="Q829" s="100">
        <v>11.5</v>
      </c>
      <c r="R829" s="100">
        <v>5.4</v>
      </c>
      <c r="S829" s="100">
        <v>8.1999999999999993</v>
      </c>
      <c r="T829" s="100">
        <v>7.3</v>
      </c>
      <c r="U829" s="100">
        <v>11.5</v>
      </c>
      <c r="V829" s="100">
        <v>2.5</v>
      </c>
      <c r="W829" s="100">
        <v>5.8</v>
      </c>
      <c r="X829" s="100">
        <v>5.3</v>
      </c>
      <c r="Y829" s="100">
        <v>4</v>
      </c>
      <c r="Z829" s="100">
        <v>7.8</v>
      </c>
      <c r="AA829" s="100">
        <f>独自温度!B96</f>
        <v>30</v>
      </c>
      <c r="AB829" s="100">
        <f>独自温度!C96</f>
        <v>30</v>
      </c>
    </row>
    <row r="830" spans="1:28">
      <c r="A830" s="64" t="e" cm="1">
        <f t="array" aca="1" ref="A830" ca="1">INDIRECT(_xlfn.XLOOKUP(豚シート!$G$13,豚気温!$D$2:$AB$2,豚気温!$D$3:$AB$3)&amp;(_xlfn.XLOOKUP(豚モデル!$D838,豚気温!$C$6:$C$1100,豚気温!$B$6:$B$1100)))</f>
        <v>#N/A</v>
      </c>
      <c r="B830">
        <v>830</v>
      </c>
      <c r="C830" s="92">
        <v>46482</v>
      </c>
      <c r="D830" s="100">
        <v>7.1</v>
      </c>
      <c r="E830" s="100">
        <v>7.2</v>
      </c>
      <c r="F830" s="100">
        <v>8.6999999999999993</v>
      </c>
      <c r="G830" s="100">
        <v>9</v>
      </c>
      <c r="H830" s="100">
        <v>9.1999999999999993</v>
      </c>
      <c r="I830" s="100">
        <v>9.5</v>
      </c>
      <c r="J830" s="100">
        <v>11.5</v>
      </c>
      <c r="K830" s="100">
        <v>9.6999999999999993</v>
      </c>
      <c r="L830" s="100">
        <v>9.8000000000000007</v>
      </c>
      <c r="M830" s="100">
        <v>10.5</v>
      </c>
      <c r="N830" s="100">
        <v>12.2</v>
      </c>
      <c r="O830" s="100">
        <v>12.5</v>
      </c>
      <c r="P830" s="100">
        <v>11.2</v>
      </c>
      <c r="Q830" s="100">
        <v>11.7</v>
      </c>
      <c r="R830" s="100">
        <v>5.6</v>
      </c>
      <c r="S830" s="100">
        <v>8.4</v>
      </c>
      <c r="T830" s="100">
        <v>7.5</v>
      </c>
      <c r="U830" s="100">
        <v>11.7</v>
      </c>
      <c r="V830" s="100">
        <v>2.7</v>
      </c>
      <c r="W830" s="100">
        <v>6</v>
      </c>
      <c r="X830" s="100">
        <v>5.6</v>
      </c>
      <c r="Y830" s="100">
        <v>4.3</v>
      </c>
      <c r="Z830" s="100">
        <v>8</v>
      </c>
      <c r="AA830" s="100">
        <f>独自温度!B97</f>
        <v>30</v>
      </c>
      <c r="AB830" s="100">
        <f>独自温度!C97</f>
        <v>30</v>
      </c>
    </row>
    <row r="831" spans="1:28">
      <c r="A831" s="64" t="e" cm="1">
        <f t="array" aca="1" ref="A831" ca="1">INDIRECT(_xlfn.XLOOKUP(豚シート!$G$13,豚気温!$D$2:$AB$2,豚気温!$D$3:$AB$3)&amp;(_xlfn.XLOOKUP(豚モデル!$D839,豚気温!$C$6:$C$1100,豚気温!$B$6:$B$1100)))</f>
        <v>#N/A</v>
      </c>
      <c r="B831">
        <v>831</v>
      </c>
      <c r="C831" s="92">
        <v>46483</v>
      </c>
      <c r="D831" s="100">
        <v>7.4</v>
      </c>
      <c r="E831" s="100">
        <v>7.5</v>
      </c>
      <c r="F831" s="100">
        <v>8.9</v>
      </c>
      <c r="G831" s="100">
        <v>9.3000000000000007</v>
      </c>
      <c r="H831" s="100">
        <v>9.4</v>
      </c>
      <c r="I831" s="100">
        <v>9.8000000000000007</v>
      </c>
      <c r="J831" s="100">
        <v>11.7</v>
      </c>
      <c r="K831" s="100">
        <v>10</v>
      </c>
      <c r="L831" s="100">
        <v>9.9</v>
      </c>
      <c r="M831" s="100">
        <v>10.7</v>
      </c>
      <c r="N831" s="100">
        <v>12.4</v>
      </c>
      <c r="O831" s="100">
        <v>12.7</v>
      </c>
      <c r="P831" s="100">
        <v>11.5</v>
      </c>
      <c r="Q831" s="100">
        <v>11.9</v>
      </c>
      <c r="R831" s="100">
        <v>5.9</v>
      </c>
      <c r="S831" s="100">
        <v>8.6</v>
      </c>
      <c r="T831" s="100">
        <v>7.7</v>
      </c>
      <c r="U831" s="100">
        <v>11.9</v>
      </c>
      <c r="V831" s="100">
        <v>2.9</v>
      </c>
      <c r="W831" s="100">
        <v>6.3</v>
      </c>
      <c r="X831" s="100">
        <v>5.8</v>
      </c>
      <c r="Y831" s="100">
        <v>4.5</v>
      </c>
      <c r="Z831" s="100">
        <v>8.3000000000000007</v>
      </c>
      <c r="AA831" s="100">
        <f>独自温度!B98</f>
        <v>30</v>
      </c>
      <c r="AB831" s="100">
        <f>独自温度!C98</f>
        <v>30</v>
      </c>
    </row>
    <row r="832" spans="1:28">
      <c r="A832" s="64" t="e" cm="1">
        <f t="array" aca="1" ref="A832" ca="1">INDIRECT(_xlfn.XLOOKUP(豚シート!$G$13,豚気温!$D$2:$AB$2,豚気温!$D$3:$AB$3)&amp;(_xlfn.XLOOKUP(豚モデル!$D840,豚気温!$C$6:$C$1100,豚気温!$B$6:$B$1100)))</f>
        <v>#N/A</v>
      </c>
      <c r="B832">
        <v>832</v>
      </c>
      <c r="C832" s="92">
        <v>46484</v>
      </c>
      <c r="D832" s="100">
        <v>7.6</v>
      </c>
      <c r="E832" s="100">
        <v>7.7</v>
      </c>
      <c r="F832" s="100">
        <v>9.1</v>
      </c>
      <c r="G832" s="100">
        <v>9.5</v>
      </c>
      <c r="H832" s="100">
        <v>9.6</v>
      </c>
      <c r="I832" s="100">
        <v>10</v>
      </c>
      <c r="J832" s="100">
        <v>11.9</v>
      </c>
      <c r="K832" s="100">
        <v>10.199999999999999</v>
      </c>
      <c r="L832" s="100">
        <v>10.1</v>
      </c>
      <c r="M832" s="100">
        <v>10.9</v>
      </c>
      <c r="N832" s="100">
        <v>12.6</v>
      </c>
      <c r="O832" s="100">
        <v>12.9</v>
      </c>
      <c r="P832" s="100">
        <v>11.7</v>
      </c>
      <c r="Q832" s="100">
        <v>12.1</v>
      </c>
      <c r="R832" s="100">
        <v>6.1</v>
      </c>
      <c r="S832" s="100">
        <v>8.8000000000000007</v>
      </c>
      <c r="T832" s="100">
        <v>8</v>
      </c>
      <c r="U832" s="100">
        <v>12.2</v>
      </c>
      <c r="V832" s="100">
        <v>3.2</v>
      </c>
      <c r="W832" s="100">
        <v>6.5</v>
      </c>
      <c r="X832" s="100">
        <v>6.1</v>
      </c>
      <c r="Y832" s="100">
        <v>4.8</v>
      </c>
      <c r="Z832" s="100">
        <v>8.5</v>
      </c>
      <c r="AA832" s="100">
        <f>独自温度!B99</f>
        <v>30</v>
      </c>
      <c r="AB832" s="100">
        <f>独自温度!C99</f>
        <v>30</v>
      </c>
    </row>
    <row r="833" spans="1:28">
      <c r="A833" s="64" t="e" cm="1">
        <f t="array" aca="1" ref="A833" ca="1">INDIRECT(_xlfn.XLOOKUP(豚シート!$G$13,豚気温!$D$2:$AB$2,豚気温!$D$3:$AB$3)&amp;(_xlfn.XLOOKUP(豚モデル!$D841,豚気温!$C$6:$C$1100,豚気温!$B$6:$B$1100)))</f>
        <v>#N/A</v>
      </c>
      <c r="B833">
        <v>833</v>
      </c>
      <c r="C833" s="92">
        <v>46485</v>
      </c>
      <c r="D833" s="100">
        <v>7.9</v>
      </c>
      <c r="E833" s="100">
        <v>7.9</v>
      </c>
      <c r="F833" s="100">
        <v>9.3000000000000007</v>
      </c>
      <c r="G833" s="100">
        <v>9.6999999999999993</v>
      </c>
      <c r="H833" s="100">
        <v>9.8000000000000007</v>
      </c>
      <c r="I833" s="100">
        <v>10.199999999999999</v>
      </c>
      <c r="J833" s="100">
        <v>12.1</v>
      </c>
      <c r="K833" s="100">
        <v>10.4</v>
      </c>
      <c r="L833" s="100">
        <v>10.199999999999999</v>
      </c>
      <c r="M833" s="100">
        <v>11.1</v>
      </c>
      <c r="N833" s="100">
        <v>12.8</v>
      </c>
      <c r="O833" s="100">
        <v>13.1</v>
      </c>
      <c r="P833" s="100">
        <v>11.9</v>
      </c>
      <c r="Q833" s="100">
        <v>12.3</v>
      </c>
      <c r="R833" s="100">
        <v>6.4</v>
      </c>
      <c r="S833" s="100">
        <v>9</v>
      </c>
      <c r="T833" s="100">
        <v>8.1999999999999993</v>
      </c>
      <c r="U833" s="100">
        <v>12.4</v>
      </c>
      <c r="V833" s="100">
        <v>3.4</v>
      </c>
      <c r="W833" s="100">
        <v>6.8</v>
      </c>
      <c r="X833" s="100">
        <v>6.3</v>
      </c>
      <c r="Y833" s="100">
        <v>5</v>
      </c>
      <c r="Z833" s="100">
        <v>8.6999999999999993</v>
      </c>
      <c r="AA833" s="100">
        <f>独自温度!B100</f>
        <v>30</v>
      </c>
      <c r="AB833" s="100">
        <f>独自温度!C100</f>
        <v>30</v>
      </c>
    </row>
    <row r="834" spans="1:28">
      <c r="A834" s="64" t="e" cm="1">
        <f t="array" aca="1" ref="A834" ca="1">INDIRECT(_xlfn.XLOOKUP(豚シート!$G$13,豚気温!$D$2:$AB$2,豚気温!$D$3:$AB$3)&amp;(_xlfn.XLOOKUP(豚モデル!$D842,豚気温!$C$6:$C$1100,豚気温!$B$6:$B$1100)))</f>
        <v>#N/A</v>
      </c>
      <c r="B834">
        <v>834</v>
      </c>
      <c r="C834" s="92">
        <v>46486</v>
      </c>
      <c r="D834" s="100">
        <v>8.1</v>
      </c>
      <c r="E834" s="100">
        <v>8.1999999999999993</v>
      </c>
      <c r="F834" s="100">
        <v>9.5</v>
      </c>
      <c r="G834" s="100">
        <v>9.9</v>
      </c>
      <c r="H834" s="100">
        <v>10</v>
      </c>
      <c r="I834" s="100">
        <v>10.4</v>
      </c>
      <c r="J834" s="100">
        <v>12.3</v>
      </c>
      <c r="K834" s="100">
        <v>10.6</v>
      </c>
      <c r="L834" s="100">
        <v>10.4</v>
      </c>
      <c r="M834" s="100">
        <v>11.4</v>
      </c>
      <c r="N834" s="100">
        <v>13</v>
      </c>
      <c r="O834" s="100">
        <v>13.3</v>
      </c>
      <c r="P834" s="100">
        <v>12.1</v>
      </c>
      <c r="Q834" s="100">
        <v>12.5</v>
      </c>
      <c r="R834" s="100">
        <v>6.6</v>
      </c>
      <c r="S834" s="100">
        <v>9.1999999999999993</v>
      </c>
      <c r="T834" s="100">
        <v>8.4</v>
      </c>
      <c r="U834" s="100">
        <v>12.6</v>
      </c>
      <c r="V834" s="100">
        <v>3.6</v>
      </c>
      <c r="W834" s="100">
        <v>7</v>
      </c>
      <c r="X834" s="100">
        <v>6.6</v>
      </c>
      <c r="Y834" s="100">
        <v>5.3</v>
      </c>
      <c r="Z834" s="100">
        <v>8.9</v>
      </c>
      <c r="AA834" s="100">
        <f>独自温度!B101</f>
        <v>30</v>
      </c>
      <c r="AB834" s="100">
        <f>独自温度!C101</f>
        <v>30</v>
      </c>
    </row>
    <row r="835" spans="1:28">
      <c r="A835" s="64" t="e" cm="1">
        <f t="array" aca="1" ref="A835" ca="1">INDIRECT(_xlfn.XLOOKUP(豚シート!$G$13,豚気温!$D$2:$AB$2,豚気温!$D$3:$AB$3)&amp;(_xlfn.XLOOKUP(豚モデル!$D843,豚気温!$C$6:$C$1100,豚気温!$B$6:$B$1100)))</f>
        <v>#N/A</v>
      </c>
      <c r="B835">
        <v>835</v>
      </c>
      <c r="C835" s="92">
        <v>46487</v>
      </c>
      <c r="D835" s="100">
        <v>8.4</v>
      </c>
      <c r="E835" s="100">
        <v>8.4</v>
      </c>
      <c r="F835" s="100">
        <v>9.6999999999999993</v>
      </c>
      <c r="G835" s="100">
        <v>10.1</v>
      </c>
      <c r="H835" s="100">
        <v>10.199999999999999</v>
      </c>
      <c r="I835" s="100">
        <v>10.6</v>
      </c>
      <c r="J835" s="100">
        <v>12.6</v>
      </c>
      <c r="K835" s="100">
        <v>10.8</v>
      </c>
      <c r="L835" s="100">
        <v>10.5</v>
      </c>
      <c r="M835" s="100">
        <v>11.6</v>
      </c>
      <c r="N835" s="100">
        <v>13.2</v>
      </c>
      <c r="O835" s="100">
        <v>13.5</v>
      </c>
      <c r="P835" s="100">
        <v>12.3</v>
      </c>
      <c r="Q835" s="100">
        <v>12.7</v>
      </c>
      <c r="R835" s="100">
        <v>6.9</v>
      </c>
      <c r="S835" s="100">
        <v>9.4</v>
      </c>
      <c r="T835" s="100">
        <v>8.6</v>
      </c>
      <c r="U835" s="100">
        <v>12.8</v>
      </c>
      <c r="V835" s="100">
        <v>3.8</v>
      </c>
      <c r="W835" s="100">
        <v>7.3</v>
      </c>
      <c r="X835" s="100">
        <v>6.9</v>
      </c>
      <c r="Y835" s="100">
        <v>5.5</v>
      </c>
      <c r="Z835" s="100">
        <v>9.1999999999999993</v>
      </c>
      <c r="AA835" s="100">
        <f>独自温度!B102</f>
        <v>30</v>
      </c>
      <c r="AB835" s="100">
        <f>独自温度!C102</f>
        <v>30</v>
      </c>
    </row>
    <row r="836" spans="1:28">
      <c r="A836" s="64" t="e" cm="1">
        <f t="array" aca="1" ref="A836" ca="1">INDIRECT(_xlfn.XLOOKUP(豚シート!$G$13,豚気温!$D$2:$AB$2,豚気温!$D$3:$AB$3)&amp;(_xlfn.XLOOKUP(豚モデル!$D844,豚気温!$C$6:$C$1100,豚気温!$B$6:$B$1100)))</f>
        <v>#N/A</v>
      </c>
      <c r="B836">
        <v>836</v>
      </c>
      <c r="C836" s="92">
        <v>46488</v>
      </c>
      <c r="D836" s="100">
        <v>8.6</v>
      </c>
      <c r="E836" s="100">
        <v>8.6</v>
      </c>
      <c r="F836" s="100">
        <v>9.9</v>
      </c>
      <c r="G836" s="100">
        <v>10.3</v>
      </c>
      <c r="H836" s="100">
        <v>10.4</v>
      </c>
      <c r="I836" s="100">
        <v>10.8</v>
      </c>
      <c r="J836" s="100">
        <v>12.8</v>
      </c>
      <c r="K836" s="100">
        <v>11.1</v>
      </c>
      <c r="L836" s="100">
        <v>10.7</v>
      </c>
      <c r="M836" s="100">
        <v>11.8</v>
      </c>
      <c r="N836" s="100">
        <v>13.4</v>
      </c>
      <c r="O836" s="100">
        <v>13.7</v>
      </c>
      <c r="P836" s="100">
        <v>12.5</v>
      </c>
      <c r="Q836" s="100">
        <v>12.9</v>
      </c>
      <c r="R836" s="100">
        <v>7.1</v>
      </c>
      <c r="S836" s="100">
        <v>9.6</v>
      </c>
      <c r="T836" s="100">
        <v>8.9</v>
      </c>
      <c r="U836" s="100">
        <v>13</v>
      </c>
      <c r="V836" s="100">
        <v>4.0999999999999996</v>
      </c>
      <c r="W836" s="100">
        <v>7.6</v>
      </c>
      <c r="X836" s="100">
        <v>7.1</v>
      </c>
      <c r="Y836" s="100">
        <v>5.8</v>
      </c>
      <c r="Z836" s="100">
        <v>9.4</v>
      </c>
      <c r="AA836" s="100">
        <f>独自温度!B103</f>
        <v>30</v>
      </c>
      <c r="AB836" s="100">
        <f>独自温度!C103</f>
        <v>30</v>
      </c>
    </row>
    <row r="837" spans="1:28">
      <c r="A837" s="64" t="e" cm="1">
        <f t="array" aca="1" ref="A837" ca="1">INDIRECT(_xlfn.XLOOKUP(豚シート!$G$13,豚気温!$D$2:$AB$2,豚気温!$D$3:$AB$3)&amp;(_xlfn.XLOOKUP(豚モデル!$D845,豚気温!$C$6:$C$1100,豚気温!$B$6:$B$1100)))</f>
        <v>#N/A</v>
      </c>
      <c r="B837">
        <v>837</v>
      </c>
      <c r="C837" s="92">
        <v>46489</v>
      </c>
      <c r="D837" s="100">
        <v>8.9</v>
      </c>
      <c r="E837" s="100">
        <v>8.9</v>
      </c>
      <c r="F837" s="100">
        <v>10.1</v>
      </c>
      <c r="G837" s="100">
        <v>10.5</v>
      </c>
      <c r="H837" s="100">
        <v>10.7</v>
      </c>
      <c r="I837" s="100">
        <v>11</v>
      </c>
      <c r="J837" s="100">
        <v>13</v>
      </c>
      <c r="K837" s="100">
        <v>11.3</v>
      </c>
      <c r="L837" s="100">
        <v>10.9</v>
      </c>
      <c r="M837" s="100">
        <v>12</v>
      </c>
      <c r="N837" s="100">
        <v>13.6</v>
      </c>
      <c r="O837" s="100">
        <v>13.9</v>
      </c>
      <c r="P837" s="100">
        <v>12.7</v>
      </c>
      <c r="Q837" s="100">
        <v>13.1</v>
      </c>
      <c r="R837" s="100">
        <v>7.4</v>
      </c>
      <c r="S837" s="100">
        <v>9.8000000000000007</v>
      </c>
      <c r="T837" s="100">
        <v>9.1</v>
      </c>
      <c r="U837" s="100">
        <v>13.2</v>
      </c>
      <c r="V837" s="100">
        <v>4.3</v>
      </c>
      <c r="W837" s="100">
        <v>7.8</v>
      </c>
      <c r="X837" s="100">
        <v>7.4</v>
      </c>
      <c r="Y837" s="100">
        <v>6</v>
      </c>
      <c r="Z837" s="100">
        <v>9.6</v>
      </c>
      <c r="AA837" s="100">
        <f>独自温度!B104</f>
        <v>30</v>
      </c>
      <c r="AB837" s="100">
        <f>独自温度!C104</f>
        <v>30</v>
      </c>
    </row>
    <row r="838" spans="1:28">
      <c r="A838" s="64" t="e" cm="1">
        <f t="array" aca="1" ref="A838" ca="1">INDIRECT(_xlfn.XLOOKUP(豚シート!$G$13,豚気温!$D$2:$AB$2,豚気温!$D$3:$AB$3)&amp;(_xlfn.XLOOKUP(豚モデル!$D846,豚気温!$C$6:$C$1100,豚気温!$B$6:$B$1100)))</f>
        <v>#N/A</v>
      </c>
      <c r="B838">
        <v>838</v>
      </c>
      <c r="C838" s="92">
        <v>46490</v>
      </c>
      <c r="D838" s="100">
        <v>9.1</v>
      </c>
      <c r="E838" s="100">
        <v>9.1</v>
      </c>
      <c r="F838" s="100">
        <v>10.4</v>
      </c>
      <c r="G838" s="100">
        <v>10.8</v>
      </c>
      <c r="H838" s="100">
        <v>10.9</v>
      </c>
      <c r="I838" s="100">
        <v>11.2</v>
      </c>
      <c r="J838" s="100">
        <v>13.2</v>
      </c>
      <c r="K838" s="100">
        <v>11.5</v>
      </c>
      <c r="L838" s="100">
        <v>11.1</v>
      </c>
      <c r="M838" s="100">
        <v>12.2</v>
      </c>
      <c r="N838" s="100">
        <v>13.8</v>
      </c>
      <c r="O838" s="100">
        <v>14.1</v>
      </c>
      <c r="P838" s="100">
        <v>12.9</v>
      </c>
      <c r="Q838" s="100">
        <v>13.3</v>
      </c>
      <c r="R838" s="100">
        <v>7.6</v>
      </c>
      <c r="S838" s="100">
        <v>10</v>
      </c>
      <c r="T838" s="100">
        <v>9.4</v>
      </c>
      <c r="U838" s="100">
        <v>13.4</v>
      </c>
      <c r="V838" s="100">
        <v>4.5999999999999996</v>
      </c>
      <c r="W838" s="100">
        <v>8.1</v>
      </c>
      <c r="X838" s="100">
        <v>7.7</v>
      </c>
      <c r="Y838" s="100">
        <v>6.3</v>
      </c>
      <c r="Z838" s="100">
        <v>9.9</v>
      </c>
      <c r="AA838" s="100">
        <f>独自温度!B105</f>
        <v>30</v>
      </c>
      <c r="AB838" s="100">
        <f>独自温度!C105</f>
        <v>30</v>
      </c>
    </row>
    <row r="839" spans="1:28">
      <c r="A839" s="64" t="e" cm="1">
        <f t="array" aca="1" ref="A839" ca="1">INDIRECT(_xlfn.XLOOKUP(豚シート!$G$13,豚気温!$D$2:$AB$2,豚気温!$D$3:$AB$3)&amp;(_xlfn.XLOOKUP(豚モデル!$D847,豚気温!$C$6:$C$1100,豚気温!$B$6:$B$1100)))</f>
        <v>#N/A</v>
      </c>
      <c r="B839">
        <v>839</v>
      </c>
      <c r="C839" s="92">
        <v>46491</v>
      </c>
      <c r="D839" s="100">
        <v>9.4</v>
      </c>
      <c r="E839" s="100">
        <v>9.4</v>
      </c>
      <c r="F839" s="100">
        <v>10.6</v>
      </c>
      <c r="G839" s="100">
        <v>11</v>
      </c>
      <c r="H839" s="100">
        <v>11.1</v>
      </c>
      <c r="I839" s="100">
        <v>11.4</v>
      </c>
      <c r="J839" s="100">
        <v>13.4</v>
      </c>
      <c r="K839" s="100">
        <v>11.7</v>
      </c>
      <c r="L839" s="100">
        <v>11.3</v>
      </c>
      <c r="M839" s="100">
        <v>12.4</v>
      </c>
      <c r="N839" s="100">
        <v>14</v>
      </c>
      <c r="O839" s="100">
        <v>14.3</v>
      </c>
      <c r="P839" s="100">
        <v>13.1</v>
      </c>
      <c r="Q839" s="100">
        <v>13.5</v>
      </c>
      <c r="R839" s="100">
        <v>7.9</v>
      </c>
      <c r="S839" s="100">
        <v>10.3</v>
      </c>
      <c r="T839" s="100">
        <v>9.6</v>
      </c>
      <c r="U839" s="100">
        <v>13.6</v>
      </c>
      <c r="V839" s="100">
        <v>4.9000000000000004</v>
      </c>
      <c r="W839" s="100">
        <v>8.4</v>
      </c>
      <c r="X839" s="100">
        <v>8</v>
      </c>
      <c r="Y839" s="100">
        <v>6.5</v>
      </c>
      <c r="Z839" s="100">
        <v>10.1</v>
      </c>
      <c r="AA839" s="100">
        <f>独自温度!B106</f>
        <v>30</v>
      </c>
      <c r="AB839" s="100">
        <f>独自温度!C106</f>
        <v>30</v>
      </c>
    </row>
    <row r="840" spans="1:28">
      <c r="A840" s="64" t="e" cm="1">
        <f t="array" aca="1" ref="A840" ca="1">INDIRECT(_xlfn.XLOOKUP(豚シート!$G$13,豚気温!$D$2:$AB$2,豚気温!$D$3:$AB$3)&amp;(_xlfn.XLOOKUP(豚モデル!$D848,豚気温!$C$6:$C$1100,豚気温!$B$6:$B$1100)))</f>
        <v>#N/A</v>
      </c>
      <c r="B840">
        <v>840</v>
      </c>
      <c r="C840" s="92">
        <v>46492</v>
      </c>
      <c r="D840" s="100">
        <v>9.6</v>
      </c>
      <c r="E840" s="100">
        <v>9.6999999999999993</v>
      </c>
      <c r="F840" s="100">
        <v>10.8</v>
      </c>
      <c r="G840" s="100">
        <v>11.2</v>
      </c>
      <c r="H840" s="100">
        <v>11.3</v>
      </c>
      <c r="I840" s="100">
        <v>11.6</v>
      </c>
      <c r="J840" s="100">
        <v>13.6</v>
      </c>
      <c r="K840" s="100">
        <v>11.9</v>
      </c>
      <c r="L840" s="100">
        <v>11.6</v>
      </c>
      <c r="M840" s="100">
        <v>12.6</v>
      </c>
      <c r="N840" s="100">
        <v>14.2</v>
      </c>
      <c r="O840" s="100">
        <v>14.5</v>
      </c>
      <c r="P840" s="100">
        <v>13.3</v>
      </c>
      <c r="Q840" s="100">
        <v>13.7</v>
      </c>
      <c r="R840" s="100">
        <v>8.1</v>
      </c>
      <c r="S840" s="100">
        <v>10.5</v>
      </c>
      <c r="T840" s="100">
        <v>9.9</v>
      </c>
      <c r="U840" s="100">
        <v>13.8</v>
      </c>
      <c r="V840" s="100">
        <v>5.2</v>
      </c>
      <c r="W840" s="100">
        <v>8.6999999999999993</v>
      </c>
      <c r="X840" s="100">
        <v>8.3000000000000007</v>
      </c>
      <c r="Y840" s="100">
        <v>6.8</v>
      </c>
      <c r="Z840" s="100">
        <v>10.3</v>
      </c>
      <c r="AA840" s="100">
        <f>独自温度!B107</f>
        <v>30</v>
      </c>
      <c r="AB840" s="100">
        <f>独自温度!C107</f>
        <v>30</v>
      </c>
    </row>
    <row r="841" spans="1:28">
      <c r="A841" s="64" t="e" cm="1">
        <f t="array" aca="1" ref="A841" ca="1">INDIRECT(_xlfn.XLOOKUP(豚シート!$G$13,豚気温!$D$2:$AB$2,豚気温!$D$3:$AB$3)&amp;(_xlfn.XLOOKUP(豚モデル!$D849,豚気温!$C$6:$C$1100,豚気温!$B$6:$B$1100)))</f>
        <v>#N/A</v>
      </c>
      <c r="B841">
        <v>841</v>
      </c>
      <c r="C841" s="92">
        <v>46493</v>
      </c>
      <c r="D841" s="100">
        <v>9.9</v>
      </c>
      <c r="E841" s="100">
        <v>9.9</v>
      </c>
      <c r="F841" s="100">
        <v>11.1</v>
      </c>
      <c r="G841" s="100">
        <v>11.4</v>
      </c>
      <c r="H841" s="100">
        <v>11.5</v>
      </c>
      <c r="I841" s="100">
        <v>11.9</v>
      </c>
      <c r="J841" s="100">
        <v>13.8</v>
      </c>
      <c r="K841" s="100">
        <v>12.1</v>
      </c>
      <c r="L841" s="100">
        <v>11.8</v>
      </c>
      <c r="M841" s="100">
        <v>12.8</v>
      </c>
      <c r="N841" s="100">
        <v>14.4</v>
      </c>
      <c r="O841" s="100">
        <v>14.7</v>
      </c>
      <c r="P841" s="100">
        <v>13.5</v>
      </c>
      <c r="Q841" s="100">
        <v>13.9</v>
      </c>
      <c r="R841" s="100">
        <v>8.4</v>
      </c>
      <c r="S841" s="100">
        <v>10.7</v>
      </c>
      <c r="T841" s="100">
        <v>10.1</v>
      </c>
      <c r="U841" s="100">
        <v>14</v>
      </c>
      <c r="V841" s="100">
        <v>5.5</v>
      </c>
      <c r="W841" s="100">
        <v>9</v>
      </c>
      <c r="X841" s="100">
        <v>8.6</v>
      </c>
      <c r="Y841" s="100">
        <v>7.1</v>
      </c>
      <c r="Z841" s="100">
        <v>10.5</v>
      </c>
      <c r="AA841" s="100">
        <f>独自温度!B108</f>
        <v>30</v>
      </c>
      <c r="AB841" s="100">
        <f>独自温度!C108</f>
        <v>30</v>
      </c>
    </row>
    <row r="842" spans="1:28">
      <c r="A842" s="64" t="e" cm="1">
        <f t="array" aca="1" ref="A842" ca="1">INDIRECT(_xlfn.XLOOKUP(豚シート!$G$13,豚気温!$D$2:$AB$2,豚気温!$D$3:$AB$3)&amp;(_xlfn.XLOOKUP(豚モデル!$D850,豚気温!$C$6:$C$1100,豚気温!$B$6:$B$1100)))</f>
        <v>#N/A</v>
      </c>
      <c r="B842">
        <v>842</v>
      </c>
      <c r="C842" s="92">
        <v>46494</v>
      </c>
      <c r="D842" s="100">
        <v>10.1</v>
      </c>
      <c r="E842" s="100">
        <v>10.199999999999999</v>
      </c>
      <c r="F842" s="100">
        <v>11.3</v>
      </c>
      <c r="G842" s="100">
        <v>11.6</v>
      </c>
      <c r="H842" s="100">
        <v>11.7</v>
      </c>
      <c r="I842" s="100">
        <v>12.1</v>
      </c>
      <c r="J842" s="100">
        <v>14</v>
      </c>
      <c r="K842" s="100">
        <v>12.3</v>
      </c>
      <c r="L842" s="100">
        <v>12</v>
      </c>
      <c r="M842" s="100">
        <v>13</v>
      </c>
      <c r="N842" s="100">
        <v>14.6</v>
      </c>
      <c r="O842" s="100">
        <v>14.9</v>
      </c>
      <c r="P842" s="100">
        <v>13.7</v>
      </c>
      <c r="Q842" s="100">
        <v>14.1</v>
      </c>
      <c r="R842" s="100">
        <v>8.6</v>
      </c>
      <c r="S842" s="100">
        <v>10.9</v>
      </c>
      <c r="T842" s="100">
        <v>10.3</v>
      </c>
      <c r="U842" s="100">
        <v>14.2</v>
      </c>
      <c r="V842" s="100">
        <v>5.7</v>
      </c>
      <c r="W842" s="100">
        <v>9.3000000000000007</v>
      </c>
      <c r="X842" s="100">
        <v>8.9</v>
      </c>
      <c r="Y842" s="100">
        <v>7.3</v>
      </c>
      <c r="Z842" s="100">
        <v>10.7</v>
      </c>
      <c r="AA842" s="100">
        <f>独自温度!B109</f>
        <v>30</v>
      </c>
      <c r="AB842" s="100">
        <f>独自温度!C109</f>
        <v>30</v>
      </c>
    </row>
    <row r="843" spans="1:28">
      <c r="A843" s="64" t="e" cm="1">
        <f t="array" aca="1" ref="A843" ca="1">INDIRECT(_xlfn.XLOOKUP(豚シート!$G$13,豚気温!$D$2:$AB$2,豚気温!$D$3:$AB$3)&amp;(_xlfn.XLOOKUP(豚モデル!$D851,豚気温!$C$6:$C$1100,豚気温!$B$6:$B$1100)))</f>
        <v>#N/A</v>
      </c>
      <c r="B843">
        <v>843</v>
      </c>
      <c r="C843" s="92">
        <v>46495</v>
      </c>
      <c r="D843" s="100">
        <v>10.4</v>
      </c>
      <c r="E843" s="100">
        <v>10.4</v>
      </c>
      <c r="F843" s="100">
        <v>11.5</v>
      </c>
      <c r="G843" s="100">
        <v>11.8</v>
      </c>
      <c r="H843" s="100">
        <v>11.9</v>
      </c>
      <c r="I843" s="100">
        <v>12.3</v>
      </c>
      <c r="J843" s="100">
        <v>14.2</v>
      </c>
      <c r="K843" s="100">
        <v>12.5</v>
      </c>
      <c r="L843" s="100">
        <v>12.2</v>
      </c>
      <c r="M843" s="100">
        <v>13.1</v>
      </c>
      <c r="N843" s="100">
        <v>14.8</v>
      </c>
      <c r="O843" s="100">
        <v>15.1</v>
      </c>
      <c r="P843" s="100">
        <v>13.9</v>
      </c>
      <c r="Q843" s="100">
        <v>14.3</v>
      </c>
      <c r="R843" s="100">
        <v>8.8000000000000007</v>
      </c>
      <c r="S843" s="100">
        <v>11.1</v>
      </c>
      <c r="T843" s="100">
        <v>10.5</v>
      </c>
      <c r="U843" s="100">
        <v>14.4</v>
      </c>
      <c r="V843" s="100">
        <v>6</v>
      </c>
      <c r="W843" s="100">
        <v>9.6</v>
      </c>
      <c r="X843" s="100">
        <v>9.1999999999999993</v>
      </c>
      <c r="Y843" s="100">
        <v>7.5</v>
      </c>
      <c r="Z843" s="100">
        <v>10.8</v>
      </c>
      <c r="AA843" s="100">
        <f>独自温度!B110</f>
        <v>30</v>
      </c>
      <c r="AB843" s="100">
        <f>独自温度!C110</f>
        <v>30</v>
      </c>
    </row>
    <row r="844" spans="1:28">
      <c r="A844" s="64" t="e" cm="1">
        <f t="array" aca="1" ref="A844" ca="1">INDIRECT(_xlfn.XLOOKUP(豚シート!$G$13,豚気温!$D$2:$AB$2,豚気温!$D$3:$AB$3)&amp;(_xlfn.XLOOKUP(豚モデル!$D852,豚気温!$C$6:$C$1100,豚気温!$B$6:$B$1100)))</f>
        <v>#N/A</v>
      </c>
      <c r="B844">
        <v>844</v>
      </c>
      <c r="C844" s="92">
        <v>46496</v>
      </c>
      <c r="D844" s="100">
        <v>10.6</v>
      </c>
      <c r="E844" s="100">
        <v>10.6</v>
      </c>
      <c r="F844" s="100">
        <v>11.7</v>
      </c>
      <c r="G844" s="100">
        <v>12</v>
      </c>
      <c r="H844" s="100">
        <v>12.1</v>
      </c>
      <c r="I844" s="100">
        <v>12.5</v>
      </c>
      <c r="J844" s="100">
        <v>14.4</v>
      </c>
      <c r="K844" s="100">
        <v>12.7</v>
      </c>
      <c r="L844" s="100">
        <v>12.4</v>
      </c>
      <c r="M844" s="100">
        <v>13.3</v>
      </c>
      <c r="N844" s="100">
        <v>14.9</v>
      </c>
      <c r="O844" s="100">
        <v>15.2</v>
      </c>
      <c r="P844" s="100">
        <v>14.1</v>
      </c>
      <c r="Q844" s="100">
        <v>14.5</v>
      </c>
      <c r="R844" s="100">
        <v>9</v>
      </c>
      <c r="S844" s="100">
        <v>11.4</v>
      </c>
      <c r="T844" s="100">
        <v>10.8</v>
      </c>
      <c r="U844" s="100">
        <v>14.6</v>
      </c>
      <c r="V844" s="100">
        <v>6.3</v>
      </c>
      <c r="W844" s="100">
        <v>9.8000000000000007</v>
      </c>
      <c r="X844" s="100">
        <v>9.4</v>
      </c>
      <c r="Y844" s="100">
        <v>7.8</v>
      </c>
      <c r="Z844" s="100">
        <v>11</v>
      </c>
      <c r="AA844" s="100">
        <f>独自温度!B111</f>
        <v>30</v>
      </c>
      <c r="AB844" s="100">
        <f>独自温度!C111</f>
        <v>30</v>
      </c>
    </row>
    <row r="845" spans="1:28">
      <c r="A845" s="64" t="e" cm="1">
        <f t="array" aca="1" ref="A845" ca="1">INDIRECT(_xlfn.XLOOKUP(豚シート!$G$13,豚気温!$D$2:$AB$2,豚気温!$D$3:$AB$3)&amp;(_xlfn.XLOOKUP(豚モデル!$D853,豚気温!$C$6:$C$1100,豚気温!$B$6:$B$1100)))</f>
        <v>#N/A</v>
      </c>
      <c r="B845">
        <v>845</v>
      </c>
      <c r="C845" s="92">
        <v>46497</v>
      </c>
      <c r="D845" s="100">
        <v>10.8</v>
      </c>
      <c r="E845" s="100">
        <v>10.8</v>
      </c>
      <c r="F845" s="100">
        <v>11.9</v>
      </c>
      <c r="G845" s="100">
        <v>12.2</v>
      </c>
      <c r="H845" s="100">
        <v>12.2</v>
      </c>
      <c r="I845" s="100">
        <v>12.6</v>
      </c>
      <c r="J845" s="100">
        <v>14.5</v>
      </c>
      <c r="K845" s="100">
        <v>12.9</v>
      </c>
      <c r="L845" s="100">
        <v>12.6</v>
      </c>
      <c r="M845" s="100">
        <v>13.5</v>
      </c>
      <c r="N845" s="100">
        <v>15.1</v>
      </c>
      <c r="O845" s="100">
        <v>15.4</v>
      </c>
      <c r="P845" s="100">
        <v>14.3</v>
      </c>
      <c r="Q845" s="100">
        <v>14.7</v>
      </c>
      <c r="R845" s="100">
        <v>9.1999999999999993</v>
      </c>
      <c r="S845" s="100">
        <v>11.5</v>
      </c>
      <c r="T845" s="100">
        <v>10.9</v>
      </c>
      <c r="U845" s="100">
        <v>14.7</v>
      </c>
      <c r="V845" s="100">
        <v>6.5</v>
      </c>
      <c r="W845" s="100">
        <v>10.1</v>
      </c>
      <c r="X845" s="100">
        <v>9.6999999999999993</v>
      </c>
      <c r="Y845" s="100">
        <v>8</v>
      </c>
      <c r="Z845" s="100">
        <v>11.1</v>
      </c>
      <c r="AA845" s="100">
        <f>独自温度!B112</f>
        <v>30</v>
      </c>
      <c r="AB845" s="100">
        <f>独自温度!C112</f>
        <v>30</v>
      </c>
    </row>
    <row r="846" spans="1:28">
      <c r="A846" s="64" t="e" cm="1">
        <f t="array" aca="1" ref="A846" ca="1">INDIRECT(_xlfn.XLOOKUP(豚シート!$G$13,豚気温!$D$2:$AB$2,豚気温!$D$3:$AB$3)&amp;(_xlfn.XLOOKUP(豚モデル!$D854,豚気温!$C$6:$C$1100,豚気温!$B$6:$B$1100)))</f>
        <v>#N/A</v>
      </c>
      <c r="B846">
        <v>846</v>
      </c>
      <c r="C846" s="92">
        <v>46498</v>
      </c>
      <c r="D846" s="100">
        <v>11</v>
      </c>
      <c r="E846" s="100">
        <v>11</v>
      </c>
      <c r="F846" s="100">
        <v>12.1</v>
      </c>
      <c r="G846" s="100">
        <v>12.4</v>
      </c>
      <c r="H846" s="100">
        <v>12.4</v>
      </c>
      <c r="I846" s="100">
        <v>12.8</v>
      </c>
      <c r="J846" s="100">
        <v>14.7</v>
      </c>
      <c r="K846" s="100">
        <v>13</v>
      </c>
      <c r="L846" s="100">
        <v>12.8</v>
      </c>
      <c r="M846" s="100">
        <v>13.7</v>
      </c>
      <c r="N846" s="100">
        <v>15.3</v>
      </c>
      <c r="O846" s="100">
        <v>15.6</v>
      </c>
      <c r="P846" s="100">
        <v>14.4</v>
      </c>
      <c r="Q846" s="100">
        <v>14.8</v>
      </c>
      <c r="R846" s="100">
        <v>9.4</v>
      </c>
      <c r="S846" s="100">
        <v>11.7</v>
      </c>
      <c r="T846" s="100">
        <v>11.1</v>
      </c>
      <c r="U846" s="100">
        <v>14.9</v>
      </c>
      <c r="V846" s="100">
        <v>6.7</v>
      </c>
      <c r="W846" s="100">
        <v>10.3</v>
      </c>
      <c r="X846" s="100">
        <v>9.9</v>
      </c>
      <c r="Y846" s="100">
        <v>8.1999999999999993</v>
      </c>
      <c r="Z846" s="100">
        <v>11.3</v>
      </c>
      <c r="AA846" s="100">
        <f>独自温度!B113</f>
        <v>30</v>
      </c>
      <c r="AB846" s="100">
        <f>独自温度!C113</f>
        <v>30</v>
      </c>
    </row>
    <row r="847" spans="1:28">
      <c r="A847" s="64" t="e" cm="1">
        <f t="array" aca="1" ref="A847" ca="1">INDIRECT(_xlfn.XLOOKUP(豚シート!$G$13,豚気温!$D$2:$AB$2,豚気温!$D$3:$AB$3)&amp;(_xlfn.XLOOKUP(豚モデル!$D855,豚気温!$C$6:$C$1100,豚気温!$B$6:$B$1100)))</f>
        <v>#N/A</v>
      </c>
      <c r="B847">
        <v>847</v>
      </c>
      <c r="C847" s="92">
        <v>46499</v>
      </c>
      <c r="D847" s="100">
        <v>11.1</v>
      </c>
      <c r="E847" s="100">
        <v>11.2</v>
      </c>
      <c r="F847" s="100">
        <v>12.3</v>
      </c>
      <c r="G847" s="100">
        <v>12.5</v>
      </c>
      <c r="H847" s="100">
        <v>12.6</v>
      </c>
      <c r="I847" s="100">
        <v>13</v>
      </c>
      <c r="J847" s="100">
        <v>14.9</v>
      </c>
      <c r="K847" s="100">
        <v>13.2</v>
      </c>
      <c r="L847" s="100">
        <v>13</v>
      </c>
      <c r="M847" s="100">
        <v>13.8</v>
      </c>
      <c r="N847" s="100">
        <v>15.4</v>
      </c>
      <c r="O847" s="100">
        <v>15.7</v>
      </c>
      <c r="P847" s="100">
        <v>14.6</v>
      </c>
      <c r="Q847" s="100">
        <v>15</v>
      </c>
      <c r="R847" s="100">
        <v>9.6</v>
      </c>
      <c r="S847" s="100">
        <v>11.9</v>
      </c>
      <c r="T847" s="100">
        <v>11.3</v>
      </c>
      <c r="U847" s="100">
        <v>15</v>
      </c>
      <c r="V847" s="100">
        <v>7</v>
      </c>
      <c r="W847" s="100">
        <v>10.5</v>
      </c>
      <c r="X847" s="100">
        <v>10.1</v>
      </c>
      <c r="Y847" s="100">
        <v>8.4</v>
      </c>
      <c r="Z847" s="100">
        <v>11.4</v>
      </c>
      <c r="AA847" s="100">
        <f>独自温度!B114</f>
        <v>30</v>
      </c>
      <c r="AB847" s="100">
        <f>独自温度!C114</f>
        <v>30</v>
      </c>
    </row>
    <row r="848" spans="1:28">
      <c r="A848" s="64" t="e" cm="1">
        <f t="array" aca="1" ref="A848" ca="1">INDIRECT(_xlfn.XLOOKUP(豚シート!$G$13,豚気温!$D$2:$AB$2,豚気温!$D$3:$AB$3)&amp;(_xlfn.XLOOKUP(豚モデル!$D856,豚気温!$C$6:$C$1100,豚気温!$B$6:$B$1100)))</f>
        <v>#N/A</v>
      </c>
      <c r="B848">
        <v>848</v>
      </c>
      <c r="C848" s="92">
        <v>46500</v>
      </c>
      <c r="D848" s="100">
        <v>11.3</v>
      </c>
      <c r="E848" s="100">
        <v>11.4</v>
      </c>
      <c r="F848" s="100">
        <v>12.4</v>
      </c>
      <c r="G848" s="100">
        <v>12.7</v>
      </c>
      <c r="H848" s="100">
        <v>12.7</v>
      </c>
      <c r="I848" s="100">
        <v>13.1</v>
      </c>
      <c r="J848" s="100">
        <v>15</v>
      </c>
      <c r="K848" s="100">
        <v>13.3</v>
      </c>
      <c r="L848" s="100">
        <v>13.2</v>
      </c>
      <c r="M848" s="100">
        <v>14</v>
      </c>
      <c r="N848" s="100">
        <v>15.6</v>
      </c>
      <c r="O848" s="100">
        <v>15.9</v>
      </c>
      <c r="P848" s="100">
        <v>14.7</v>
      </c>
      <c r="Q848" s="100">
        <v>15.1</v>
      </c>
      <c r="R848" s="100">
        <v>9.6999999999999993</v>
      </c>
      <c r="S848" s="100">
        <v>12.1</v>
      </c>
      <c r="T848" s="100">
        <v>11.5</v>
      </c>
      <c r="U848" s="100">
        <v>15.2</v>
      </c>
      <c r="V848" s="100">
        <v>7.2</v>
      </c>
      <c r="W848" s="100">
        <v>10.8</v>
      </c>
      <c r="X848" s="100">
        <v>10.4</v>
      </c>
      <c r="Y848" s="100">
        <v>8.5</v>
      </c>
      <c r="Z848" s="100">
        <v>11.5</v>
      </c>
      <c r="AA848" s="100">
        <f>独自温度!B115</f>
        <v>30</v>
      </c>
      <c r="AB848" s="100">
        <f>独自温度!C115</f>
        <v>30</v>
      </c>
    </row>
    <row r="849" spans="1:28">
      <c r="A849" s="64" t="e" cm="1">
        <f t="array" aca="1" ref="A849" ca="1">INDIRECT(_xlfn.XLOOKUP(豚シート!$G$13,豚気温!$D$2:$AB$2,豚気温!$D$3:$AB$3)&amp;(_xlfn.XLOOKUP(豚モデル!$D857,豚気温!$C$6:$C$1100,豚気温!$B$6:$B$1100)))</f>
        <v>#N/A</v>
      </c>
      <c r="B849">
        <v>849</v>
      </c>
      <c r="C849" s="92">
        <v>46501</v>
      </c>
      <c r="D849" s="100">
        <v>11.5</v>
      </c>
      <c r="E849" s="100">
        <v>11.6</v>
      </c>
      <c r="F849" s="100">
        <v>12.6</v>
      </c>
      <c r="G849" s="100">
        <v>12.9</v>
      </c>
      <c r="H849" s="100">
        <v>12.9</v>
      </c>
      <c r="I849" s="100">
        <v>13.3</v>
      </c>
      <c r="J849" s="100">
        <v>15.2</v>
      </c>
      <c r="K849" s="100">
        <v>13.5</v>
      </c>
      <c r="L849" s="100">
        <v>13.3</v>
      </c>
      <c r="M849" s="100">
        <v>14.1</v>
      </c>
      <c r="N849" s="100">
        <v>15.7</v>
      </c>
      <c r="O849" s="100">
        <v>16</v>
      </c>
      <c r="P849" s="100">
        <v>14.9</v>
      </c>
      <c r="Q849" s="100">
        <v>15.3</v>
      </c>
      <c r="R849" s="100">
        <v>9.9</v>
      </c>
      <c r="S849" s="100">
        <v>12.2</v>
      </c>
      <c r="T849" s="100">
        <v>11.6</v>
      </c>
      <c r="U849" s="100">
        <v>15.4</v>
      </c>
      <c r="V849" s="100">
        <v>7.4</v>
      </c>
      <c r="W849" s="100">
        <v>11</v>
      </c>
      <c r="X849" s="100">
        <v>10.6</v>
      </c>
      <c r="Y849" s="100">
        <v>8.6999999999999993</v>
      </c>
      <c r="Z849" s="100">
        <v>11.6</v>
      </c>
      <c r="AA849" s="100">
        <f>独自温度!B116</f>
        <v>30</v>
      </c>
      <c r="AB849" s="100">
        <f>独自温度!C116</f>
        <v>30</v>
      </c>
    </row>
    <row r="850" spans="1:28">
      <c r="A850" s="64" t="e" cm="1">
        <f t="array" aca="1" ref="A850" ca="1">INDIRECT(_xlfn.XLOOKUP(豚シート!$G$13,豚気温!$D$2:$AB$2,豚気温!$D$3:$AB$3)&amp;(_xlfn.XLOOKUP(豚モデル!$D858,豚気温!$C$6:$C$1100,豚気温!$B$6:$B$1100)))</f>
        <v>#N/A</v>
      </c>
      <c r="B850">
        <v>850</v>
      </c>
      <c r="C850" s="92">
        <v>46502</v>
      </c>
      <c r="D850" s="100">
        <v>11.7</v>
      </c>
      <c r="E850" s="100">
        <v>11.8</v>
      </c>
      <c r="F850" s="100">
        <v>12.8</v>
      </c>
      <c r="G850" s="100">
        <v>13</v>
      </c>
      <c r="H850" s="100">
        <v>13</v>
      </c>
      <c r="I850" s="100">
        <v>13.4</v>
      </c>
      <c r="J850" s="100">
        <v>15.3</v>
      </c>
      <c r="K850" s="100">
        <v>13.6</v>
      </c>
      <c r="L850" s="100">
        <v>13.5</v>
      </c>
      <c r="M850" s="100">
        <v>14.3</v>
      </c>
      <c r="N850" s="100">
        <v>15.9</v>
      </c>
      <c r="O850" s="100">
        <v>16.2</v>
      </c>
      <c r="P850" s="100">
        <v>15</v>
      </c>
      <c r="Q850" s="100">
        <v>15.4</v>
      </c>
      <c r="R850" s="100">
        <v>10.1</v>
      </c>
      <c r="S850" s="100">
        <v>12.4</v>
      </c>
      <c r="T850" s="100">
        <v>11.8</v>
      </c>
      <c r="U850" s="100">
        <v>15.5</v>
      </c>
      <c r="V850" s="100">
        <v>7.6</v>
      </c>
      <c r="W850" s="100">
        <v>11.2</v>
      </c>
      <c r="X850" s="100">
        <v>10.8</v>
      </c>
      <c r="Y850" s="100">
        <v>8.9</v>
      </c>
      <c r="Z850" s="100">
        <v>11.8</v>
      </c>
      <c r="AA850" s="100">
        <f>独自温度!B117</f>
        <v>30</v>
      </c>
      <c r="AB850" s="100">
        <f>独自温度!C117</f>
        <v>30</v>
      </c>
    </row>
    <row r="851" spans="1:28">
      <c r="A851" s="64" t="e" cm="1">
        <f t="array" aca="1" ref="A851" ca="1">INDIRECT(_xlfn.XLOOKUP(豚シート!$G$13,豚気温!$D$2:$AB$2,豚気温!$D$3:$AB$3)&amp;(_xlfn.XLOOKUP(豚モデル!$D859,豚気温!$C$6:$C$1100,豚気温!$B$6:$B$1100)))</f>
        <v>#N/A</v>
      </c>
      <c r="B851">
        <v>851</v>
      </c>
      <c r="C851" s="92">
        <v>46503</v>
      </c>
      <c r="D851" s="100">
        <v>11.9</v>
      </c>
      <c r="E851" s="100">
        <v>12</v>
      </c>
      <c r="F851" s="100">
        <v>13</v>
      </c>
      <c r="G851" s="100">
        <v>13.2</v>
      </c>
      <c r="H851" s="100">
        <v>13.2</v>
      </c>
      <c r="I851" s="100">
        <v>13.6</v>
      </c>
      <c r="J851" s="100">
        <v>15.5</v>
      </c>
      <c r="K851" s="100">
        <v>13.8</v>
      </c>
      <c r="L851" s="100">
        <v>13.7</v>
      </c>
      <c r="M851" s="100">
        <v>14.5</v>
      </c>
      <c r="N851" s="100">
        <v>16.100000000000001</v>
      </c>
      <c r="O851" s="100">
        <v>16.399999999999999</v>
      </c>
      <c r="P851" s="100">
        <v>15.2</v>
      </c>
      <c r="Q851" s="100">
        <v>15.6</v>
      </c>
      <c r="R851" s="100">
        <v>10.3</v>
      </c>
      <c r="S851" s="100">
        <v>12.6</v>
      </c>
      <c r="T851" s="100">
        <v>12</v>
      </c>
      <c r="U851" s="100">
        <v>15.7</v>
      </c>
      <c r="V851" s="100">
        <v>7.8</v>
      </c>
      <c r="W851" s="100">
        <v>11.4</v>
      </c>
      <c r="X851" s="100">
        <v>11</v>
      </c>
      <c r="Y851" s="100">
        <v>9.1</v>
      </c>
      <c r="Z851" s="100">
        <v>12</v>
      </c>
      <c r="AA851" s="100">
        <f>独自温度!B118</f>
        <v>30</v>
      </c>
      <c r="AB851" s="100">
        <f>独自温度!C118</f>
        <v>30</v>
      </c>
    </row>
    <row r="852" spans="1:28">
      <c r="A852" s="64" t="e" cm="1">
        <f t="array" aca="1" ref="A852" ca="1">INDIRECT(_xlfn.XLOOKUP(豚シート!$G$13,豚気温!$D$2:$AB$2,豚気温!$D$3:$AB$3)&amp;(_xlfn.XLOOKUP(豚モデル!$D860,豚気温!$C$6:$C$1100,豚気温!$B$6:$B$1100)))</f>
        <v>#N/A</v>
      </c>
      <c r="B852">
        <v>852</v>
      </c>
      <c r="C852" s="92">
        <v>46504</v>
      </c>
      <c r="D852" s="100">
        <v>12.1</v>
      </c>
      <c r="E852" s="100">
        <v>12.3</v>
      </c>
      <c r="F852" s="100">
        <v>13.2</v>
      </c>
      <c r="G852" s="100">
        <v>13.4</v>
      </c>
      <c r="H852" s="100">
        <v>13.4</v>
      </c>
      <c r="I852" s="100">
        <v>13.8</v>
      </c>
      <c r="J852" s="100">
        <v>15.7</v>
      </c>
      <c r="K852" s="100">
        <v>14</v>
      </c>
      <c r="L852" s="100">
        <v>13.9</v>
      </c>
      <c r="M852" s="100">
        <v>14.7</v>
      </c>
      <c r="N852" s="100">
        <v>16.3</v>
      </c>
      <c r="O852" s="100">
        <v>16.600000000000001</v>
      </c>
      <c r="P852" s="100">
        <v>15.4</v>
      </c>
      <c r="Q852" s="100">
        <v>15.8</v>
      </c>
      <c r="R852" s="100">
        <v>10.5</v>
      </c>
      <c r="S852" s="100">
        <v>12.8</v>
      </c>
      <c r="T852" s="100">
        <v>12.2</v>
      </c>
      <c r="U852" s="100">
        <v>15.9</v>
      </c>
      <c r="V852" s="100">
        <v>8</v>
      </c>
      <c r="W852" s="100">
        <v>11.7</v>
      </c>
      <c r="X852" s="100">
        <v>11.3</v>
      </c>
      <c r="Y852" s="100">
        <v>9.3000000000000007</v>
      </c>
      <c r="Z852" s="100">
        <v>12.1</v>
      </c>
      <c r="AA852" s="100">
        <f>独自温度!B119</f>
        <v>30</v>
      </c>
      <c r="AB852" s="100">
        <f>独自温度!C119</f>
        <v>30</v>
      </c>
    </row>
    <row r="853" spans="1:28">
      <c r="A853" s="64" t="e" cm="1">
        <f t="array" aca="1" ref="A853" ca="1">INDIRECT(_xlfn.XLOOKUP(豚シート!$G$13,豚気温!$D$2:$AB$2,豚気温!$D$3:$AB$3)&amp;(_xlfn.XLOOKUP(豚モデル!$D861,豚気温!$C$6:$C$1100,豚気温!$B$6:$B$1100)))</f>
        <v>#N/A</v>
      </c>
      <c r="B853">
        <v>853</v>
      </c>
      <c r="C853" s="92">
        <v>46505</v>
      </c>
      <c r="D853" s="100">
        <v>12.4</v>
      </c>
      <c r="E853" s="100">
        <v>12.5</v>
      </c>
      <c r="F853" s="100">
        <v>13.4</v>
      </c>
      <c r="G853" s="100">
        <v>13.6</v>
      </c>
      <c r="H853" s="100">
        <v>13.6</v>
      </c>
      <c r="I853" s="100">
        <v>14</v>
      </c>
      <c r="J853" s="100">
        <v>15.9</v>
      </c>
      <c r="K853" s="100">
        <v>14.2</v>
      </c>
      <c r="L853" s="100">
        <v>14.1</v>
      </c>
      <c r="M853" s="100">
        <v>14.9</v>
      </c>
      <c r="N853" s="100">
        <v>16.5</v>
      </c>
      <c r="O853" s="100">
        <v>16.7</v>
      </c>
      <c r="P853" s="100">
        <v>15.6</v>
      </c>
      <c r="Q853" s="100">
        <v>15.9</v>
      </c>
      <c r="R853" s="100">
        <v>10.7</v>
      </c>
      <c r="S853" s="100">
        <v>13</v>
      </c>
      <c r="T853" s="100">
        <v>12.4</v>
      </c>
      <c r="U853" s="100">
        <v>16.100000000000001</v>
      </c>
      <c r="V853" s="100">
        <v>8.1999999999999993</v>
      </c>
      <c r="W853" s="100">
        <v>11.9</v>
      </c>
      <c r="X853" s="100">
        <v>11.5</v>
      </c>
      <c r="Y853" s="100">
        <v>9.6</v>
      </c>
      <c r="Z853" s="100">
        <v>12.4</v>
      </c>
      <c r="AA853" s="100">
        <f>独自温度!B120</f>
        <v>30</v>
      </c>
      <c r="AB853" s="100">
        <f>独自温度!C120</f>
        <v>30</v>
      </c>
    </row>
    <row r="854" spans="1:28">
      <c r="A854" s="64" t="e" cm="1">
        <f t="array" aca="1" ref="A854" ca="1">INDIRECT(_xlfn.XLOOKUP(豚シート!$G$13,豚気温!$D$2:$AB$2,豚気温!$D$3:$AB$3)&amp;(_xlfn.XLOOKUP(豚モデル!$D862,豚気温!$C$6:$C$1100,豚気温!$B$6:$B$1100)))</f>
        <v>#N/A</v>
      </c>
      <c r="B854">
        <v>854</v>
      </c>
      <c r="C854" s="92">
        <v>46506</v>
      </c>
      <c r="D854" s="100">
        <v>12.6</v>
      </c>
      <c r="E854" s="100">
        <v>12.7</v>
      </c>
      <c r="F854" s="100">
        <v>13.6</v>
      </c>
      <c r="G854" s="100">
        <v>13.8</v>
      </c>
      <c r="H854" s="100">
        <v>13.8</v>
      </c>
      <c r="I854" s="100">
        <v>14.2</v>
      </c>
      <c r="J854" s="100">
        <v>16.100000000000001</v>
      </c>
      <c r="K854" s="100">
        <v>14.4</v>
      </c>
      <c r="L854" s="100">
        <v>14.3</v>
      </c>
      <c r="M854" s="100">
        <v>15.1</v>
      </c>
      <c r="N854" s="100">
        <v>16.7</v>
      </c>
      <c r="O854" s="100">
        <v>16.899999999999999</v>
      </c>
      <c r="P854" s="100">
        <v>15.8</v>
      </c>
      <c r="Q854" s="100">
        <v>16.100000000000001</v>
      </c>
      <c r="R854" s="100">
        <v>11</v>
      </c>
      <c r="S854" s="100">
        <v>13.2</v>
      </c>
      <c r="T854" s="100">
        <v>12.6</v>
      </c>
      <c r="U854" s="100">
        <v>16.3</v>
      </c>
      <c r="V854" s="100">
        <v>8.4</v>
      </c>
      <c r="W854" s="100">
        <v>12.2</v>
      </c>
      <c r="X854" s="100">
        <v>11.8</v>
      </c>
      <c r="Y854" s="100">
        <v>9.8000000000000007</v>
      </c>
      <c r="Z854" s="100">
        <v>12.6</v>
      </c>
      <c r="AA854" s="100">
        <f>独自温度!B121</f>
        <v>30</v>
      </c>
      <c r="AB854" s="100">
        <f>独自温度!C121</f>
        <v>30</v>
      </c>
    </row>
    <row r="855" spans="1:28">
      <c r="A855" s="64" t="e" cm="1">
        <f t="array" aca="1" ref="A855" ca="1">INDIRECT(_xlfn.XLOOKUP(豚シート!$G$13,豚気温!$D$2:$AB$2,豚気温!$D$3:$AB$3)&amp;(_xlfn.XLOOKUP(豚モデル!$D863,豚気温!$C$6:$C$1100,豚気温!$B$6:$B$1100)))</f>
        <v>#N/A</v>
      </c>
      <c r="B855">
        <v>855</v>
      </c>
      <c r="C855" s="92">
        <v>46507</v>
      </c>
      <c r="D855" s="100">
        <v>12.9</v>
      </c>
      <c r="E855" s="100">
        <v>13</v>
      </c>
      <c r="F855" s="100">
        <v>13.8</v>
      </c>
      <c r="G855" s="100">
        <v>14</v>
      </c>
      <c r="H855" s="100">
        <v>14</v>
      </c>
      <c r="I855" s="100">
        <v>14.4</v>
      </c>
      <c r="J855" s="100">
        <v>16.3</v>
      </c>
      <c r="K855" s="100">
        <v>14.6</v>
      </c>
      <c r="L855" s="100">
        <v>14.5</v>
      </c>
      <c r="M855" s="100">
        <v>15.3</v>
      </c>
      <c r="N855" s="100">
        <v>16.899999999999999</v>
      </c>
      <c r="O855" s="100">
        <v>17.100000000000001</v>
      </c>
      <c r="P855" s="100">
        <v>16</v>
      </c>
      <c r="Q855" s="100">
        <v>16.3</v>
      </c>
      <c r="R855" s="100">
        <v>11.2</v>
      </c>
      <c r="S855" s="100">
        <v>13.4</v>
      </c>
      <c r="T855" s="100">
        <v>12.9</v>
      </c>
      <c r="U855" s="100">
        <v>16.5</v>
      </c>
      <c r="V855" s="100">
        <v>8.6999999999999993</v>
      </c>
      <c r="W855" s="100">
        <v>12.4</v>
      </c>
      <c r="X855" s="100">
        <v>12</v>
      </c>
      <c r="Y855" s="100">
        <v>10</v>
      </c>
      <c r="Z855" s="100">
        <v>12.8</v>
      </c>
      <c r="AA855" s="100">
        <f>独自温度!B122</f>
        <v>30</v>
      </c>
      <c r="AB855" s="100">
        <f>独自温度!C122</f>
        <v>30</v>
      </c>
    </row>
    <row r="856" spans="1:28">
      <c r="A856" s="64" t="e" cm="1">
        <f t="array" aca="1" ref="A856" ca="1">INDIRECT(_xlfn.XLOOKUP(豚シート!$G$13,豚気温!$D$2:$AB$2,豚気温!$D$3:$AB$3)&amp;(_xlfn.XLOOKUP(豚モデル!$D864,豚気温!$C$6:$C$1100,豚気温!$B$6:$B$1100)))</f>
        <v>#N/A</v>
      </c>
      <c r="B856">
        <v>856</v>
      </c>
      <c r="C856" s="92">
        <v>46508</v>
      </c>
      <c r="D856" s="100">
        <v>13.1</v>
      </c>
      <c r="E856" s="100">
        <v>13.2</v>
      </c>
      <c r="F856" s="100">
        <v>14</v>
      </c>
      <c r="G856" s="100">
        <v>14.2</v>
      </c>
      <c r="H856" s="100">
        <v>14.2</v>
      </c>
      <c r="I856" s="100">
        <v>14.6</v>
      </c>
      <c r="J856" s="100">
        <v>16.5</v>
      </c>
      <c r="K856" s="100">
        <v>14.8</v>
      </c>
      <c r="L856" s="100">
        <v>14.7</v>
      </c>
      <c r="M856" s="100">
        <v>15.5</v>
      </c>
      <c r="N856" s="100">
        <v>17.100000000000001</v>
      </c>
      <c r="O856" s="100">
        <v>17.3</v>
      </c>
      <c r="P856" s="100">
        <v>16.100000000000001</v>
      </c>
      <c r="Q856" s="100">
        <v>16.5</v>
      </c>
      <c r="R856" s="100">
        <v>11.5</v>
      </c>
      <c r="S856" s="100">
        <v>13.6</v>
      </c>
      <c r="T856" s="100">
        <v>13.1</v>
      </c>
      <c r="U856" s="100">
        <v>16.7</v>
      </c>
      <c r="V856" s="100">
        <v>8.9</v>
      </c>
      <c r="W856" s="100">
        <v>12.6</v>
      </c>
      <c r="X856" s="100">
        <v>12.3</v>
      </c>
      <c r="Y856" s="100">
        <v>10.3</v>
      </c>
      <c r="Z856" s="100">
        <v>13.1</v>
      </c>
      <c r="AA856" s="100">
        <f>独自温度!B123</f>
        <v>30</v>
      </c>
      <c r="AB856" s="100">
        <f>独自温度!C123</f>
        <v>30</v>
      </c>
    </row>
    <row r="857" spans="1:28">
      <c r="A857" s="64" t="e" cm="1">
        <f t="array" aca="1" ref="A857" ca="1">INDIRECT(_xlfn.XLOOKUP(豚シート!$G$13,豚気温!$D$2:$AB$2,豚気温!$D$3:$AB$3)&amp;(_xlfn.XLOOKUP(豚モデル!$D865,豚気温!$C$6:$C$1100,豚気温!$B$6:$B$1100)))</f>
        <v>#N/A</v>
      </c>
      <c r="B857">
        <v>857</v>
      </c>
      <c r="C857" s="92">
        <v>46509</v>
      </c>
      <c r="D857" s="100">
        <v>13.3</v>
      </c>
      <c r="E857" s="100">
        <v>13.5</v>
      </c>
      <c r="F857" s="100">
        <v>14.2</v>
      </c>
      <c r="G857" s="100">
        <v>14.4</v>
      </c>
      <c r="H857" s="100">
        <v>14.4</v>
      </c>
      <c r="I857" s="100">
        <v>14.8</v>
      </c>
      <c r="J857" s="100">
        <v>16.7</v>
      </c>
      <c r="K857" s="100">
        <v>15</v>
      </c>
      <c r="L857" s="100">
        <v>14.9</v>
      </c>
      <c r="M857" s="100">
        <v>15.7</v>
      </c>
      <c r="N857" s="100">
        <v>17.3</v>
      </c>
      <c r="O857" s="100">
        <v>17.5</v>
      </c>
      <c r="P857" s="100">
        <v>16.3</v>
      </c>
      <c r="Q857" s="100">
        <v>16.7</v>
      </c>
      <c r="R857" s="100">
        <v>11.7</v>
      </c>
      <c r="S857" s="100">
        <v>13.8</v>
      </c>
      <c r="T857" s="100">
        <v>13.3</v>
      </c>
      <c r="U857" s="100">
        <v>16.899999999999999</v>
      </c>
      <c r="V857" s="100">
        <v>9.1999999999999993</v>
      </c>
      <c r="W857" s="100">
        <v>12.9</v>
      </c>
      <c r="X857" s="100">
        <v>12.5</v>
      </c>
      <c r="Y857" s="100">
        <v>10.5</v>
      </c>
      <c r="Z857" s="100">
        <v>13.3</v>
      </c>
      <c r="AA857" s="100">
        <f>独自温度!B124</f>
        <v>30</v>
      </c>
      <c r="AB857" s="100">
        <f>独自温度!C124</f>
        <v>30</v>
      </c>
    </row>
    <row r="858" spans="1:28">
      <c r="A858" s="64" t="e" cm="1">
        <f t="array" aca="1" ref="A858" ca="1">INDIRECT(_xlfn.XLOOKUP(豚シート!$G$13,豚気温!$D$2:$AB$2,豚気温!$D$3:$AB$3)&amp;(_xlfn.XLOOKUP(豚モデル!$D866,豚気温!$C$6:$C$1100,豚気温!$B$6:$B$1100)))</f>
        <v>#N/A</v>
      </c>
      <c r="B858">
        <v>858</v>
      </c>
      <c r="C858" s="92">
        <v>46510</v>
      </c>
      <c r="D858" s="100">
        <v>13.5</v>
      </c>
      <c r="E858" s="100">
        <v>13.7</v>
      </c>
      <c r="F858" s="100">
        <v>14.4</v>
      </c>
      <c r="G858" s="100">
        <v>14.6</v>
      </c>
      <c r="H858" s="100">
        <v>14.6</v>
      </c>
      <c r="I858" s="100">
        <v>15</v>
      </c>
      <c r="J858" s="100">
        <v>16.899999999999999</v>
      </c>
      <c r="K858" s="100">
        <v>15.2</v>
      </c>
      <c r="L858" s="100">
        <v>15.1</v>
      </c>
      <c r="M858" s="100">
        <v>15.9</v>
      </c>
      <c r="N858" s="100">
        <v>17.5</v>
      </c>
      <c r="O858" s="100">
        <v>17.7</v>
      </c>
      <c r="P858" s="100">
        <v>16.5</v>
      </c>
      <c r="Q858" s="100">
        <v>16.899999999999999</v>
      </c>
      <c r="R858" s="100">
        <v>11.9</v>
      </c>
      <c r="S858" s="100">
        <v>14</v>
      </c>
      <c r="T858" s="100">
        <v>13.5</v>
      </c>
      <c r="U858" s="100">
        <v>17.100000000000001</v>
      </c>
      <c r="V858" s="100">
        <v>9.4</v>
      </c>
      <c r="W858" s="100">
        <v>13.1</v>
      </c>
      <c r="X858" s="100">
        <v>12.8</v>
      </c>
      <c r="Y858" s="100">
        <v>10.7</v>
      </c>
      <c r="Z858" s="100">
        <v>13.6</v>
      </c>
      <c r="AA858" s="100">
        <f>独自温度!B125</f>
        <v>30</v>
      </c>
      <c r="AB858" s="100">
        <f>独自温度!C125</f>
        <v>30</v>
      </c>
    </row>
    <row r="859" spans="1:28">
      <c r="A859" s="64" t="e" cm="1">
        <f t="array" aca="1" ref="A859" ca="1">INDIRECT(_xlfn.XLOOKUP(豚シート!$G$13,豚気温!$D$2:$AB$2,豚気温!$D$3:$AB$3)&amp;(_xlfn.XLOOKUP(豚モデル!$D867,豚気温!$C$6:$C$1100,豚気温!$B$6:$B$1100)))</f>
        <v>#N/A</v>
      </c>
      <c r="B859">
        <v>859</v>
      </c>
      <c r="C859" s="92">
        <v>46511</v>
      </c>
      <c r="D859" s="100">
        <v>13.7</v>
      </c>
      <c r="E859" s="100">
        <v>13.9</v>
      </c>
      <c r="F859" s="100">
        <v>14.6</v>
      </c>
      <c r="G859" s="100">
        <v>14.8</v>
      </c>
      <c r="H859" s="100">
        <v>14.7</v>
      </c>
      <c r="I859" s="100">
        <v>15.2</v>
      </c>
      <c r="J859" s="100">
        <v>17</v>
      </c>
      <c r="K859" s="100">
        <v>15.3</v>
      </c>
      <c r="L859" s="100">
        <v>15.3</v>
      </c>
      <c r="M859" s="100">
        <v>16</v>
      </c>
      <c r="N859" s="100">
        <v>17.600000000000001</v>
      </c>
      <c r="O859" s="100">
        <v>17.899999999999999</v>
      </c>
      <c r="P859" s="100">
        <v>16.7</v>
      </c>
      <c r="Q859" s="100">
        <v>17.100000000000001</v>
      </c>
      <c r="R859" s="100">
        <v>12.1</v>
      </c>
      <c r="S859" s="100">
        <v>14.2</v>
      </c>
      <c r="T859" s="100">
        <v>13.7</v>
      </c>
      <c r="U859" s="100">
        <v>17.3</v>
      </c>
      <c r="V859" s="100">
        <v>9.6</v>
      </c>
      <c r="W859" s="100">
        <v>13.3</v>
      </c>
      <c r="X859" s="100">
        <v>13</v>
      </c>
      <c r="Y859" s="100">
        <v>11</v>
      </c>
      <c r="Z859" s="100">
        <v>13.8</v>
      </c>
      <c r="AA859" s="100">
        <f>独自温度!B126</f>
        <v>30</v>
      </c>
      <c r="AB859" s="100">
        <f>独自温度!C126</f>
        <v>30</v>
      </c>
    </row>
    <row r="860" spans="1:28">
      <c r="A860" s="64" t="e" cm="1">
        <f t="array" aca="1" ref="A860" ca="1">INDIRECT(_xlfn.XLOOKUP(豚シート!$G$13,豚気温!$D$2:$AB$2,豚気温!$D$3:$AB$3)&amp;(_xlfn.XLOOKUP(豚モデル!$D868,豚気温!$C$6:$C$1100,豚気温!$B$6:$B$1100)))</f>
        <v>#N/A</v>
      </c>
      <c r="B860">
        <v>860</v>
      </c>
      <c r="C860" s="92">
        <v>46512</v>
      </c>
      <c r="D860" s="100">
        <v>13.9</v>
      </c>
      <c r="E860" s="100">
        <v>14.1</v>
      </c>
      <c r="F860" s="100">
        <v>14.8</v>
      </c>
      <c r="G860" s="100">
        <v>15</v>
      </c>
      <c r="H860" s="100">
        <v>14.9</v>
      </c>
      <c r="I860" s="100">
        <v>15.3</v>
      </c>
      <c r="J860" s="100">
        <v>17.2</v>
      </c>
      <c r="K860" s="100">
        <v>15.5</v>
      </c>
      <c r="L860" s="100">
        <v>15.5</v>
      </c>
      <c r="M860" s="100">
        <v>16.2</v>
      </c>
      <c r="N860" s="100">
        <v>17.8</v>
      </c>
      <c r="O860" s="100">
        <v>18</v>
      </c>
      <c r="P860" s="100">
        <v>16.8</v>
      </c>
      <c r="Q860" s="100">
        <v>17.2</v>
      </c>
      <c r="R860" s="100">
        <v>12.3</v>
      </c>
      <c r="S860" s="100">
        <v>14.4</v>
      </c>
      <c r="T860" s="100">
        <v>13.8</v>
      </c>
      <c r="U860" s="100">
        <v>17.399999999999999</v>
      </c>
      <c r="V860" s="100">
        <v>9.8000000000000007</v>
      </c>
      <c r="W860" s="100">
        <v>13.5</v>
      </c>
      <c r="X860" s="100">
        <v>13.2</v>
      </c>
      <c r="Y860" s="100">
        <v>11.2</v>
      </c>
      <c r="Z860" s="100">
        <v>14</v>
      </c>
      <c r="AA860" s="100">
        <f>独自温度!B127</f>
        <v>30</v>
      </c>
      <c r="AB860" s="100">
        <f>独自温度!C127</f>
        <v>30</v>
      </c>
    </row>
    <row r="861" spans="1:28">
      <c r="A861" s="64" t="e" cm="1">
        <f t="array" aca="1" ref="A861" ca="1">INDIRECT(_xlfn.XLOOKUP(豚シート!$G$13,豚気温!$D$2:$AB$2,豚気温!$D$3:$AB$3)&amp;(_xlfn.XLOOKUP(豚モデル!$D869,豚気温!$C$6:$C$1100,豚気温!$B$6:$B$1100)))</f>
        <v>#N/A</v>
      </c>
      <c r="B861">
        <v>861</v>
      </c>
      <c r="C861" s="92">
        <v>46513</v>
      </c>
      <c r="D861" s="100">
        <v>14.1</v>
      </c>
      <c r="E861" s="100">
        <v>14.2</v>
      </c>
      <c r="F861" s="100">
        <v>14.9</v>
      </c>
      <c r="G861" s="100">
        <v>15.1</v>
      </c>
      <c r="H861" s="100">
        <v>15</v>
      </c>
      <c r="I861" s="100">
        <v>15.5</v>
      </c>
      <c r="J861" s="100">
        <v>17.399999999999999</v>
      </c>
      <c r="K861" s="100">
        <v>15.7</v>
      </c>
      <c r="L861" s="100">
        <v>15.6</v>
      </c>
      <c r="M861" s="100">
        <v>16.3</v>
      </c>
      <c r="N861" s="100">
        <v>17.899999999999999</v>
      </c>
      <c r="O861" s="100">
        <v>18.2</v>
      </c>
      <c r="P861" s="100">
        <v>17</v>
      </c>
      <c r="Q861" s="100">
        <v>17.399999999999999</v>
      </c>
      <c r="R861" s="100">
        <v>12.4</v>
      </c>
      <c r="S861" s="100">
        <v>14.6</v>
      </c>
      <c r="T861" s="100">
        <v>14</v>
      </c>
      <c r="U861" s="100">
        <v>17.600000000000001</v>
      </c>
      <c r="V861" s="100">
        <v>10</v>
      </c>
      <c r="W861" s="100">
        <v>13.6</v>
      </c>
      <c r="X861" s="100">
        <v>13.3</v>
      </c>
      <c r="Y861" s="100">
        <v>11.3</v>
      </c>
      <c r="Z861" s="100">
        <v>14.2</v>
      </c>
      <c r="AA861" s="100">
        <f>独自温度!B128</f>
        <v>30</v>
      </c>
      <c r="AB861" s="100">
        <f>独自温度!C128</f>
        <v>30</v>
      </c>
    </row>
    <row r="862" spans="1:28">
      <c r="A862" s="64" t="e" cm="1">
        <f t="array" aca="1" ref="A862" ca="1">INDIRECT(_xlfn.XLOOKUP(豚シート!$G$13,豚気温!$D$2:$AB$2,豚気温!$D$3:$AB$3)&amp;(_xlfn.XLOOKUP(豚モデル!$D870,豚気温!$C$6:$C$1100,豚気温!$B$6:$B$1100)))</f>
        <v>#N/A</v>
      </c>
      <c r="B862">
        <v>862</v>
      </c>
      <c r="C862" s="92">
        <v>46514</v>
      </c>
      <c r="D862" s="100">
        <v>14.2</v>
      </c>
      <c r="E862" s="100">
        <v>14.4</v>
      </c>
      <c r="F862" s="100">
        <v>15.1</v>
      </c>
      <c r="G862" s="100">
        <v>15.2</v>
      </c>
      <c r="H862" s="100">
        <v>15.1</v>
      </c>
      <c r="I862" s="100">
        <v>15.6</v>
      </c>
      <c r="J862" s="100">
        <v>17.5</v>
      </c>
      <c r="K862" s="100">
        <v>15.8</v>
      </c>
      <c r="L862" s="100">
        <v>15.8</v>
      </c>
      <c r="M862" s="100">
        <v>16.399999999999999</v>
      </c>
      <c r="N862" s="100">
        <v>18</v>
      </c>
      <c r="O862" s="100">
        <v>18.3</v>
      </c>
      <c r="P862" s="100">
        <v>17.100000000000001</v>
      </c>
      <c r="Q862" s="100">
        <v>17.5</v>
      </c>
      <c r="R862" s="100">
        <v>12.5</v>
      </c>
      <c r="S862" s="100">
        <v>14.7</v>
      </c>
      <c r="T862" s="100">
        <v>14.1</v>
      </c>
      <c r="U862" s="100">
        <v>17.7</v>
      </c>
      <c r="V862" s="100">
        <v>10.1</v>
      </c>
      <c r="W862" s="100">
        <v>13.8</v>
      </c>
      <c r="X862" s="100">
        <v>13.5</v>
      </c>
      <c r="Y862" s="100">
        <v>11.5</v>
      </c>
      <c r="Z862" s="100">
        <v>14.3</v>
      </c>
      <c r="AA862" s="100">
        <f>独自温度!B129</f>
        <v>30</v>
      </c>
      <c r="AB862" s="100">
        <f>独自温度!C129</f>
        <v>30</v>
      </c>
    </row>
    <row r="863" spans="1:28">
      <c r="A863" s="64" t="e" cm="1">
        <f t="array" aca="1" ref="A863" ca="1">INDIRECT(_xlfn.XLOOKUP(豚シート!$G$13,豚気温!$D$2:$AB$2,豚気温!$D$3:$AB$3)&amp;(_xlfn.XLOOKUP(豚モデル!$D871,豚気温!$C$6:$C$1100,豚気温!$B$6:$B$1100)))</f>
        <v>#N/A</v>
      </c>
      <c r="B863">
        <v>863</v>
      </c>
      <c r="C863" s="92">
        <v>46515</v>
      </c>
      <c r="D863" s="100">
        <v>14.3</v>
      </c>
      <c r="E863" s="100">
        <v>14.5</v>
      </c>
      <c r="F863" s="100">
        <v>15.2</v>
      </c>
      <c r="G863" s="100">
        <v>15.4</v>
      </c>
      <c r="H863" s="100">
        <v>15.3</v>
      </c>
      <c r="I863" s="100">
        <v>15.7</v>
      </c>
      <c r="J863" s="100">
        <v>17.600000000000001</v>
      </c>
      <c r="K863" s="100">
        <v>15.9</v>
      </c>
      <c r="L863" s="100">
        <v>15.9</v>
      </c>
      <c r="M863" s="100">
        <v>16.5</v>
      </c>
      <c r="N863" s="100">
        <v>18.100000000000001</v>
      </c>
      <c r="O863" s="100">
        <v>18.399999999999999</v>
      </c>
      <c r="P863" s="100">
        <v>17.2</v>
      </c>
      <c r="Q863" s="100">
        <v>17.600000000000001</v>
      </c>
      <c r="R863" s="100">
        <v>12.6</v>
      </c>
      <c r="S863" s="100">
        <v>14.8</v>
      </c>
      <c r="T863" s="100">
        <v>14.2</v>
      </c>
      <c r="U863" s="100">
        <v>17.8</v>
      </c>
      <c r="V863" s="100">
        <v>10.3</v>
      </c>
      <c r="W863" s="100">
        <v>13.9</v>
      </c>
      <c r="X863" s="100">
        <v>13.6</v>
      </c>
      <c r="Y863" s="100">
        <v>11.6</v>
      </c>
      <c r="Z863" s="100">
        <v>14.4</v>
      </c>
      <c r="AA863" s="100">
        <f>独自温度!B130</f>
        <v>30</v>
      </c>
      <c r="AB863" s="100">
        <f>独自温度!C130</f>
        <v>30</v>
      </c>
    </row>
    <row r="864" spans="1:28">
      <c r="A864" s="64" t="e" cm="1">
        <f t="array" aca="1" ref="A864" ca="1">INDIRECT(_xlfn.XLOOKUP(豚シート!$G$13,豚気温!$D$2:$AB$2,豚気温!$D$3:$AB$3)&amp;(_xlfn.XLOOKUP(豚モデル!$D872,豚気温!$C$6:$C$1100,豚気温!$B$6:$B$1100)))</f>
        <v>#N/A</v>
      </c>
      <c r="B864">
        <v>864</v>
      </c>
      <c r="C864" s="92">
        <v>46516</v>
      </c>
      <c r="D864" s="100">
        <v>14.4</v>
      </c>
      <c r="E864" s="100">
        <v>14.6</v>
      </c>
      <c r="F864" s="100">
        <v>15.3</v>
      </c>
      <c r="G864" s="100">
        <v>15.5</v>
      </c>
      <c r="H864" s="100">
        <v>15.4</v>
      </c>
      <c r="I864" s="100">
        <v>15.8</v>
      </c>
      <c r="J864" s="100">
        <v>17.7</v>
      </c>
      <c r="K864" s="100">
        <v>16</v>
      </c>
      <c r="L864" s="100">
        <v>16.100000000000001</v>
      </c>
      <c r="M864" s="100">
        <v>16.600000000000001</v>
      </c>
      <c r="N864" s="100">
        <v>18.2</v>
      </c>
      <c r="O864" s="100">
        <v>18.5</v>
      </c>
      <c r="P864" s="100">
        <v>17.3</v>
      </c>
      <c r="Q864" s="100">
        <v>17.7</v>
      </c>
      <c r="R864" s="100">
        <v>12.7</v>
      </c>
      <c r="S864" s="100">
        <v>15</v>
      </c>
      <c r="T864" s="100">
        <v>14.3</v>
      </c>
      <c r="U864" s="100">
        <v>17.899999999999999</v>
      </c>
      <c r="V864" s="100">
        <v>10.4</v>
      </c>
      <c r="W864" s="100">
        <v>14</v>
      </c>
      <c r="X864" s="100">
        <v>13.7</v>
      </c>
      <c r="Y864" s="100">
        <v>11.7</v>
      </c>
      <c r="Z864" s="100">
        <v>14.6</v>
      </c>
      <c r="AA864" s="100">
        <f>独自温度!B131</f>
        <v>30</v>
      </c>
      <c r="AB864" s="100">
        <f>独自温度!C131</f>
        <v>30</v>
      </c>
    </row>
    <row r="865" spans="1:28">
      <c r="A865" s="64" t="e" cm="1">
        <f t="array" aca="1" ref="A865" ca="1">INDIRECT(_xlfn.XLOOKUP(豚シート!$G$13,豚気温!$D$2:$AB$2,豚気温!$D$3:$AB$3)&amp;(_xlfn.XLOOKUP(豚モデル!$D873,豚気温!$C$6:$C$1100,豚気温!$B$6:$B$1100)))</f>
        <v>#N/A</v>
      </c>
      <c r="B865">
        <v>865</v>
      </c>
      <c r="C865" s="92">
        <v>46517</v>
      </c>
      <c r="D865" s="100">
        <v>14.5</v>
      </c>
      <c r="E865" s="100">
        <v>14.7</v>
      </c>
      <c r="F865" s="100">
        <v>15.4</v>
      </c>
      <c r="G865" s="100">
        <v>15.6</v>
      </c>
      <c r="H865" s="100">
        <v>15.4</v>
      </c>
      <c r="I865" s="100">
        <v>15.9</v>
      </c>
      <c r="J865" s="100">
        <v>17.8</v>
      </c>
      <c r="K865" s="100">
        <v>16.100000000000001</v>
      </c>
      <c r="L865" s="100">
        <v>16.2</v>
      </c>
      <c r="M865" s="100">
        <v>16.7</v>
      </c>
      <c r="N865" s="100">
        <v>18.3</v>
      </c>
      <c r="O865" s="100">
        <v>18.600000000000001</v>
      </c>
      <c r="P865" s="100">
        <v>17.399999999999999</v>
      </c>
      <c r="Q865" s="100">
        <v>17.8</v>
      </c>
      <c r="R865" s="100">
        <v>12.8</v>
      </c>
      <c r="S865" s="100">
        <v>15.1</v>
      </c>
      <c r="T865" s="100">
        <v>14.4</v>
      </c>
      <c r="U865" s="100">
        <v>18</v>
      </c>
      <c r="V865" s="100">
        <v>10.5</v>
      </c>
      <c r="W865" s="100">
        <v>14.1</v>
      </c>
      <c r="X865" s="100">
        <v>13.8</v>
      </c>
      <c r="Y865" s="100">
        <v>11.8</v>
      </c>
      <c r="Z865" s="100">
        <v>14.7</v>
      </c>
      <c r="AA865" s="100">
        <f>独自温度!B132</f>
        <v>30</v>
      </c>
      <c r="AB865" s="100">
        <f>独自温度!C132</f>
        <v>30</v>
      </c>
    </row>
    <row r="866" spans="1:28">
      <c r="A866" s="64" t="e" cm="1">
        <f t="array" aca="1" ref="A866" ca="1">INDIRECT(_xlfn.XLOOKUP(豚シート!$G$13,豚気温!$D$2:$AB$2,豚気温!$D$3:$AB$3)&amp;(_xlfn.XLOOKUP(豚モデル!$D874,豚気温!$C$6:$C$1100,豚気温!$B$6:$B$1100)))</f>
        <v>#N/A</v>
      </c>
      <c r="B866">
        <v>866</v>
      </c>
      <c r="C866" s="92">
        <v>46518</v>
      </c>
      <c r="D866" s="100">
        <v>14.6</v>
      </c>
      <c r="E866" s="100">
        <v>14.8</v>
      </c>
      <c r="F866" s="100">
        <v>15.5</v>
      </c>
      <c r="G866" s="100">
        <v>15.7</v>
      </c>
      <c r="H866" s="100">
        <v>15.5</v>
      </c>
      <c r="I866" s="100">
        <v>16.100000000000001</v>
      </c>
      <c r="J866" s="100">
        <v>17.899999999999999</v>
      </c>
      <c r="K866" s="100">
        <v>16.3</v>
      </c>
      <c r="L866" s="100">
        <v>16.399999999999999</v>
      </c>
      <c r="M866" s="100">
        <v>16.8</v>
      </c>
      <c r="N866" s="100">
        <v>18.399999999999999</v>
      </c>
      <c r="O866" s="100">
        <v>18.7</v>
      </c>
      <c r="P866" s="100">
        <v>17.5</v>
      </c>
      <c r="Q866" s="100">
        <v>17.899999999999999</v>
      </c>
      <c r="R866" s="100">
        <v>12.9</v>
      </c>
      <c r="S866" s="100">
        <v>15.2</v>
      </c>
      <c r="T866" s="100">
        <v>14.5</v>
      </c>
      <c r="U866" s="100">
        <v>18.100000000000001</v>
      </c>
      <c r="V866" s="100">
        <v>10.6</v>
      </c>
      <c r="W866" s="100">
        <v>14.2</v>
      </c>
      <c r="X866" s="100">
        <v>13.9</v>
      </c>
      <c r="Y866" s="100">
        <v>11.9</v>
      </c>
      <c r="Z866" s="100">
        <v>14.8</v>
      </c>
      <c r="AA866" s="100">
        <f>独自温度!B133</f>
        <v>30</v>
      </c>
      <c r="AB866" s="100">
        <f>独自温度!C133</f>
        <v>30</v>
      </c>
    </row>
    <row r="867" spans="1:28">
      <c r="A867" s="64" t="e" cm="1">
        <f t="array" aca="1" ref="A867" ca="1">INDIRECT(_xlfn.XLOOKUP(豚シート!$G$13,豚気温!$D$2:$AB$2,豚気温!$D$3:$AB$3)&amp;(_xlfn.XLOOKUP(豚モデル!$D875,豚気温!$C$6:$C$1100,豚気温!$B$6:$B$1100)))</f>
        <v>#N/A</v>
      </c>
      <c r="B867">
        <v>867</v>
      </c>
      <c r="C867" s="92">
        <v>46519</v>
      </c>
      <c r="D867" s="100">
        <v>14.7</v>
      </c>
      <c r="E867" s="100">
        <v>14.9</v>
      </c>
      <c r="F867" s="100">
        <v>15.6</v>
      </c>
      <c r="G867" s="100">
        <v>15.8</v>
      </c>
      <c r="H867" s="100">
        <v>15.6</v>
      </c>
      <c r="I867" s="100">
        <v>16.2</v>
      </c>
      <c r="J867" s="100">
        <v>18</v>
      </c>
      <c r="K867" s="100">
        <v>16.399999999999999</v>
      </c>
      <c r="L867" s="100">
        <v>16.600000000000001</v>
      </c>
      <c r="M867" s="100">
        <v>16.899999999999999</v>
      </c>
      <c r="N867" s="100">
        <v>18.5</v>
      </c>
      <c r="O867" s="100">
        <v>18.8</v>
      </c>
      <c r="P867" s="100">
        <v>17.600000000000001</v>
      </c>
      <c r="Q867" s="100">
        <v>18</v>
      </c>
      <c r="R867" s="100">
        <v>13</v>
      </c>
      <c r="S867" s="100">
        <v>15.3</v>
      </c>
      <c r="T867" s="100">
        <v>14.6</v>
      </c>
      <c r="U867" s="100">
        <v>18.2</v>
      </c>
      <c r="V867" s="100">
        <v>10.8</v>
      </c>
      <c r="W867" s="100">
        <v>14.3</v>
      </c>
      <c r="X867" s="100">
        <v>14</v>
      </c>
      <c r="Y867" s="100">
        <v>12</v>
      </c>
      <c r="Z867" s="100">
        <v>14.9</v>
      </c>
      <c r="AA867" s="100">
        <f>独自温度!B134</f>
        <v>30</v>
      </c>
      <c r="AB867" s="100">
        <f>独自温度!C134</f>
        <v>30</v>
      </c>
    </row>
    <row r="868" spans="1:28">
      <c r="A868" s="64" t="e" cm="1">
        <f t="array" aca="1" ref="A868" ca="1">INDIRECT(_xlfn.XLOOKUP(豚シート!$G$13,豚気温!$D$2:$AB$2,豚気温!$D$3:$AB$3)&amp;(_xlfn.XLOOKUP(豚モデル!$D876,豚気温!$C$6:$C$1100,豚気温!$B$6:$B$1100)))</f>
        <v>#N/A</v>
      </c>
      <c r="B868">
        <v>868</v>
      </c>
      <c r="C868" s="92">
        <v>46520</v>
      </c>
      <c r="D868" s="100">
        <v>14.8</v>
      </c>
      <c r="E868" s="100">
        <v>15.1</v>
      </c>
      <c r="F868" s="100">
        <v>15.7</v>
      </c>
      <c r="G868" s="100">
        <v>15.9</v>
      </c>
      <c r="H868" s="100">
        <v>15.7</v>
      </c>
      <c r="I868" s="100">
        <v>16.3</v>
      </c>
      <c r="J868" s="100">
        <v>18.100000000000001</v>
      </c>
      <c r="K868" s="100">
        <v>16.5</v>
      </c>
      <c r="L868" s="100">
        <v>16.8</v>
      </c>
      <c r="M868" s="100">
        <v>17</v>
      </c>
      <c r="N868" s="100">
        <v>18.600000000000001</v>
      </c>
      <c r="O868" s="100">
        <v>18.899999999999999</v>
      </c>
      <c r="P868" s="100">
        <v>17.7</v>
      </c>
      <c r="Q868" s="100">
        <v>18.100000000000001</v>
      </c>
      <c r="R868" s="100">
        <v>13.1</v>
      </c>
      <c r="S868" s="100">
        <v>15.4</v>
      </c>
      <c r="T868" s="100">
        <v>14.8</v>
      </c>
      <c r="U868" s="100">
        <v>18.3</v>
      </c>
      <c r="V868" s="100">
        <v>10.9</v>
      </c>
      <c r="W868" s="100">
        <v>14.4</v>
      </c>
      <c r="X868" s="100">
        <v>14.1</v>
      </c>
      <c r="Y868" s="100">
        <v>12.1</v>
      </c>
      <c r="Z868" s="100">
        <v>15</v>
      </c>
      <c r="AA868" s="100">
        <f>独自温度!B135</f>
        <v>30</v>
      </c>
      <c r="AB868" s="100">
        <f>独自温度!C135</f>
        <v>30</v>
      </c>
    </row>
    <row r="869" spans="1:28">
      <c r="A869" s="64" t="e" cm="1">
        <f t="array" aca="1" ref="A869" ca="1">INDIRECT(_xlfn.XLOOKUP(豚シート!$G$13,豚気温!$D$2:$AB$2,豚気温!$D$3:$AB$3)&amp;(_xlfn.XLOOKUP(豚モデル!$D877,豚気温!$C$6:$C$1100,豚気温!$B$6:$B$1100)))</f>
        <v>#N/A</v>
      </c>
      <c r="B869">
        <v>869</v>
      </c>
      <c r="C869" s="92">
        <v>46521</v>
      </c>
      <c r="D869" s="100">
        <v>14.9</v>
      </c>
      <c r="E869" s="100">
        <v>15.2</v>
      </c>
      <c r="F869" s="100">
        <v>15.9</v>
      </c>
      <c r="G869" s="100">
        <v>16</v>
      </c>
      <c r="H869" s="100">
        <v>15.9</v>
      </c>
      <c r="I869" s="100">
        <v>16.399999999999999</v>
      </c>
      <c r="J869" s="100">
        <v>18.3</v>
      </c>
      <c r="K869" s="100">
        <v>16.600000000000001</v>
      </c>
      <c r="L869" s="100">
        <v>17</v>
      </c>
      <c r="M869" s="100">
        <v>17.2</v>
      </c>
      <c r="N869" s="100">
        <v>18.7</v>
      </c>
      <c r="O869" s="100">
        <v>19</v>
      </c>
      <c r="P869" s="100">
        <v>17.8</v>
      </c>
      <c r="Q869" s="100">
        <v>18.3</v>
      </c>
      <c r="R869" s="100">
        <v>13.2</v>
      </c>
      <c r="S869" s="100">
        <v>15.5</v>
      </c>
      <c r="T869" s="100">
        <v>14.9</v>
      </c>
      <c r="U869" s="100">
        <v>18.5</v>
      </c>
      <c r="V869" s="100">
        <v>11</v>
      </c>
      <c r="W869" s="100">
        <v>14.5</v>
      </c>
      <c r="X869" s="100">
        <v>14.2</v>
      </c>
      <c r="Y869" s="100">
        <v>12.2</v>
      </c>
      <c r="Z869" s="100">
        <v>15.1</v>
      </c>
      <c r="AA869" s="100">
        <f>独自温度!B136</f>
        <v>30</v>
      </c>
      <c r="AB869" s="100">
        <f>独自温度!C136</f>
        <v>30</v>
      </c>
    </row>
    <row r="870" spans="1:28">
      <c r="A870" s="64" t="e" cm="1">
        <f t="array" aca="1" ref="A870" ca="1">INDIRECT(_xlfn.XLOOKUP(豚シート!$G$13,豚気温!$D$2:$AB$2,豚気温!$D$3:$AB$3)&amp;(_xlfn.XLOOKUP(豚モデル!$D878,豚気温!$C$6:$C$1100,豚気温!$B$6:$B$1100)))</f>
        <v>#N/A</v>
      </c>
      <c r="B870">
        <v>870</v>
      </c>
      <c r="C870" s="92">
        <v>46522</v>
      </c>
      <c r="D870" s="100">
        <v>15</v>
      </c>
      <c r="E870" s="100">
        <v>15.3</v>
      </c>
      <c r="F870" s="100">
        <v>16</v>
      </c>
      <c r="G870" s="100">
        <v>16.2</v>
      </c>
      <c r="H870" s="100">
        <v>16</v>
      </c>
      <c r="I870" s="100">
        <v>16.5</v>
      </c>
      <c r="J870" s="100">
        <v>18.399999999999999</v>
      </c>
      <c r="K870" s="100">
        <v>16.7</v>
      </c>
      <c r="L870" s="100">
        <v>17.2</v>
      </c>
      <c r="M870" s="100">
        <v>17.3</v>
      </c>
      <c r="N870" s="100">
        <v>18.899999999999999</v>
      </c>
      <c r="O870" s="100">
        <v>19.100000000000001</v>
      </c>
      <c r="P870" s="100">
        <v>18</v>
      </c>
      <c r="Q870" s="100">
        <v>18.399999999999999</v>
      </c>
      <c r="R870" s="100">
        <v>13.3</v>
      </c>
      <c r="S870" s="100">
        <v>15.7</v>
      </c>
      <c r="T870" s="100">
        <v>15</v>
      </c>
      <c r="U870" s="100">
        <v>18.600000000000001</v>
      </c>
      <c r="V870" s="100">
        <v>11.1</v>
      </c>
      <c r="W870" s="100">
        <v>14.7</v>
      </c>
      <c r="X870" s="100">
        <v>14.4</v>
      </c>
      <c r="Y870" s="100">
        <v>12.4</v>
      </c>
      <c r="Z870" s="100">
        <v>15.2</v>
      </c>
      <c r="AA870" s="100">
        <f>独自温度!B137</f>
        <v>30</v>
      </c>
      <c r="AB870" s="100">
        <f>独自温度!C137</f>
        <v>30</v>
      </c>
    </row>
    <row r="871" spans="1:28">
      <c r="A871" s="64" t="e" cm="1">
        <f t="array" aca="1" ref="A871" ca="1">INDIRECT(_xlfn.XLOOKUP(豚シート!$G$13,豚気温!$D$2:$AB$2,豚気温!$D$3:$AB$3)&amp;(_xlfn.XLOOKUP(豚モデル!$D879,豚気温!$C$6:$C$1100,豚気温!$B$6:$B$1100)))</f>
        <v>#N/A</v>
      </c>
      <c r="B871">
        <v>871</v>
      </c>
      <c r="C871" s="92">
        <v>46523</v>
      </c>
      <c r="D871" s="100">
        <v>15.1</v>
      </c>
      <c r="E871" s="100">
        <v>15.4</v>
      </c>
      <c r="F871" s="100">
        <v>16.100000000000001</v>
      </c>
      <c r="G871" s="100">
        <v>16.3</v>
      </c>
      <c r="H871" s="100">
        <v>16.100000000000001</v>
      </c>
      <c r="I871" s="100">
        <v>16.7</v>
      </c>
      <c r="J871" s="100">
        <v>18.5</v>
      </c>
      <c r="K871" s="100">
        <v>16.899999999999999</v>
      </c>
      <c r="L871" s="100">
        <v>17.399999999999999</v>
      </c>
      <c r="M871" s="100">
        <v>17.5</v>
      </c>
      <c r="N871" s="100">
        <v>19</v>
      </c>
      <c r="O871" s="100">
        <v>19.3</v>
      </c>
      <c r="P871" s="100">
        <v>18.100000000000001</v>
      </c>
      <c r="Q871" s="100">
        <v>18.5</v>
      </c>
      <c r="R871" s="100">
        <v>13.5</v>
      </c>
      <c r="S871" s="100">
        <v>15.8</v>
      </c>
      <c r="T871" s="100">
        <v>15.2</v>
      </c>
      <c r="U871" s="100">
        <v>18.7</v>
      </c>
      <c r="V871" s="100">
        <v>11.3</v>
      </c>
      <c r="W871" s="100">
        <v>14.8</v>
      </c>
      <c r="X871" s="100">
        <v>14.5</v>
      </c>
      <c r="Y871" s="100">
        <v>12.5</v>
      </c>
      <c r="Z871" s="100">
        <v>15.4</v>
      </c>
      <c r="AA871" s="100">
        <f>独自温度!B138</f>
        <v>30</v>
      </c>
      <c r="AB871" s="100">
        <f>独自温度!C138</f>
        <v>30</v>
      </c>
    </row>
    <row r="872" spans="1:28">
      <c r="A872" s="64" t="e" cm="1">
        <f t="array" aca="1" ref="A872" ca="1">INDIRECT(_xlfn.XLOOKUP(豚シート!$G$13,豚気温!$D$2:$AB$2,豚気温!$D$3:$AB$3)&amp;(_xlfn.XLOOKUP(豚モデル!$D880,豚気温!$C$6:$C$1100,豚気温!$B$6:$B$1100)))</f>
        <v>#N/A</v>
      </c>
      <c r="B872">
        <v>872</v>
      </c>
      <c r="C872" s="92">
        <v>46524</v>
      </c>
      <c r="D872" s="100">
        <v>15.3</v>
      </c>
      <c r="E872" s="100">
        <v>15.6</v>
      </c>
      <c r="F872" s="100">
        <v>16.3</v>
      </c>
      <c r="G872" s="100">
        <v>16.5</v>
      </c>
      <c r="H872" s="100">
        <v>16.3</v>
      </c>
      <c r="I872" s="100">
        <v>16.8</v>
      </c>
      <c r="J872" s="100">
        <v>18.7</v>
      </c>
      <c r="K872" s="100">
        <v>17</v>
      </c>
      <c r="L872" s="100">
        <v>17.600000000000001</v>
      </c>
      <c r="M872" s="100">
        <v>17.600000000000001</v>
      </c>
      <c r="N872" s="100">
        <v>19.2</v>
      </c>
      <c r="O872" s="100">
        <v>19.399999999999999</v>
      </c>
      <c r="P872" s="100">
        <v>18.3</v>
      </c>
      <c r="Q872" s="100">
        <v>18.7</v>
      </c>
      <c r="R872" s="100">
        <v>13.6</v>
      </c>
      <c r="S872" s="100">
        <v>16</v>
      </c>
      <c r="T872" s="100">
        <v>15.3</v>
      </c>
      <c r="U872" s="100">
        <v>18.899999999999999</v>
      </c>
      <c r="V872" s="100">
        <v>11.4</v>
      </c>
      <c r="W872" s="100">
        <v>14.9</v>
      </c>
      <c r="X872" s="100">
        <v>14.6</v>
      </c>
      <c r="Y872" s="100">
        <v>12.6</v>
      </c>
      <c r="Z872" s="100">
        <v>15.5</v>
      </c>
      <c r="AA872" s="100">
        <f>独自温度!B139</f>
        <v>30</v>
      </c>
      <c r="AB872" s="100">
        <f>独自温度!C139</f>
        <v>30</v>
      </c>
    </row>
    <row r="873" spans="1:28">
      <c r="A873" s="64" t="e" cm="1">
        <f t="array" aca="1" ref="A873" ca="1">INDIRECT(_xlfn.XLOOKUP(豚シート!$G$13,豚気温!$D$2:$AB$2,豚気温!$D$3:$AB$3)&amp;(_xlfn.XLOOKUP(豚モデル!$D881,豚気温!$C$6:$C$1100,豚気温!$B$6:$B$1100)))</f>
        <v>#N/A</v>
      </c>
      <c r="B873">
        <v>873</v>
      </c>
      <c r="C873" s="92">
        <v>46525</v>
      </c>
      <c r="D873" s="100">
        <v>15.4</v>
      </c>
      <c r="E873" s="100">
        <v>15.7</v>
      </c>
      <c r="F873" s="100">
        <v>16.5</v>
      </c>
      <c r="G873" s="100">
        <v>16.600000000000001</v>
      </c>
      <c r="H873" s="100">
        <v>16.399999999999999</v>
      </c>
      <c r="I873" s="100">
        <v>17</v>
      </c>
      <c r="J873" s="100">
        <v>18.8</v>
      </c>
      <c r="K873" s="100">
        <v>17.2</v>
      </c>
      <c r="L873" s="100">
        <v>17.8</v>
      </c>
      <c r="M873" s="100">
        <v>17.8</v>
      </c>
      <c r="N873" s="100">
        <v>19.3</v>
      </c>
      <c r="O873" s="100">
        <v>19.600000000000001</v>
      </c>
      <c r="P873" s="100">
        <v>18.399999999999999</v>
      </c>
      <c r="Q873" s="100">
        <v>18.8</v>
      </c>
      <c r="R873" s="100">
        <v>13.7</v>
      </c>
      <c r="S873" s="100">
        <v>16.100000000000001</v>
      </c>
      <c r="T873" s="100">
        <v>15.5</v>
      </c>
      <c r="U873" s="100">
        <v>19.100000000000001</v>
      </c>
      <c r="V873" s="100">
        <v>11.6</v>
      </c>
      <c r="W873" s="100">
        <v>15.1</v>
      </c>
      <c r="X873" s="100">
        <v>14.8</v>
      </c>
      <c r="Y873" s="100">
        <v>12.8</v>
      </c>
      <c r="Z873" s="100">
        <v>15.7</v>
      </c>
      <c r="AA873" s="100">
        <f>独自温度!B140</f>
        <v>30</v>
      </c>
      <c r="AB873" s="100">
        <f>独自温度!C140</f>
        <v>30</v>
      </c>
    </row>
    <row r="874" spans="1:28">
      <c r="A874" s="64" t="e" cm="1">
        <f t="array" aca="1" ref="A874" ca="1">INDIRECT(_xlfn.XLOOKUP(豚シート!$G$13,豚気温!$D$2:$AB$2,豚気温!$D$3:$AB$3)&amp;(_xlfn.XLOOKUP(豚モデル!$D882,豚気温!$C$6:$C$1100,豚気温!$B$6:$B$1100)))</f>
        <v>#N/A</v>
      </c>
      <c r="B874">
        <v>874</v>
      </c>
      <c r="C874" s="92">
        <v>46526</v>
      </c>
      <c r="D874" s="100">
        <v>15.6</v>
      </c>
      <c r="E874" s="100">
        <v>15.9</v>
      </c>
      <c r="F874" s="100">
        <v>16.600000000000001</v>
      </c>
      <c r="G874" s="100">
        <v>16.8</v>
      </c>
      <c r="H874" s="100">
        <v>16.600000000000001</v>
      </c>
      <c r="I874" s="100">
        <v>17.100000000000001</v>
      </c>
      <c r="J874" s="100">
        <v>19</v>
      </c>
      <c r="K874" s="100">
        <v>17.3</v>
      </c>
      <c r="L874" s="100">
        <v>18</v>
      </c>
      <c r="M874" s="100">
        <v>17.899999999999999</v>
      </c>
      <c r="N874" s="100">
        <v>19.5</v>
      </c>
      <c r="O874" s="100">
        <v>19.8</v>
      </c>
      <c r="P874" s="100">
        <v>18.600000000000001</v>
      </c>
      <c r="Q874" s="100">
        <v>19</v>
      </c>
      <c r="R874" s="100">
        <v>13.9</v>
      </c>
      <c r="S874" s="100">
        <v>16.3</v>
      </c>
      <c r="T874" s="100">
        <v>15.6</v>
      </c>
      <c r="U874" s="100">
        <v>19.2</v>
      </c>
      <c r="V874" s="100">
        <v>11.7</v>
      </c>
      <c r="W874" s="100">
        <v>15.2</v>
      </c>
      <c r="X874" s="100">
        <v>14.9</v>
      </c>
      <c r="Y874" s="100">
        <v>12.9</v>
      </c>
      <c r="Z874" s="100">
        <v>15.8</v>
      </c>
      <c r="AA874" s="100">
        <f>独自温度!B141</f>
        <v>30</v>
      </c>
      <c r="AB874" s="100">
        <f>独自温度!C141</f>
        <v>30</v>
      </c>
    </row>
    <row r="875" spans="1:28">
      <c r="A875" s="64" t="e" cm="1">
        <f t="array" aca="1" ref="A875" ca="1">INDIRECT(_xlfn.XLOOKUP(豚シート!$G$13,豚気温!$D$2:$AB$2,豚気温!$D$3:$AB$3)&amp;(_xlfn.XLOOKUP(豚モデル!$D883,豚気温!$C$6:$C$1100,豚気温!$B$6:$B$1100)))</f>
        <v>#N/A</v>
      </c>
      <c r="B875">
        <v>875</v>
      </c>
      <c r="C875" s="92">
        <v>46527</v>
      </c>
      <c r="D875" s="100">
        <v>15.7</v>
      </c>
      <c r="E875" s="100">
        <v>16.100000000000001</v>
      </c>
      <c r="F875" s="100">
        <v>16.8</v>
      </c>
      <c r="G875" s="100">
        <v>17</v>
      </c>
      <c r="H875" s="100">
        <v>16.7</v>
      </c>
      <c r="I875" s="100">
        <v>17.3</v>
      </c>
      <c r="J875" s="100">
        <v>19.2</v>
      </c>
      <c r="K875" s="100">
        <v>17.5</v>
      </c>
      <c r="L875" s="100">
        <v>18.2</v>
      </c>
      <c r="M875" s="100">
        <v>18.100000000000001</v>
      </c>
      <c r="N875" s="100">
        <v>19.7</v>
      </c>
      <c r="O875" s="100">
        <v>19.899999999999999</v>
      </c>
      <c r="P875" s="100">
        <v>18.7</v>
      </c>
      <c r="Q875" s="100">
        <v>19.100000000000001</v>
      </c>
      <c r="R875" s="100">
        <v>14</v>
      </c>
      <c r="S875" s="100">
        <v>16.399999999999999</v>
      </c>
      <c r="T875" s="100">
        <v>15.8</v>
      </c>
      <c r="U875" s="100">
        <v>19.399999999999999</v>
      </c>
      <c r="V875" s="100">
        <v>11.9</v>
      </c>
      <c r="W875" s="100">
        <v>15.4</v>
      </c>
      <c r="X875" s="100">
        <v>15.1</v>
      </c>
      <c r="Y875" s="100">
        <v>13.1</v>
      </c>
      <c r="Z875" s="100">
        <v>16</v>
      </c>
      <c r="AA875" s="100">
        <f>独自温度!B142</f>
        <v>30</v>
      </c>
      <c r="AB875" s="100">
        <f>独自温度!C142</f>
        <v>30</v>
      </c>
    </row>
    <row r="876" spans="1:28">
      <c r="A876" s="64" t="e" cm="1">
        <f t="array" aca="1" ref="A876" ca="1">INDIRECT(_xlfn.XLOOKUP(豚シート!$G$13,豚気温!$D$2:$AB$2,豚気温!$D$3:$AB$3)&amp;(_xlfn.XLOOKUP(豚モデル!$D884,豚気温!$C$6:$C$1100,豚気温!$B$6:$B$1100)))</f>
        <v>#N/A</v>
      </c>
      <c r="B876">
        <v>876</v>
      </c>
      <c r="C876" s="92">
        <v>46528</v>
      </c>
      <c r="D876" s="100">
        <v>15.9</v>
      </c>
      <c r="E876" s="100">
        <v>16.2</v>
      </c>
      <c r="F876" s="100">
        <v>16.899999999999999</v>
      </c>
      <c r="G876" s="100">
        <v>17.100000000000001</v>
      </c>
      <c r="H876" s="100">
        <v>16.899999999999999</v>
      </c>
      <c r="I876" s="100">
        <v>17.399999999999999</v>
      </c>
      <c r="J876" s="100">
        <v>19.3</v>
      </c>
      <c r="K876" s="100">
        <v>17.600000000000001</v>
      </c>
      <c r="L876" s="100">
        <v>18.399999999999999</v>
      </c>
      <c r="M876" s="100">
        <v>18.3</v>
      </c>
      <c r="N876" s="100">
        <v>19.899999999999999</v>
      </c>
      <c r="O876" s="100">
        <v>20.100000000000001</v>
      </c>
      <c r="P876" s="100">
        <v>18.899999999999999</v>
      </c>
      <c r="Q876" s="100">
        <v>19.3</v>
      </c>
      <c r="R876" s="100">
        <v>14.2</v>
      </c>
      <c r="S876" s="100">
        <v>16.600000000000001</v>
      </c>
      <c r="T876" s="100">
        <v>15.9</v>
      </c>
      <c r="U876" s="100">
        <v>19.600000000000001</v>
      </c>
      <c r="V876" s="100">
        <v>12</v>
      </c>
      <c r="W876" s="100">
        <v>15.5</v>
      </c>
      <c r="X876" s="100">
        <v>15.2</v>
      </c>
      <c r="Y876" s="100">
        <v>13.2</v>
      </c>
      <c r="Z876" s="100">
        <v>16.100000000000001</v>
      </c>
      <c r="AA876" s="100">
        <f>独自温度!B143</f>
        <v>30</v>
      </c>
      <c r="AB876" s="100">
        <f>独自温度!C143</f>
        <v>30</v>
      </c>
    </row>
    <row r="877" spans="1:28">
      <c r="A877" s="64" t="e" cm="1">
        <f t="array" aca="1" ref="A877" ca="1">INDIRECT(_xlfn.XLOOKUP(豚シート!$G$13,豚気温!$D$2:$AB$2,豚気温!$D$3:$AB$3)&amp;(_xlfn.XLOOKUP(豚モデル!$D885,豚気温!$C$6:$C$1100,豚気温!$B$6:$B$1100)))</f>
        <v>#N/A</v>
      </c>
      <c r="B877">
        <v>877</v>
      </c>
      <c r="C877" s="92">
        <v>46529</v>
      </c>
      <c r="D877" s="100">
        <v>16</v>
      </c>
      <c r="E877" s="100">
        <v>16.399999999999999</v>
      </c>
      <c r="F877" s="100">
        <v>17.100000000000001</v>
      </c>
      <c r="G877" s="100">
        <v>17.3</v>
      </c>
      <c r="H877" s="100">
        <v>17</v>
      </c>
      <c r="I877" s="100">
        <v>17.600000000000001</v>
      </c>
      <c r="J877" s="100">
        <v>19.5</v>
      </c>
      <c r="K877" s="100">
        <v>17.7</v>
      </c>
      <c r="L877" s="100">
        <v>18.600000000000001</v>
      </c>
      <c r="M877" s="100">
        <v>18.399999999999999</v>
      </c>
      <c r="N877" s="100">
        <v>20</v>
      </c>
      <c r="O877" s="100">
        <v>20.2</v>
      </c>
      <c r="P877" s="100">
        <v>19</v>
      </c>
      <c r="Q877" s="100">
        <v>19.399999999999999</v>
      </c>
      <c r="R877" s="100">
        <v>14.3</v>
      </c>
      <c r="S877" s="100">
        <v>16.7</v>
      </c>
      <c r="T877" s="100">
        <v>16.100000000000001</v>
      </c>
      <c r="U877" s="100">
        <v>19.7</v>
      </c>
      <c r="V877" s="100">
        <v>12.1</v>
      </c>
      <c r="W877" s="100">
        <v>15.6</v>
      </c>
      <c r="X877" s="100">
        <v>15.4</v>
      </c>
      <c r="Y877" s="100">
        <v>13.4</v>
      </c>
      <c r="Z877" s="100">
        <v>16.3</v>
      </c>
      <c r="AA877" s="100">
        <f>独自温度!B144</f>
        <v>30</v>
      </c>
      <c r="AB877" s="100">
        <f>独自温度!C144</f>
        <v>30</v>
      </c>
    </row>
    <row r="878" spans="1:28">
      <c r="A878" s="64" t="e" cm="1">
        <f t="array" aca="1" ref="A878" ca="1">INDIRECT(_xlfn.XLOOKUP(豚シート!$G$13,豚気温!$D$2:$AB$2,豚気温!$D$3:$AB$3)&amp;(_xlfn.XLOOKUP(豚モデル!$D886,豚気温!$C$6:$C$1100,豚気温!$B$6:$B$1100)))</f>
        <v>#N/A</v>
      </c>
      <c r="B878">
        <v>878</v>
      </c>
      <c r="C878" s="92">
        <v>46530</v>
      </c>
      <c r="D878" s="100">
        <v>16.2</v>
      </c>
      <c r="E878" s="100">
        <v>16.5</v>
      </c>
      <c r="F878" s="100">
        <v>17.2</v>
      </c>
      <c r="G878" s="100">
        <v>17.399999999999999</v>
      </c>
      <c r="H878" s="100">
        <v>17.100000000000001</v>
      </c>
      <c r="I878" s="100">
        <v>17.7</v>
      </c>
      <c r="J878" s="100">
        <v>19.600000000000001</v>
      </c>
      <c r="K878" s="100">
        <v>17.899999999999999</v>
      </c>
      <c r="L878" s="100">
        <v>18.7</v>
      </c>
      <c r="M878" s="100">
        <v>18.600000000000001</v>
      </c>
      <c r="N878" s="100">
        <v>20.2</v>
      </c>
      <c r="O878" s="100">
        <v>20.399999999999999</v>
      </c>
      <c r="P878" s="100">
        <v>19.2</v>
      </c>
      <c r="Q878" s="100">
        <v>19.600000000000001</v>
      </c>
      <c r="R878" s="100">
        <v>14.4</v>
      </c>
      <c r="S878" s="100">
        <v>16.899999999999999</v>
      </c>
      <c r="T878" s="100">
        <v>16.2</v>
      </c>
      <c r="U878" s="100">
        <v>19.899999999999999</v>
      </c>
      <c r="V878" s="100">
        <v>12.3</v>
      </c>
      <c r="W878" s="100">
        <v>15.8</v>
      </c>
      <c r="X878" s="100">
        <v>15.5</v>
      </c>
      <c r="Y878" s="100">
        <v>13.5</v>
      </c>
      <c r="Z878" s="100">
        <v>16.399999999999999</v>
      </c>
      <c r="AA878" s="100">
        <f>独自温度!B145</f>
        <v>30</v>
      </c>
      <c r="AB878" s="100">
        <f>独自温度!C145</f>
        <v>30</v>
      </c>
    </row>
    <row r="879" spans="1:28">
      <c r="A879" s="64" t="e" cm="1">
        <f t="array" aca="1" ref="A879" ca="1">INDIRECT(_xlfn.XLOOKUP(豚シート!$G$13,豚気温!$D$2:$AB$2,豚気温!$D$3:$AB$3)&amp;(_xlfn.XLOOKUP(豚モデル!$D887,豚気温!$C$6:$C$1100,豚気温!$B$6:$B$1100)))</f>
        <v>#N/A</v>
      </c>
      <c r="B879">
        <v>879</v>
      </c>
      <c r="C879" s="92">
        <v>46531</v>
      </c>
      <c r="D879" s="100">
        <v>16.3</v>
      </c>
      <c r="E879" s="100">
        <v>16.600000000000001</v>
      </c>
      <c r="F879" s="100">
        <v>17.399999999999999</v>
      </c>
      <c r="G879" s="100">
        <v>17.600000000000001</v>
      </c>
      <c r="H879" s="100">
        <v>17.3</v>
      </c>
      <c r="I879" s="100">
        <v>17.899999999999999</v>
      </c>
      <c r="J879" s="100">
        <v>19.8</v>
      </c>
      <c r="K879" s="100">
        <v>18</v>
      </c>
      <c r="L879" s="100">
        <v>18.8</v>
      </c>
      <c r="M879" s="100">
        <v>18.7</v>
      </c>
      <c r="N879" s="100">
        <v>20.3</v>
      </c>
      <c r="O879" s="100">
        <v>20.5</v>
      </c>
      <c r="P879" s="100">
        <v>19.3</v>
      </c>
      <c r="Q879" s="100">
        <v>19.7</v>
      </c>
      <c r="R879" s="100">
        <v>14.6</v>
      </c>
      <c r="S879" s="100">
        <v>17</v>
      </c>
      <c r="T879" s="100">
        <v>16.399999999999999</v>
      </c>
      <c r="U879" s="100">
        <v>20</v>
      </c>
      <c r="V879" s="100">
        <v>12.4</v>
      </c>
      <c r="W879" s="100">
        <v>15.9</v>
      </c>
      <c r="X879" s="100">
        <v>15.7</v>
      </c>
      <c r="Y879" s="100">
        <v>13.6</v>
      </c>
      <c r="Z879" s="100">
        <v>16.600000000000001</v>
      </c>
      <c r="AA879" s="100">
        <f>独自温度!B146</f>
        <v>30</v>
      </c>
      <c r="AB879" s="100">
        <f>独自温度!C146</f>
        <v>30</v>
      </c>
    </row>
    <row r="880" spans="1:28">
      <c r="A880" s="64" t="e" cm="1">
        <f t="array" aca="1" ref="A880" ca="1">INDIRECT(_xlfn.XLOOKUP(豚シート!$G$13,豚気温!$D$2:$AB$2,豚気温!$D$3:$AB$3)&amp;(_xlfn.XLOOKUP(豚モデル!$D888,豚気温!$C$6:$C$1100,豚気温!$B$6:$B$1100)))</f>
        <v>#N/A</v>
      </c>
      <c r="B880">
        <v>880</v>
      </c>
      <c r="C880" s="92">
        <v>46532</v>
      </c>
      <c r="D880" s="100">
        <v>16.5</v>
      </c>
      <c r="E880" s="100">
        <v>16.8</v>
      </c>
      <c r="F880" s="100">
        <v>17.5</v>
      </c>
      <c r="G880" s="100">
        <v>17.7</v>
      </c>
      <c r="H880" s="100">
        <v>17.399999999999999</v>
      </c>
      <c r="I880" s="100">
        <v>18</v>
      </c>
      <c r="J880" s="100">
        <v>19.899999999999999</v>
      </c>
      <c r="K880" s="100">
        <v>18.2</v>
      </c>
      <c r="L880" s="100">
        <v>19</v>
      </c>
      <c r="M880" s="100">
        <v>18.899999999999999</v>
      </c>
      <c r="N880" s="100">
        <v>20.5</v>
      </c>
      <c r="O880" s="100">
        <v>20.7</v>
      </c>
      <c r="P880" s="100">
        <v>19.5</v>
      </c>
      <c r="Q880" s="100">
        <v>19.8</v>
      </c>
      <c r="R880" s="100">
        <v>14.7</v>
      </c>
      <c r="S880" s="100">
        <v>17.100000000000001</v>
      </c>
      <c r="T880" s="100">
        <v>16.5</v>
      </c>
      <c r="U880" s="100">
        <v>20.2</v>
      </c>
      <c r="V880" s="100">
        <v>12.5</v>
      </c>
      <c r="W880" s="100">
        <v>16</v>
      </c>
      <c r="X880" s="100">
        <v>15.8</v>
      </c>
      <c r="Y880" s="100">
        <v>13.8</v>
      </c>
      <c r="Z880" s="100">
        <v>16.7</v>
      </c>
      <c r="AA880" s="100">
        <f>独自温度!B147</f>
        <v>30</v>
      </c>
      <c r="AB880" s="100">
        <f>独自温度!C147</f>
        <v>30</v>
      </c>
    </row>
    <row r="881" spans="1:28">
      <c r="A881" s="64" t="e" cm="1">
        <f t="array" aca="1" ref="A881" ca="1">INDIRECT(_xlfn.XLOOKUP(豚シート!$G$13,豚気温!$D$2:$AB$2,豚気温!$D$3:$AB$3)&amp;(_xlfn.XLOOKUP(豚モデル!$D889,豚気温!$C$6:$C$1100,豚気温!$B$6:$B$1100)))</f>
        <v>#N/A</v>
      </c>
      <c r="B881">
        <v>881</v>
      </c>
      <c r="C881" s="92">
        <v>46533</v>
      </c>
      <c r="D881" s="100">
        <v>16.600000000000001</v>
      </c>
      <c r="E881" s="100">
        <v>16.899999999999999</v>
      </c>
      <c r="F881" s="100">
        <v>17.600000000000001</v>
      </c>
      <c r="G881" s="100">
        <v>17.8</v>
      </c>
      <c r="H881" s="100">
        <v>17.5</v>
      </c>
      <c r="I881" s="100">
        <v>18.2</v>
      </c>
      <c r="J881" s="100">
        <v>20</v>
      </c>
      <c r="K881" s="100">
        <v>18.3</v>
      </c>
      <c r="L881" s="100">
        <v>19.100000000000001</v>
      </c>
      <c r="M881" s="100">
        <v>19</v>
      </c>
      <c r="N881" s="100">
        <v>20.6</v>
      </c>
      <c r="O881" s="100">
        <v>20.8</v>
      </c>
      <c r="P881" s="100">
        <v>19.600000000000001</v>
      </c>
      <c r="Q881" s="100">
        <v>20</v>
      </c>
      <c r="R881" s="100">
        <v>14.8</v>
      </c>
      <c r="S881" s="100">
        <v>17.2</v>
      </c>
      <c r="T881" s="100">
        <v>16.600000000000001</v>
      </c>
      <c r="U881" s="100">
        <v>20.3</v>
      </c>
      <c r="V881" s="100">
        <v>12.6</v>
      </c>
      <c r="W881" s="100">
        <v>16.2</v>
      </c>
      <c r="X881" s="100">
        <v>15.9</v>
      </c>
      <c r="Y881" s="100">
        <v>13.9</v>
      </c>
      <c r="Z881" s="100">
        <v>16.8</v>
      </c>
      <c r="AA881" s="100">
        <f>独自温度!B148</f>
        <v>30</v>
      </c>
      <c r="AB881" s="100">
        <f>独自温度!C148</f>
        <v>30</v>
      </c>
    </row>
    <row r="882" spans="1:28">
      <c r="A882" s="64" t="e" cm="1">
        <f t="array" aca="1" ref="A882" ca="1">INDIRECT(_xlfn.XLOOKUP(豚シート!$G$13,豚気温!$D$2:$AB$2,豚気温!$D$3:$AB$3)&amp;(_xlfn.XLOOKUP(豚モデル!$D890,豚気温!$C$6:$C$1100,豚気温!$B$6:$B$1100)))</f>
        <v>#N/A</v>
      </c>
      <c r="B882">
        <v>882</v>
      </c>
      <c r="C882" s="92">
        <v>46534</v>
      </c>
      <c r="D882" s="100">
        <v>16.7</v>
      </c>
      <c r="E882" s="100">
        <v>17</v>
      </c>
      <c r="F882" s="100">
        <v>17.8</v>
      </c>
      <c r="G882" s="100">
        <v>18</v>
      </c>
      <c r="H882" s="100">
        <v>17.7</v>
      </c>
      <c r="I882" s="100">
        <v>18.3</v>
      </c>
      <c r="J882" s="100">
        <v>20.2</v>
      </c>
      <c r="K882" s="100">
        <v>18.399999999999999</v>
      </c>
      <c r="L882" s="100">
        <v>19.2</v>
      </c>
      <c r="M882" s="100">
        <v>19.2</v>
      </c>
      <c r="N882" s="100">
        <v>20.7</v>
      </c>
      <c r="O882" s="100">
        <v>20.9</v>
      </c>
      <c r="P882" s="100">
        <v>19.7</v>
      </c>
      <c r="Q882" s="100">
        <v>20.100000000000001</v>
      </c>
      <c r="R882" s="100">
        <v>14.9</v>
      </c>
      <c r="S882" s="100">
        <v>17.399999999999999</v>
      </c>
      <c r="T882" s="100">
        <v>16.8</v>
      </c>
      <c r="U882" s="100">
        <v>20.399999999999999</v>
      </c>
      <c r="V882" s="100">
        <v>12.8</v>
      </c>
      <c r="W882" s="100">
        <v>16.3</v>
      </c>
      <c r="X882" s="100">
        <v>16.100000000000001</v>
      </c>
      <c r="Y882" s="100">
        <v>14</v>
      </c>
      <c r="Z882" s="100">
        <v>16.899999999999999</v>
      </c>
      <c r="AA882" s="100">
        <f>独自温度!B149</f>
        <v>30</v>
      </c>
      <c r="AB882" s="100">
        <f>独自温度!C149</f>
        <v>30</v>
      </c>
    </row>
    <row r="883" spans="1:28">
      <c r="A883" s="64" t="e" cm="1">
        <f t="array" aca="1" ref="A883" ca="1">INDIRECT(_xlfn.XLOOKUP(豚シート!$G$13,豚気温!$D$2:$AB$2,豚気温!$D$3:$AB$3)&amp;(_xlfn.XLOOKUP(豚モデル!$D891,豚気温!$C$6:$C$1100,豚気温!$B$6:$B$1100)))</f>
        <v>#N/A</v>
      </c>
      <c r="B883">
        <v>883</v>
      </c>
      <c r="C883" s="92">
        <v>46535</v>
      </c>
      <c r="D883" s="100">
        <v>16.899999999999999</v>
      </c>
      <c r="E883" s="100">
        <v>17.2</v>
      </c>
      <c r="F883" s="100">
        <v>17.899999999999999</v>
      </c>
      <c r="G883" s="100">
        <v>18.100000000000001</v>
      </c>
      <c r="H883" s="100">
        <v>17.8</v>
      </c>
      <c r="I883" s="100">
        <v>18.399999999999999</v>
      </c>
      <c r="J883" s="100">
        <v>20.3</v>
      </c>
      <c r="K883" s="100">
        <v>18.5</v>
      </c>
      <c r="L883" s="100">
        <v>19.3</v>
      </c>
      <c r="M883" s="100">
        <v>19.3</v>
      </c>
      <c r="N883" s="100">
        <v>20.8</v>
      </c>
      <c r="O883" s="100">
        <v>21.1</v>
      </c>
      <c r="P883" s="100">
        <v>19.8</v>
      </c>
      <c r="Q883" s="100">
        <v>20.2</v>
      </c>
      <c r="R883" s="100">
        <v>15.1</v>
      </c>
      <c r="S883" s="100">
        <v>17.5</v>
      </c>
      <c r="T883" s="100">
        <v>16.899999999999999</v>
      </c>
      <c r="U883" s="100">
        <v>20.5</v>
      </c>
      <c r="V883" s="100">
        <v>12.9</v>
      </c>
      <c r="W883" s="100">
        <v>16.399999999999999</v>
      </c>
      <c r="X883" s="100">
        <v>16.2</v>
      </c>
      <c r="Y883" s="100">
        <v>14.1</v>
      </c>
      <c r="Z883" s="100">
        <v>17</v>
      </c>
      <c r="AA883" s="100">
        <f>独自温度!B150</f>
        <v>30</v>
      </c>
      <c r="AB883" s="100">
        <f>独自温度!C150</f>
        <v>30</v>
      </c>
    </row>
    <row r="884" spans="1:28">
      <c r="A884" s="64" t="e" cm="1">
        <f t="array" aca="1" ref="A884" ca="1">INDIRECT(_xlfn.XLOOKUP(豚シート!$G$13,豚気温!$D$2:$AB$2,豚気温!$D$3:$AB$3)&amp;(_xlfn.XLOOKUP(豚モデル!$D892,豚気温!$C$6:$C$1100,豚気温!$B$6:$B$1100)))</f>
        <v>#N/A</v>
      </c>
      <c r="B884">
        <v>884</v>
      </c>
      <c r="C884" s="92">
        <v>46536</v>
      </c>
      <c r="D884" s="100">
        <v>17</v>
      </c>
      <c r="E884" s="100">
        <v>17.3</v>
      </c>
      <c r="F884" s="100">
        <v>18</v>
      </c>
      <c r="G884" s="100">
        <v>18.2</v>
      </c>
      <c r="H884" s="100">
        <v>17.899999999999999</v>
      </c>
      <c r="I884" s="100">
        <v>18.5</v>
      </c>
      <c r="J884" s="100">
        <v>20.399999999999999</v>
      </c>
      <c r="K884" s="100">
        <v>18.600000000000001</v>
      </c>
      <c r="L884" s="100">
        <v>19.3</v>
      </c>
      <c r="M884" s="100">
        <v>19.399999999999999</v>
      </c>
      <c r="N884" s="100">
        <v>21</v>
      </c>
      <c r="O884" s="100">
        <v>21.2</v>
      </c>
      <c r="P884" s="100">
        <v>20</v>
      </c>
      <c r="Q884" s="100">
        <v>20.399999999999999</v>
      </c>
      <c r="R884" s="100">
        <v>15.2</v>
      </c>
      <c r="S884" s="100">
        <v>17.600000000000001</v>
      </c>
      <c r="T884" s="100">
        <v>17</v>
      </c>
      <c r="U884" s="100">
        <v>20.7</v>
      </c>
      <c r="V884" s="100">
        <v>13</v>
      </c>
      <c r="W884" s="100">
        <v>16.600000000000001</v>
      </c>
      <c r="X884" s="100">
        <v>16.3</v>
      </c>
      <c r="Y884" s="100">
        <v>14.2</v>
      </c>
      <c r="Z884" s="100">
        <v>17.100000000000001</v>
      </c>
      <c r="AA884" s="100">
        <f>独自温度!B151</f>
        <v>30</v>
      </c>
      <c r="AB884" s="100">
        <f>独自温度!C151</f>
        <v>30</v>
      </c>
    </row>
    <row r="885" spans="1:28">
      <c r="A885" s="64" t="e" cm="1">
        <f t="array" aca="1" ref="A885" ca="1">INDIRECT(_xlfn.XLOOKUP(豚シート!$G$13,豚気温!$D$2:$AB$2,豚気温!$D$3:$AB$3)&amp;(_xlfn.XLOOKUP(豚モデル!$D893,豚気温!$C$6:$C$1100,豚気温!$B$6:$B$1100)))</f>
        <v>#N/A</v>
      </c>
      <c r="B885">
        <v>885</v>
      </c>
      <c r="C885" s="92">
        <v>46537</v>
      </c>
      <c r="D885" s="100">
        <v>17.2</v>
      </c>
      <c r="E885" s="100">
        <v>17.399999999999999</v>
      </c>
      <c r="F885" s="100">
        <v>18.100000000000001</v>
      </c>
      <c r="G885" s="100">
        <v>18.399999999999999</v>
      </c>
      <c r="H885" s="100">
        <v>18</v>
      </c>
      <c r="I885" s="100">
        <v>18.7</v>
      </c>
      <c r="J885" s="100">
        <v>20.6</v>
      </c>
      <c r="K885" s="100">
        <v>18.8</v>
      </c>
      <c r="L885" s="100">
        <v>19.399999999999999</v>
      </c>
      <c r="M885" s="100">
        <v>19.5</v>
      </c>
      <c r="N885" s="100">
        <v>21.1</v>
      </c>
      <c r="O885" s="100">
        <v>21.3</v>
      </c>
      <c r="P885" s="100">
        <v>20.100000000000001</v>
      </c>
      <c r="Q885" s="100">
        <v>20.5</v>
      </c>
      <c r="R885" s="100">
        <v>15.3</v>
      </c>
      <c r="S885" s="100">
        <v>17.7</v>
      </c>
      <c r="T885" s="100">
        <v>17.2</v>
      </c>
      <c r="U885" s="100">
        <v>20.8</v>
      </c>
      <c r="V885" s="100">
        <v>13.2</v>
      </c>
      <c r="W885" s="100">
        <v>16.7</v>
      </c>
      <c r="X885" s="100">
        <v>16.5</v>
      </c>
      <c r="Y885" s="100">
        <v>14.4</v>
      </c>
      <c r="Z885" s="100">
        <v>17.2</v>
      </c>
      <c r="AA885" s="100">
        <f>独自温度!B152</f>
        <v>30</v>
      </c>
      <c r="AB885" s="100">
        <f>独自温度!C152</f>
        <v>30</v>
      </c>
    </row>
    <row r="886" spans="1:28">
      <c r="A886" s="64" t="e" cm="1">
        <f t="array" aca="1" ref="A886" ca="1">INDIRECT(_xlfn.XLOOKUP(豚シート!$G$13,豚気温!$D$2:$AB$2,豚気温!$D$3:$AB$3)&amp;(_xlfn.XLOOKUP(豚モデル!$D894,豚気温!$C$6:$C$1100,豚気温!$B$6:$B$1100)))</f>
        <v>#N/A</v>
      </c>
      <c r="B886">
        <v>886</v>
      </c>
      <c r="C886" s="92">
        <v>46538</v>
      </c>
      <c r="D886" s="100">
        <v>17.3</v>
      </c>
      <c r="E886" s="100">
        <v>17.600000000000001</v>
      </c>
      <c r="F886" s="100">
        <v>18.3</v>
      </c>
      <c r="G886" s="100">
        <v>18.5</v>
      </c>
      <c r="H886" s="100">
        <v>18.2</v>
      </c>
      <c r="I886" s="100">
        <v>18.8</v>
      </c>
      <c r="J886" s="100">
        <v>20.7</v>
      </c>
      <c r="K886" s="100">
        <v>18.899999999999999</v>
      </c>
      <c r="L886" s="100">
        <v>19.5</v>
      </c>
      <c r="M886" s="100">
        <v>19.600000000000001</v>
      </c>
      <c r="N886" s="100">
        <v>21.2</v>
      </c>
      <c r="O886" s="100">
        <v>21.4</v>
      </c>
      <c r="P886" s="100">
        <v>20.2</v>
      </c>
      <c r="Q886" s="100">
        <v>20.6</v>
      </c>
      <c r="R886" s="100">
        <v>15.4</v>
      </c>
      <c r="S886" s="100">
        <v>17.899999999999999</v>
      </c>
      <c r="T886" s="100">
        <v>17.3</v>
      </c>
      <c r="U886" s="100">
        <v>20.9</v>
      </c>
      <c r="V886" s="100">
        <v>13.3</v>
      </c>
      <c r="W886" s="100">
        <v>16.8</v>
      </c>
      <c r="X886" s="100">
        <v>16.600000000000001</v>
      </c>
      <c r="Y886" s="100">
        <v>14.5</v>
      </c>
      <c r="Z886" s="100">
        <v>17.399999999999999</v>
      </c>
      <c r="AA886" s="100">
        <f>独自温度!B153</f>
        <v>30</v>
      </c>
      <c r="AB886" s="100">
        <f>独自温度!C153</f>
        <v>30</v>
      </c>
    </row>
    <row r="887" spans="1:28">
      <c r="A887" s="64" t="e" cm="1">
        <f t="array" aca="1" ref="A887" ca="1">INDIRECT(_xlfn.XLOOKUP(豚シート!$G$13,豚気温!$D$2:$AB$2,豚気温!$D$3:$AB$3)&amp;(_xlfn.XLOOKUP(豚モデル!$D895,豚気温!$C$6:$C$1100,豚気温!$B$6:$B$1100)))</f>
        <v>#N/A</v>
      </c>
      <c r="B887">
        <v>887</v>
      </c>
      <c r="C887" s="92">
        <v>46539</v>
      </c>
      <c r="D887" s="100">
        <v>17.5</v>
      </c>
      <c r="E887" s="100">
        <v>17.7</v>
      </c>
      <c r="F887" s="100">
        <v>18.399999999999999</v>
      </c>
      <c r="G887" s="100">
        <v>18.600000000000001</v>
      </c>
      <c r="H887" s="100">
        <v>18.3</v>
      </c>
      <c r="I887" s="100">
        <v>18.899999999999999</v>
      </c>
      <c r="J887" s="100">
        <v>20.8</v>
      </c>
      <c r="K887" s="100">
        <v>19</v>
      </c>
      <c r="L887" s="100">
        <v>19.600000000000001</v>
      </c>
      <c r="M887" s="100">
        <v>19.8</v>
      </c>
      <c r="N887" s="100">
        <v>21.3</v>
      </c>
      <c r="O887" s="100">
        <v>21.5</v>
      </c>
      <c r="P887" s="100">
        <v>20.3</v>
      </c>
      <c r="Q887" s="100">
        <v>20.7</v>
      </c>
      <c r="R887" s="100">
        <v>15.6</v>
      </c>
      <c r="S887" s="100">
        <v>18</v>
      </c>
      <c r="T887" s="100">
        <v>17.399999999999999</v>
      </c>
      <c r="U887" s="100">
        <v>21</v>
      </c>
      <c r="V887" s="100">
        <v>13.4</v>
      </c>
      <c r="W887" s="100">
        <v>17</v>
      </c>
      <c r="X887" s="100">
        <v>16.8</v>
      </c>
      <c r="Y887" s="100">
        <v>14.6</v>
      </c>
      <c r="Z887" s="100">
        <v>17.5</v>
      </c>
      <c r="AA887" s="100">
        <f>独自温度!B154</f>
        <v>30</v>
      </c>
      <c r="AB887" s="100">
        <f>独自温度!C154</f>
        <v>30</v>
      </c>
    </row>
    <row r="888" spans="1:28">
      <c r="A888" s="64" t="e" cm="1">
        <f t="array" aca="1" ref="A888" ca="1">INDIRECT(_xlfn.XLOOKUP(豚シート!$G$13,豚気温!$D$2:$AB$2,豚気温!$D$3:$AB$3)&amp;(_xlfn.XLOOKUP(豚モデル!$D896,豚気温!$C$6:$C$1100,豚気温!$B$6:$B$1100)))</f>
        <v>#N/A</v>
      </c>
      <c r="B888">
        <v>888</v>
      </c>
      <c r="C888" s="92">
        <v>46540</v>
      </c>
      <c r="D888" s="100">
        <v>17.600000000000001</v>
      </c>
      <c r="E888" s="100">
        <v>17.899999999999999</v>
      </c>
      <c r="F888" s="100">
        <v>18.5</v>
      </c>
      <c r="G888" s="100">
        <v>18.8</v>
      </c>
      <c r="H888" s="100">
        <v>18.399999999999999</v>
      </c>
      <c r="I888" s="100">
        <v>19.100000000000001</v>
      </c>
      <c r="J888" s="100">
        <v>20.9</v>
      </c>
      <c r="K888" s="100">
        <v>19.100000000000001</v>
      </c>
      <c r="L888" s="100">
        <v>19.600000000000001</v>
      </c>
      <c r="M888" s="100">
        <v>19.899999999999999</v>
      </c>
      <c r="N888" s="100">
        <v>21.4</v>
      </c>
      <c r="O888" s="100">
        <v>21.6</v>
      </c>
      <c r="P888" s="100">
        <v>20.5</v>
      </c>
      <c r="Q888" s="100">
        <v>20.8</v>
      </c>
      <c r="R888" s="100">
        <v>15.7</v>
      </c>
      <c r="S888" s="100">
        <v>18.100000000000001</v>
      </c>
      <c r="T888" s="100">
        <v>17.600000000000001</v>
      </c>
      <c r="U888" s="100">
        <v>21.1</v>
      </c>
      <c r="V888" s="100">
        <v>13.6</v>
      </c>
      <c r="W888" s="100">
        <v>17.100000000000001</v>
      </c>
      <c r="X888" s="100">
        <v>16.899999999999999</v>
      </c>
      <c r="Y888" s="100">
        <v>14.8</v>
      </c>
      <c r="Z888" s="100">
        <v>17.600000000000001</v>
      </c>
      <c r="AA888" s="100">
        <f>独自温度!B155</f>
        <v>30</v>
      </c>
      <c r="AB888" s="100">
        <f>独自温度!C155</f>
        <v>30</v>
      </c>
    </row>
    <row r="889" spans="1:28">
      <c r="A889" s="64" t="e" cm="1">
        <f t="array" aca="1" ref="A889" ca="1">INDIRECT(_xlfn.XLOOKUP(豚シート!$G$13,豚気温!$D$2:$AB$2,豚気温!$D$3:$AB$3)&amp;(_xlfn.XLOOKUP(豚モデル!$D897,豚気温!$C$6:$C$1100,豚気温!$B$6:$B$1100)))</f>
        <v>#N/A</v>
      </c>
      <c r="B889">
        <v>889</v>
      </c>
      <c r="C889" s="92">
        <v>46541</v>
      </c>
      <c r="D889" s="100">
        <v>17.8</v>
      </c>
      <c r="E889" s="100">
        <v>18</v>
      </c>
      <c r="F889" s="100">
        <v>18.7</v>
      </c>
      <c r="G889" s="100">
        <v>18.899999999999999</v>
      </c>
      <c r="H889" s="100">
        <v>18.600000000000001</v>
      </c>
      <c r="I889" s="100">
        <v>19.2</v>
      </c>
      <c r="J889" s="100">
        <v>21</v>
      </c>
      <c r="K889" s="100">
        <v>19.3</v>
      </c>
      <c r="L889" s="100">
        <v>19.7</v>
      </c>
      <c r="M889" s="100">
        <v>20</v>
      </c>
      <c r="N889" s="100">
        <v>21.5</v>
      </c>
      <c r="O889" s="100">
        <v>21.7</v>
      </c>
      <c r="P889" s="100">
        <v>20.6</v>
      </c>
      <c r="Q889" s="100">
        <v>21</v>
      </c>
      <c r="R889" s="100">
        <v>15.9</v>
      </c>
      <c r="S889" s="100">
        <v>18.3</v>
      </c>
      <c r="T889" s="100">
        <v>17.7</v>
      </c>
      <c r="U889" s="100">
        <v>21.2</v>
      </c>
      <c r="V889" s="100">
        <v>13.8</v>
      </c>
      <c r="W889" s="100">
        <v>17.3</v>
      </c>
      <c r="X889" s="100">
        <v>17.100000000000001</v>
      </c>
      <c r="Y889" s="100">
        <v>14.9</v>
      </c>
      <c r="Z889" s="100">
        <v>17.7</v>
      </c>
      <c r="AA889" s="100">
        <f>独自温度!B156</f>
        <v>30</v>
      </c>
      <c r="AB889" s="100">
        <f>独自温度!C156</f>
        <v>30</v>
      </c>
    </row>
    <row r="890" spans="1:28">
      <c r="A890" s="64" t="e" cm="1">
        <f t="array" aca="1" ref="A890" ca="1">INDIRECT(_xlfn.XLOOKUP(豚シート!$G$13,豚気温!$D$2:$AB$2,豚気温!$D$3:$AB$3)&amp;(_xlfn.XLOOKUP(豚モデル!$D898,豚気温!$C$6:$C$1100,豚気温!$B$6:$B$1100)))</f>
        <v>#N/A</v>
      </c>
      <c r="B890">
        <v>890</v>
      </c>
      <c r="C890" s="92">
        <v>46542</v>
      </c>
      <c r="D890" s="100">
        <v>17.899999999999999</v>
      </c>
      <c r="E890" s="100">
        <v>18.2</v>
      </c>
      <c r="F890" s="100">
        <v>18.8</v>
      </c>
      <c r="G890" s="100">
        <v>19.100000000000001</v>
      </c>
      <c r="H890" s="100">
        <v>18.7</v>
      </c>
      <c r="I890" s="100">
        <v>19.3</v>
      </c>
      <c r="J890" s="100">
        <v>21.2</v>
      </c>
      <c r="K890" s="100">
        <v>19.399999999999999</v>
      </c>
      <c r="L890" s="100">
        <v>19.8</v>
      </c>
      <c r="M890" s="100">
        <v>20.100000000000001</v>
      </c>
      <c r="N890" s="100">
        <v>21.6</v>
      </c>
      <c r="O890" s="100">
        <v>21.8</v>
      </c>
      <c r="P890" s="100">
        <v>20.7</v>
      </c>
      <c r="Q890" s="100">
        <v>21.1</v>
      </c>
      <c r="R890" s="100">
        <v>16</v>
      </c>
      <c r="S890" s="100">
        <v>18.399999999999999</v>
      </c>
      <c r="T890" s="100">
        <v>17.899999999999999</v>
      </c>
      <c r="U890" s="100">
        <v>21.4</v>
      </c>
      <c r="V890" s="100">
        <v>13.9</v>
      </c>
      <c r="W890" s="100">
        <v>17.399999999999999</v>
      </c>
      <c r="X890" s="100">
        <v>17.2</v>
      </c>
      <c r="Y890" s="100">
        <v>15.1</v>
      </c>
      <c r="Z890" s="100">
        <v>17.899999999999999</v>
      </c>
      <c r="AA890" s="100">
        <f>独自温度!B157</f>
        <v>30</v>
      </c>
      <c r="AB890" s="100">
        <f>独自温度!C157</f>
        <v>30</v>
      </c>
    </row>
    <row r="891" spans="1:28">
      <c r="A891" s="64" t="e" cm="1">
        <f t="array" aca="1" ref="A891" ca="1">INDIRECT(_xlfn.XLOOKUP(豚シート!$G$13,豚気温!$D$2:$AB$2,豚気温!$D$3:$AB$3)&amp;(_xlfn.XLOOKUP(豚モデル!$D899,豚気温!$C$6:$C$1100,豚気温!$B$6:$B$1100)))</f>
        <v>#N/A</v>
      </c>
      <c r="B891">
        <v>891</v>
      </c>
      <c r="C891" s="92">
        <v>46543</v>
      </c>
      <c r="D891" s="100">
        <v>18.100000000000001</v>
      </c>
      <c r="E891" s="100">
        <v>18.3</v>
      </c>
      <c r="F891" s="100">
        <v>18.899999999999999</v>
      </c>
      <c r="G891" s="100">
        <v>19.2</v>
      </c>
      <c r="H891" s="100">
        <v>18.8</v>
      </c>
      <c r="I891" s="100">
        <v>19.5</v>
      </c>
      <c r="J891" s="100">
        <v>21.3</v>
      </c>
      <c r="K891" s="100">
        <v>19.5</v>
      </c>
      <c r="L891" s="100">
        <v>19.899999999999999</v>
      </c>
      <c r="M891" s="100">
        <v>20.2</v>
      </c>
      <c r="N891" s="100">
        <v>21.7</v>
      </c>
      <c r="O891" s="100">
        <v>22</v>
      </c>
      <c r="P891" s="100">
        <v>20.8</v>
      </c>
      <c r="Q891" s="100">
        <v>21.2</v>
      </c>
      <c r="R891" s="100">
        <v>16.2</v>
      </c>
      <c r="S891" s="100">
        <v>18.600000000000001</v>
      </c>
      <c r="T891" s="100">
        <v>18</v>
      </c>
      <c r="U891" s="100">
        <v>21.5</v>
      </c>
      <c r="V891" s="100">
        <v>14.1</v>
      </c>
      <c r="W891" s="100">
        <v>17.600000000000001</v>
      </c>
      <c r="X891" s="100">
        <v>17.399999999999999</v>
      </c>
      <c r="Y891" s="100">
        <v>15.2</v>
      </c>
      <c r="Z891" s="100">
        <v>18</v>
      </c>
      <c r="AA891" s="100">
        <f>独自温度!B158</f>
        <v>30</v>
      </c>
      <c r="AB891" s="100">
        <f>独自温度!C158</f>
        <v>30</v>
      </c>
    </row>
    <row r="892" spans="1:28">
      <c r="A892" s="64" t="e" cm="1">
        <f t="array" aca="1" ref="A892" ca="1">INDIRECT(_xlfn.XLOOKUP(豚シート!$G$13,豚気温!$D$2:$AB$2,豚気温!$D$3:$AB$3)&amp;(_xlfn.XLOOKUP(豚モデル!$D900,豚気温!$C$6:$C$1100,豚気温!$B$6:$B$1100)))</f>
        <v>#N/A</v>
      </c>
      <c r="B892">
        <v>892</v>
      </c>
      <c r="C892" s="92">
        <v>46544</v>
      </c>
      <c r="D892" s="100">
        <v>18.2</v>
      </c>
      <c r="E892" s="100">
        <v>18.5</v>
      </c>
      <c r="F892" s="100">
        <v>19.100000000000001</v>
      </c>
      <c r="G892" s="100">
        <v>19.3</v>
      </c>
      <c r="H892" s="100">
        <v>19</v>
      </c>
      <c r="I892" s="100">
        <v>19.600000000000001</v>
      </c>
      <c r="J892" s="100">
        <v>21.4</v>
      </c>
      <c r="K892" s="100">
        <v>19.7</v>
      </c>
      <c r="L892" s="100">
        <v>20</v>
      </c>
      <c r="M892" s="100">
        <v>20.399999999999999</v>
      </c>
      <c r="N892" s="100">
        <v>21.8</v>
      </c>
      <c r="O892" s="100">
        <v>22.1</v>
      </c>
      <c r="P892" s="100">
        <v>21</v>
      </c>
      <c r="Q892" s="100">
        <v>21.3</v>
      </c>
      <c r="R892" s="100">
        <v>16.3</v>
      </c>
      <c r="S892" s="100">
        <v>18.7</v>
      </c>
      <c r="T892" s="100">
        <v>18.2</v>
      </c>
      <c r="U892" s="100">
        <v>21.6</v>
      </c>
      <c r="V892" s="100">
        <v>14.2</v>
      </c>
      <c r="W892" s="100">
        <v>17.7</v>
      </c>
      <c r="X892" s="100">
        <v>17.5</v>
      </c>
      <c r="Y892" s="100">
        <v>15.4</v>
      </c>
      <c r="Z892" s="100">
        <v>18.100000000000001</v>
      </c>
      <c r="AA892" s="100">
        <f>独自温度!B159</f>
        <v>30</v>
      </c>
      <c r="AB892" s="100">
        <f>独自温度!C159</f>
        <v>30</v>
      </c>
    </row>
    <row r="893" spans="1:28">
      <c r="A893" s="64" t="e" cm="1">
        <f t="array" aca="1" ref="A893" ca="1">INDIRECT(_xlfn.XLOOKUP(豚シート!$G$13,豚気温!$D$2:$AB$2,豚気温!$D$3:$AB$3)&amp;(_xlfn.XLOOKUP(豚モデル!$D901,豚気温!$C$6:$C$1100,豚気温!$B$6:$B$1100)))</f>
        <v>#N/A</v>
      </c>
      <c r="B893">
        <v>893</v>
      </c>
      <c r="C893" s="92">
        <v>46545</v>
      </c>
      <c r="D893" s="100">
        <v>18.399999999999999</v>
      </c>
      <c r="E893" s="100">
        <v>18.600000000000001</v>
      </c>
      <c r="F893" s="100">
        <v>19.2</v>
      </c>
      <c r="G893" s="100">
        <v>19.5</v>
      </c>
      <c r="H893" s="100">
        <v>19.100000000000001</v>
      </c>
      <c r="I893" s="100">
        <v>19.8</v>
      </c>
      <c r="J893" s="100">
        <v>21.5</v>
      </c>
      <c r="K893" s="100">
        <v>19.8</v>
      </c>
      <c r="L893" s="100">
        <v>20.100000000000001</v>
      </c>
      <c r="M893" s="100">
        <v>20.5</v>
      </c>
      <c r="N893" s="100">
        <v>22</v>
      </c>
      <c r="O893" s="100">
        <v>22.2</v>
      </c>
      <c r="P893" s="100">
        <v>21.1</v>
      </c>
      <c r="Q893" s="100">
        <v>21.5</v>
      </c>
      <c r="R893" s="100">
        <v>16.5</v>
      </c>
      <c r="S893" s="100">
        <v>18.8</v>
      </c>
      <c r="T893" s="100">
        <v>18.3</v>
      </c>
      <c r="U893" s="100">
        <v>21.7</v>
      </c>
      <c r="V893" s="100">
        <v>14.4</v>
      </c>
      <c r="W893" s="100">
        <v>17.899999999999999</v>
      </c>
      <c r="X893" s="100">
        <v>17.7</v>
      </c>
      <c r="Y893" s="100">
        <v>15.5</v>
      </c>
      <c r="Z893" s="100">
        <v>18.3</v>
      </c>
      <c r="AA893" s="100">
        <f>独自温度!B160</f>
        <v>30</v>
      </c>
      <c r="AB893" s="100">
        <f>独自温度!C160</f>
        <v>30</v>
      </c>
    </row>
    <row r="894" spans="1:28">
      <c r="A894" s="64" t="e" cm="1">
        <f t="array" aca="1" ref="A894" ca="1">INDIRECT(_xlfn.XLOOKUP(豚シート!$G$13,豚気温!$D$2:$AB$2,豚気温!$D$3:$AB$3)&amp;(_xlfn.XLOOKUP(豚モデル!$D902,豚気温!$C$6:$C$1100,豚気温!$B$6:$B$1100)))</f>
        <v>#N/A</v>
      </c>
      <c r="B894">
        <v>894</v>
      </c>
      <c r="C894" s="92">
        <v>46546</v>
      </c>
      <c r="D894" s="100">
        <v>18.5</v>
      </c>
      <c r="E894" s="100">
        <v>18.8</v>
      </c>
      <c r="F894" s="100">
        <v>19.399999999999999</v>
      </c>
      <c r="G894" s="100">
        <v>19.600000000000001</v>
      </c>
      <c r="H894" s="100">
        <v>19.3</v>
      </c>
      <c r="I894" s="100">
        <v>19.899999999999999</v>
      </c>
      <c r="J894" s="100">
        <v>21.7</v>
      </c>
      <c r="K894" s="100">
        <v>19.899999999999999</v>
      </c>
      <c r="L894" s="100">
        <v>20.2</v>
      </c>
      <c r="M894" s="100">
        <v>20.6</v>
      </c>
      <c r="N894" s="100">
        <v>22.1</v>
      </c>
      <c r="O894" s="100">
        <v>22.3</v>
      </c>
      <c r="P894" s="100">
        <v>21.2</v>
      </c>
      <c r="Q894" s="100">
        <v>21.6</v>
      </c>
      <c r="R894" s="100">
        <v>16.600000000000001</v>
      </c>
      <c r="S894" s="100">
        <v>19</v>
      </c>
      <c r="T894" s="100">
        <v>18.399999999999999</v>
      </c>
      <c r="U894" s="100">
        <v>21.8</v>
      </c>
      <c r="V894" s="100">
        <v>14.6</v>
      </c>
      <c r="W894" s="100">
        <v>18</v>
      </c>
      <c r="X894" s="100">
        <v>17.8</v>
      </c>
      <c r="Y894" s="100">
        <v>15.7</v>
      </c>
      <c r="Z894" s="100">
        <v>18.399999999999999</v>
      </c>
      <c r="AA894" s="100">
        <f>独自温度!B161</f>
        <v>30</v>
      </c>
      <c r="AB894" s="100">
        <f>独自温度!C161</f>
        <v>30</v>
      </c>
    </row>
    <row r="895" spans="1:28">
      <c r="A895" s="64" t="e" cm="1">
        <f t="array" aca="1" ref="A895" ca="1">INDIRECT(_xlfn.XLOOKUP(豚シート!$G$13,豚気温!$D$2:$AB$2,豚気温!$D$3:$AB$3)&amp;(_xlfn.XLOOKUP(豚モデル!$D903,豚気温!$C$6:$C$1100,豚気温!$B$6:$B$1100)))</f>
        <v>#N/A</v>
      </c>
      <c r="B895">
        <v>895</v>
      </c>
      <c r="C895" s="92">
        <v>46547</v>
      </c>
      <c r="D895" s="100">
        <v>18.7</v>
      </c>
      <c r="E895" s="100">
        <v>18.899999999999999</v>
      </c>
      <c r="F895" s="100">
        <v>19.5</v>
      </c>
      <c r="G895" s="100">
        <v>19.8</v>
      </c>
      <c r="H895" s="100">
        <v>19.399999999999999</v>
      </c>
      <c r="I895" s="100">
        <v>20</v>
      </c>
      <c r="J895" s="100">
        <v>21.8</v>
      </c>
      <c r="K895" s="100">
        <v>20.100000000000001</v>
      </c>
      <c r="L895" s="100">
        <v>20.3</v>
      </c>
      <c r="M895" s="100">
        <v>20.7</v>
      </c>
      <c r="N895" s="100">
        <v>22.2</v>
      </c>
      <c r="O895" s="100">
        <v>22.4</v>
      </c>
      <c r="P895" s="100">
        <v>21.3</v>
      </c>
      <c r="Q895" s="100">
        <v>21.7</v>
      </c>
      <c r="R895" s="100">
        <v>16.8</v>
      </c>
      <c r="S895" s="100">
        <v>19.100000000000001</v>
      </c>
      <c r="T895" s="100">
        <v>18.600000000000001</v>
      </c>
      <c r="U895" s="100">
        <v>22</v>
      </c>
      <c r="V895" s="100">
        <v>14.7</v>
      </c>
      <c r="W895" s="100">
        <v>18.2</v>
      </c>
      <c r="X895" s="100">
        <v>18</v>
      </c>
      <c r="Y895" s="100">
        <v>15.9</v>
      </c>
      <c r="Z895" s="100">
        <v>18.600000000000001</v>
      </c>
      <c r="AA895" s="100">
        <f>独自温度!B162</f>
        <v>30</v>
      </c>
      <c r="AB895" s="100">
        <f>独自温度!C162</f>
        <v>30</v>
      </c>
    </row>
    <row r="896" spans="1:28">
      <c r="A896" s="64" t="e" cm="1">
        <f t="array" aca="1" ref="A896" ca="1">INDIRECT(_xlfn.XLOOKUP(豚シート!$G$13,豚気温!$D$2:$AB$2,豚気温!$D$3:$AB$3)&amp;(_xlfn.XLOOKUP(豚モデル!$D904,豚気温!$C$6:$C$1100,豚気温!$B$6:$B$1100)))</f>
        <v>#N/A</v>
      </c>
      <c r="B896">
        <v>896</v>
      </c>
      <c r="C896" s="92">
        <v>46548</v>
      </c>
      <c r="D896" s="100">
        <v>18.8</v>
      </c>
      <c r="E896" s="100">
        <v>19.100000000000001</v>
      </c>
      <c r="F896" s="100">
        <v>19.600000000000001</v>
      </c>
      <c r="G896" s="100">
        <v>19.899999999999999</v>
      </c>
      <c r="H896" s="100">
        <v>19.5</v>
      </c>
      <c r="I896" s="100">
        <v>20.2</v>
      </c>
      <c r="J896" s="100">
        <v>21.9</v>
      </c>
      <c r="K896" s="100">
        <v>20.2</v>
      </c>
      <c r="L896" s="100">
        <v>20.399999999999999</v>
      </c>
      <c r="M896" s="100">
        <v>20.8</v>
      </c>
      <c r="N896" s="100">
        <v>22.3</v>
      </c>
      <c r="O896" s="100">
        <v>22.5</v>
      </c>
      <c r="P896" s="100">
        <v>21.5</v>
      </c>
      <c r="Q896" s="100">
        <v>21.8</v>
      </c>
      <c r="R896" s="100">
        <v>16.899999999999999</v>
      </c>
      <c r="S896" s="100">
        <v>19.3</v>
      </c>
      <c r="T896" s="100">
        <v>18.7</v>
      </c>
      <c r="U896" s="100">
        <v>22.1</v>
      </c>
      <c r="V896" s="100">
        <v>14.9</v>
      </c>
      <c r="W896" s="100">
        <v>18.3</v>
      </c>
      <c r="X896" s="100">
        <v>18.100000000000001</v>
      </c>
      <c r="Y896" s="100">
        <v>16</v>
      </c>
      <c r="Z896" s="100">
        <v>18.7</v>
      </c>
      <c r="AA896" s="100">
        <f>独自温度!B163</f>
        <v>30</v>
      </c>
      <c r="AB896" s="100">
        <f>独自温度!C163</f>
        <v>30</v>
      </c>
    </row>
    <row r="897" spans="1:28">
      <c r="A897" s="64" t="e" cm="1">
        <f t="array" aca="1" ref="A897" ca="1">INDIRECT(_xlfn.XLOOKUP(豚シート!$G$13,豚気温!$D$2:$AB$2,豚気温!$D$3:$AB$3)&amp;(_xlfn.XLOOKUP(豚モデル!$D905,豚気温!$C$6:$C$1100,豚気温!$B$6:$B$1100)))</f>
        <v>#N/A</v>
      </c>
      <c r="B897">
        <v>897</v>
      </c>
      <c r="C897" s="92">
        <v>46549</v>
      </c>
      <c r="D897" s="100">
        <v>18.899999999999999</v>
      </c>
      <c r="E897" s="100">
        <v>19.2</v>
      </c>
      <c r="F897" s="100">
        <v>19.8</v>
      </c>
      <c r="G897" s="100">
        <v>20</v>
      </c>
      <c r="H897" s="100">
        <v>19.7</v>
      </c>
      <c r="I897" s="100">
        <v>20.3</v>
      </c>
      <c r="J897" s="100">
        <v>22</v>
      </c>
      <c r="K897" s="100">
        <v>20.3</v>
      </c>
      <c r="L897" s="100">
        <v>20.5</v>
      </c>
      <c r="M897" s="100">
        <v>21</v>
      </c>
      <c r="N897" s="100">
        <v>22.4</v>
      </c>
      <c r="O897" s="100">
        <v>22.6</v>
      </c>
      <c r="P897" s="100">
        <v>21.6</v>
      </c>
      <c r="Q897" s="100">
        <v>22</v>
      </c>
      <c r="R897" s="100">
        <v>17</v>
      </c>
      <c r="S897" s="100">
        <v>19.399999999999999</v>
      </c>
      <c r="T897" s="100">
        <v>18.8</v>
      </c>
      <c r="U897" s="100">
        <v>22.2</v>
      </c>
      <c r="V897" s="100">
        <v>15.1</v>
      </c>
      <c r="W897" s="100">
        <v>18.5</v>
      </c>
      <c r="X897" s="100">
        <v>18.3</v>
      </c>
      <c r="Y897" s="100">
        <v>16.2</v>
      </c>
      <c r="Z897" s="100">
        <v>18.8</v>
      </c>
      <c r="AA897" s="100">
        <f>独自温度!B164</f>
        <v>30</v>
      </c>
      <c r="AB897" s="100">
        <f>独自温度!C164</f>
        <v>30</v>
      </c>
    </row>
    <row r="898" spans="1:28">
      <c r="A898" s="64" t="e" cm="1">
        <f t="array" aca="1" ref="A898" ca="1">INDIRECT(_xlfn.XLOOKUP(豚シート!$G$13,豚気温!$D$2:$AB$2,豚気温!$D$3:$AB$3)&amp;(_xlfn.XLOOKUP(豚モデル!$D906,豚気温!$C$6:$C$1100,豚気温!$B$6:$B$1100)))</f>
        <v>#N/A</v>
      </c>
      <c r="B898">
        <v>898</v>
      </c>
      <c r="C898" s="92">
        <v>46550</v>
      </c>
      <c r="D898" s="100">
        <v>19</v>
      </c>
      <c r="E898" s="100">
        <v>19.3</v>
      </c>
      <c r="F898" s="100">
        <v>19.899999999999999</v>
      </c>
      <c r="G898" s="100">
        <v>20.100000000000001</v>
      </c>
      <c r="H898" s="100">
        <v>19.8</v>
      </c>
      <c r="I898" s="100">
        <v>20.399999999999999</v>
      </c>
      <c r="J898" s="100">
        <v>22.1</v>
      </c>
      <c r="K898" s="100">
        <v>20.399999999999999</v>
      </c>
      <c r="L898" s="100">
        <v>20.6</v>
      </c>
      <c r="M898" s="100">
        <v>21.1</v>
      </c>
      <c r="N898" s="100">
        <v>22.5</v>
      </c>
      <c r="O898" s="100">
        <v>22.7</v>
      </c>
      <c r="P898" s="100">
        <v>21.7</v>
      </c>
      <c r="Q898" s="100">
        <v>22.1</v>
      </c>
      <c r="R898" s="100">
        <v>17.100000000000001</v>
      </c>
      <c r="S898" s="100">
        <v>19.600000000000001</v>
      </c>
      <c r="T898" s="100">
        <v>18.899999999999999</v>
      </c>
      <c r="U898" s="100">
        <v>22.3</v>
      </c>
      <c r="V898" s="100">
        <v>15.2</v>
      </c>
      <c r="W898" s="100">
        <v>18.600000000000001</v>
      </c>
      <c r="X898" s="100">
        <v>18.399999999999999</v>
      </c>
      <c r="Y898" s="100">
        <v>16.3</v>
      </c>
      <c r="Z898" s="100">
        <v>18.899999999999999</v>
      </c>
      <c r="AA898" s="100">
        <f>独自温度!B165</f>
        <v>30</v>
      </c>
      <c r="AB898" s="100">
        <f>独自温度!C165</f>
        <v>30</v>
      </c>
    </row>
    <row r="899" spans="1:28">
      <c r="A899" s="64" t="e" cm="1">
        <f t="array" aca="1" ref="A899" ca="1">INDIRECT(_xlfn.XLOOKUP(豚シート!$G$13,豚気温!$D$2:$AB$2,豚気温!$D$3:$AB$3)&amp;(_xlfn.XLOOKUP(豚モデル!$D907,豚気温!$C$6:$C$1100,豚気温!$B$6:$B$1100)))</f>
        <v>#N/A</v>
      </c>
      <c r="B899">
        <v>899</v>
      </c>
      <c r="C899" s="92">
        <v>46551</v>
      </c>
      <c r="D899" s="100">
        <v>19.100000000000001</v>
      </c>
      <c r="E899" s="100">
        <v>19.399999999999999</v>
      </c>
      <c r="F899" s="100">
        <v>20</v>
      </c>
      <c r="G899" s="100">
        <v>20.3</v>
      </c>
      <c r="H899" s="100">
        <v>19.899999999999999</v>
      </c>
      <c r="I899" s="100">
        <v>20.5</v>
      </c>
      <c r="J899" s="100">
        <v>22.2</v>
      </c>
      <c r="K899" s="100">
        <v>20.5</v>
      </c>
      <c r="L899" s="100">
        <v>20.7</v>
      </c>
      <c r="M899" s="100">
        <v>21.2</v>
      </c>
      <c r="N899" s="100">
        <v>22.7</v>
      </c>
      <c r="O899" s="100">
        <v>22.8</v>
      </c>
      <c r="P899" s="100">
        <v>21.8</v>
      </c>
      <c r="Q899" s="100">
        <v>22.2</v>
      </c>
      <c r="R899" s="100">
        <v>17.3</v>
      </c>
      <c r="S899" s="100">
        <v>19.7</v>
      </c>
      <c r="T899" s="100">
        <v>19.100000000000001</v>
      </c>
      <c r="U899" s="100">
        <v>22.4</v>
      </c>
      <c r="V899" s="100">
        <v>15.4</v>
      </c>
      <c r="W899" s="100">
        <v>18.7</v>
      </c>
      <c r="X899" s="100">
        <v>18.5</v>
      </c>
      <c r="Y899" s="100">
        <v>16.399999999999999</v>
      </c>
      <c r="Z899" s="100">
        <v>19.100000000000001</v>
      </c>
      <c r="AA899" s="100">
        <f>独自温度!B166</f>
        <v>30</v>
      </c>
      <c r="AB899" s="100">
        <f>独自温度!C166</f>
        <v>30</v>
      </c>
    </row>
    <row r="900" spans="1:28">
      <c r="A900" s="64" t="e" cm="1">
        <f t="array" aca="1" ref="A900" ca="1">INDIRECT(_xlfn.XLOOKUP(豚シート!$G$13,豚気温!$D$2:$AB$2,豚気温!$D$3:$AB$3)&amp;(_xlfn.XLOOKUP(豚モデル!$D908,豚気温!$C$6:$C$1100,豚気温!$B$6:$B$1100)))</f>
        <v>#N/A</v>
      </c>
      <c r="B900">
        <v>900</v>
      </c>
      <c r="C900" s="92">
        <v>46552</v>
      </c>
      <c r="D900" s="100">
        <v>19.2</v>
      </c>
      <c r="E900" s="100">
        <v>19.600000000000001</v>
      </c>
      <c r="F900" s="100">
        <v>20.100000000000001</v>
      </c>
      <c r="G900" s="100">
        <v>20.399999999999999</v>
      </c>
      <c r="H900" s="100">
        <v>20</v>
      </c>
      <c r="I900" s="100">
        <v>20.7</v>
      </c>
      <c r="J900" s="100">
        <v>22.3</v>
      </c>
      <c r="K900" s="100">
        <v>20.7</v>
      </c>
      <c r="L900" s="100">
        <v>20.8</v>
      </c>
      <c r="M900" s="100">
        <v>21.3</v>
      </c>
      <c r="N900" s="100">
        <v>22.8</v>
      </c>
      <c r="O900" s="100">
        <v>23</v>
      </c>
      <c r="P900" s="100">
        <v>21.9</v>
      </c>
      <c r="Q900" s="100">
        <v>22.3</v>
      </c>
      <c r="R900" s="100">
        <v>17.399999999999999</v>
      </c>
      <c r="S900" s="100">
        <v>19.8</v>
      </c>
      <c r="T900" s="100">
        <v>19.2</v>
      </c>
      <c r="U900" s="100">
        <v>22.5</v>
      </c>
      <c r="V900" s="100">
        <v>15.5</v>
      </c>
      <c r="W900" s="100">
        <v>18.8</v>
      </c>
      <c r="X900" s="100">
        <v>18.600000000000001</v>
      </c>
      <c r="Y900" s="100">
        <v>16.600000000000001</v>
      </c>
      <c r="Z900" s="100">
        <v>19.2</v>
      </c>
      <c r="AA900" s="100">
        <f>独自温度!B167</f>
        <v>30</v>
      </c>
      <c r="AB900" s="100">
        <f>独自温度!C167</f>
        <v>30</v>
      </c>
    </row>
    <row r="901" spans="1:28">
      <c r="A901" s="64" t="e" cm="1">
        <f t="array" aca="1" ref="A901" ca="1">INDIRECT(_xlfn.XLOOKUP(豚シート!$G$13,豚気温!$D$2:$AB$2,豚気温!$D$3:$AB$3)&amp;(_xlfn.XLOOKUP(豚モデル!$D909,豚気温!$C$6:$C$1100,豚気温!$B$6:$B$1100)))</f>
        <v>#N/A</v>
      </c>
      <c r="B901">
        <v>901</v>
      </c>
      <c r="C901" s="92">
        <v>46553</v>
      </c>
      <c r="D901" s="100">
        <v>19.399999999999999</v>
      </c>
      <c r="E901" s="100">
        <v>19.7</v>
      </c>
      <c r="F901" s="100">
        <v>20.2</v>
      </c>
      <c r="G901" s="100">
        <v>20.5</v>
      </c>
      <c r="H901" s="100">
        <v>20.100000000000001</v>
      </c>
      <c r="I901" s="100">
        <v>20.8</v>
      </c>
      <c r="J901" s="100">
        <v>22.4</v>
      </c>
      <c r="K901" s="100">
        <v>20.8</v>
      </c>
      <c r="L901" s="100">
        <v>20.9</v>
      </c>
      <c r="M901" s="100">
        <v>21.4</v>
      </c>
      <c r="N901" s="100">
        <v>22.9</v>
      </c>
      <c r="O901" s="100">
        <v>23.1</v>
      </c>
      <c r="P901" s="100">
        <v>22</v>
      </c>
      <c r="Q901" s="100">
        <v>22.4</v>
      </c>
      <c r="R901" s="100">
        <v>17.5</v>
      </c>
      <c r="S901" s="100">
        <v>19.899999999999999</v>
      </c>
      <c r="T901" s="100">
        <v>19.3</v>
      </c>
      <c r="U901" s="100">
        <v>22.7</v>
      </c>
      <c r="V901" s="100">
        <v>15.7</v>
      </c>
      <c r="W901" s="100">
        <v>18.899999999999999</v>
      </c>
      <c r="X901" s="100">
        <v>18.7</v>
      </c>
      <c r="Y901" s="100">
        <v>16.7</v>
      </c>
      <c r="Z901" s="100">
        <v>19.3</v>
      </c>
      <c r="AA901" s="100">
        <f>独自温度!B168</f>
        <v>30</v>
      </c>
      <c r="AB901" s="100">
        <f>独自温度!C168</f>
        <v>30</v>
      </c>
    </row>
    <row r="902" spans="1:28">
      <c r="A902" s="64" t="e" cm="1">
        <f t="array" aca="1" ref="A902" ca="1">INDIRECT(_xlfn.XLOOKUP(豚シート!$G$13,豚気温!$D$2:$AB$2,豚気温!$D$3:$AB$3)&amp;(_xlfn.XLOOKUP(豚モデル!$D910,豚気温!$C$6:$C$1100,豚気温!$B$6:$B$1100)))</f>
        <v>#N/A</v>
      </c>
      <c r="B902">
        <v>902</v>
      </c>
      <c r="C902" s="92">
        <v>46554</v>
      </c>
      <c r="D902" s="100">
        <v>19.5</v>
      </c>
      <c r="E902" s="100">
        <v>19.8</v>
      </c>
      <c r="F902" s="100">
        <v>20.3</v>
      </c>
      <c r="G902" s="100">
        <v>20.6</v>
      </c>
      <c r="H902" s="100">
        <v>20.3</v>
      </c>
      <c r="I902" s="100">
        <v>20.9</v>
      </c>
      <c r="J902" s="100">
        <v>22.5</v>
      </c>
      <c r="K902" s="100">
        <v>20.9</v>
      </c>
      <c r="L902" s="100">
        <v>21</v>
      </c>
      <c r="M902" s="100">
        <v>21.6</v>
      </c>
      <c r="N902" s="100">
        <v>23</v>
      </c>
      <c r="O902" s="100">
        <v>23.2</v>
      </c>
      <c r="P902" s="100">
        <v>22.1</v>
      </c>
      <c r="Q902" s="100">
        <v>22.5</v>
      </c>
      <c r="R902" s="100">
        <v>17.600000000000001</v>
      </c>
      <c r="S902" s="100">
        <v>20</v>
      </c>
      <c r="T902" s="100">
        <v>19.399999999999999</v>
      </c>
      <c r="U902" s="100">
        <v>22.8</v>
      </c>
      <c r="V902" s="100">
        <v>15.9</v>
      </c>
      <c r="W902" s="100">
        <v>19</v>
      </c>
      <c r="X902" s="100">
        <v>18.899999999999999</v>
      </c>
      <c r="Y902" s="100">
        <v>16.8</v>
      </c>
      <c r="Z902" s="100">
        <v>19.5</v>
      </c>
      <c r="AA902" s="100">
        <f>独自温度!B169</f>
        <v>30</v>
      </c>
      <c r="AB902" s="100">
        <f>独自温度!C169</f>
        <v>30</v>
      </c>
    </row>
    <row r="903" spans="1:28">
      <c r="A903" s="64" t="e" cm="1">
        <f t="array" aca="1" ref="A903" ca="1">INDIRECT(_xlfn.XLOOKUP(豚シート!$G$13,豚気温!$D$2:$AB$2,豚気温!$D$3:$AB$3)&amp;(_xlfn.XLOOKUP(豚モデル!$D911,豚気温!$C$6:$C$1100,豚気温!$B$6:$B$1100)))</f>
        <v>#N/A</v>
      </c>
      <c r="B903">
        <v>903</v>
      </c>
      <c r="C903" s="92">
        <v>46555</v>
      </c>
      <c r="D903" s="100">
        <v>19.600000000000001</v>
      </c>
      <c r="E903" s="100">
        <v>19.899999999999999</v>
      </c>
      <c r="F903" s="100">
        <v>20.399999999999999</v>
      </c>
      <c r="G903" s="100">
        <v>20.7</v>
      </c>
      <c r="H903" s="100">
        <v>20.399999999999999</v>
      </c>
      <c r="I903" s="100">
        <v>21</v>
      </c>
      <c r="J903" s="100">
        <v>22.6</v>
      </c>
      <c r="K903" s="100">
        <v>21</v>
      </c>
      <c r="L903" s="100">
        <v>21.1</v>
      </c>
      <c r="M903" s="100">
        <v>21.7</v>
      </c>
      <c r="N903" s="100">
        <v>23.1</v>
      </c>
      <c r="O903" s="100">
        <v>23.3</v>
      </c>
      <c r="P903" s="100">
        <v>22.2</v>
      </c>
      <c r="Q903" s="100">
        <v>22.6</v>
      </c>
      <c r="R903" s="100">
        <v>17.7</v>
      </c>
      <c r="S903" s="100">
        <v>20.2</v>
      </c>
      <c r="T903" s="100">
        <v>19.5</v>
      </c>
      <c r="U903" s="100">
        <v>22.9</v>
      </c>
      <c r="V903" s="100">
        <v>16</v>
      </c>
      <c r="W903" s="100">
        <v>19.2</v>
      </c>
      <c r="X903" s="100">
        <v>19</v>
      </c>
      <c r="Y903" s="100">
        <v>17</v>
      </c>
      <c r="Z903" s="100">
        <v>19.600000000000001</v>
      </c>
      <c r="AA903" s="100">
        <f>独自温度!B170</f>
        <v>30</v>
      </c>
      <c r="AB903" s="100">
        <f>独自温度!C170</f>
        <v>30</v>
      </c>
    </row>
    <row r="904" spans="1:28">
      <c r="A904" s="64" t="e" cm="1">
        <f t="array" aca="1" ref="A904" ca="1">INDIRECT(_xlfn.XLOOKUP(豚シート!$G$13,豚気温!$D$2:$AB$2,豚気温!$D$3:$AB$3)&amp;(_xlfn.XLOOKUP(豚モデル!$D912,豚気温!$C$6:$C$1100,豚気温!$B$6:$B$1100)))</f>
        <v>#N/A</v>
      </c>
      <c r="B904">
        <v>904</v>
      </c>
      <c r="C904" s="92">
        <v>46556</v>
      </c>
      <c r="D904" s="100">
        <v>19.7</v>
      </c>
      <c r="E904" s="100">
        <v>20</v>
      </c>
      <c r="F904" s="100">
        <v>20.5</v>
      </c>
      <c r="G904" s="100">
        <v>20.8</v>
      </c>
      <c r="H904" s="100">
        <v>20.5</v>
      </c>
      <c r="I904" s="100">
        <v>21.1</v>
      </c>
      <c r="J904" s="100">
        <v>22.7</v>
      </c>
      <c r="K904" s="100">
        <v>21.1</v>
      </c>
      <c r="L904" s="100">
        <v>21.2</v>
      </c>
      <c r="M904" s="100">
        <v>21.8</v>
      </c>
      <c r="N904" s="100">
        <v>23.2</v>
      </c>
      <c r="O904" s="100">
        <v>23.4</v>
      </c>
      <c r="P904" s="100">
        <v>22.3</v>
      </c>
      <c r="Q904" s="100">
        <v>22.8</v>
      </c>
      <c r="R904" s="100">
        <v>17.8</v>
      </c>
      <c r="S904" s="100">
        <v>20.3</v>
      </c>
      <c r="T904" s="100">
        <v>19.600000000000001</v>
      </c>
      <c r="U904" s="100">
        <v>22.9</v>
      </c>
      <c r="V904" s="100">
        <v>16.2</v>
      </c>
      <c r="W904" s="100">
        <v>19.3</v>
      </c>
      <c r="X904" s="100">
        <v>19.100000000000001</v>
      </c>
      <c r="Y904" s="100">
        <v>17.100000000000001</v>
      </c>
      <c r="Z904" s="100">
        <v>19.7</v>
      </c>
      <c r="AA904" s="100">
        <f>独自温度!B171</f>
        <v>30</v>
      </c>
      <c r="AB904" s="100">
        <f>独自温度!C171</f>
        <v>30</v>
      </c>
    </row>
    <row r="905" spans="1:28">
      <c r="A905" s="64" t="e" cm="1">
        <f t="array" aca="1" ref="A905" ca="1">INDIRECT(_xlfn.XLOOKUP(豚シート!$G$13,豚気温!$D$2:$AB$2,豚気温!$D$3:$AB$3)&amp;(_xlfn.XLOOKUP(豚モデル!$D913,豚気温!$C$6:$C$1100,豚気温!$B$6:$B$1100)))</f>
        <v>#N/A</v>
      </c>
      <c r="B905">
        <v>905</v>
      </c>
      <c r="C905" s="92">
        <v>46557</v>
      </c>
      <c r="D905" s="100">
        <v>19.8</v>
      </c>
      <c r="E905" s="100">
        <v>20.100000000000001</v>
      </c>
      <c r="F905" s="100">
        <v>20.6</v>
      </c>
      <c r="G905" s="100">
        <v>20.9</v>
      </c>
      <c r="H905" s="100">
        <v>20.6</v>
      </c>
      <c r="I905" s="100">
        <v>21.2</v>
      </c>
      <c r="J905" s="100">
        <v>22.9</v>
      </c>
      <c r="K905" s="100">
        <v>21.2</v>
      </c>
      <c r="L905" s="100">
        <v>21.3</v>
      </c>
      <c r="M905" s="100">
        <v>21.9</v>
      </c>
      <c r="N905" s="100">
        <v>23.3</v>
      </c>
      <c r="O905" s="100">
        <v>23.5</v>
      </c>
      <c r="P905" s="100">
        <v>22.4</v>
      </c>
      <c r="Q905" s="100">
        <v>22.9</v>
      </c>
      <c r="R905" s="100">
        <v>17.899999999999999</v>
      </c>
      <c r="S905" s="100">
        <v>20.399999999999999</v>
      </c>
      <c r="T905" s="100">
        <v>19.7</v>
      </c>
      <c r="U905" s="100">
        <v>23</v>
      </c>
      <c r="V905" s="100">
        <v>16.3</v>
      </c>
      <c r="W905" s="100">
        <v>19.399999999999999</v>
      </c>
      <c r="X905" s="100">
        <v>19.2</v>
      </c>
      <c r="Y905" s="100">
        <v>17.2</v>
      </c>
      <c r="Z905" s="100">
        <v>19.8</v>
      </c>
      <c r="AA905" s="100">
        <f>独自温度!B172</f>
        <v>30</v>
      </c>
      <c r="AB905" s="100">
        <f>独自温度!C172</f>
        <v>30</v>
      </c>
    </row>
    <row r="906" spans="1:28">
      <c r="A906" s="64" t="e" cm="1">
        <f t="array" aca="1" ref="A906" ca="1">INDIRECT(_xlfn.XLOOKUP(豚シート!$G$13,豚気温!$D$2:$AB$2,豚気温!$D$3:$AB$3)&amp;(_xlfn.XLOOKUP(豚モデル!$D914,豚気温!$C$6:$C$1100,豚気温!$B$6:$B$1100)))</f>
        <v>#N/A</v>
      </c>
      <c r="B906">
        <v>906</v>
      </c>
      <c r="C906" s="92">
        <v>46558</v>
      </c>
      <c r="D906" s="100">
        <v>19.899999999999999</v>
      </c>
      <c r="E906" s="100">
        <v>20.3</v>
      </c>
      <c r="F906" s="100">
        <v>20.7</v>
      </c>
      <c r="G906" s="100">
        <v>21.1</v>
      </c>
      <c r="H906" s="100">
        <v>20.7</v>
      </c>
      <c r="I906" s="100">
        <v>21.3</v>
      </c>
      <c r="J906" s="100">
        <v>23</v>
      </c>
      <c r="K906" s="100">
        <v>21.3</v>
      </c>
      <c r="L906" s="100">
        <v>21.4</v>
      </c>
      <c r="M906" s="100">
        <v>22</v>
      </c>
      <c r="N906" s="100">
        <v>23.4</v>
      </c>
      <c r="O906" s="100">
        <v>23.6</v>
      </c>
      <c r="P906" s="100">
        <v>22.5</v>
      </c>
      <c r="Q906" s="100">
        <v>23</v>
      </c>
      <c r="R906" s="100">
        <v>18</v>
      </c>
      <c r="S906" s="100">
        <v>20.5</v>
      </c>
      <c r="T906" s="100">
        <v>19.8</v>
      </c>
      <c r="U906" s="100">
        <v>23.1</v>
      </c>
      <c r="V906" s="100">
        <v>16.5</v>
      </c>
      <c r="W906" s="100">
        <v>19.5</v>
      </c>
      <c r="X906" s="100">
        <v>19.399999999999999</v>
      </c>
      <c r="Y906" s="100">
        <v>17.399999999999999</v>
      </c>
      <c r="Z906" s="100">
        <v>19.899999999999999</v>
      </c>
      <c r="AA906" s="100">
        <f>独自温度!B173</f>
        <v>30</v>
      </c>
      <c r="AB906" s="100">
        <f>独自温度!C173</f>
        <v>30</v>
      </c>
    </row>
    <row r="907" spans="1:28">
      <c r="A907" s="64" t="e" cm="1">
        <f t="array" aca="1" ref="A907" ca="1">INDIRECT(_xlfn.XLOOKUP(豚シート!$G$13,豚気温!$D$2:$AB$2,豚気温!$D$3:$AB$3)&amp;(_xlfn.XLOOKUP(豚モデル!$D915,豚気温!$C$6:$C$1100,豚気温!$B$6:$B$1100)))</f>
        <v>#N/A</v>
      </c>
      <c r="B907">
        <v>907</v>
      </c>
      <c r="C907" s="92">
        <v>46559</v>
      </c>
      <c r="D907" s="100">
        <v>20</v>
      </c>
      <c r="E907" s="100">
        <v>20.399999999999999</v>
      </c>
      <c r="F907" s="100">
        <v>20.8</v>
      </c>
      <c r="G907" s="100">
        <v>21.2</v>
      </c>
      <c r="H907" s="100">
        <v>20.8</v>
      </c>
      <c r="I907" s="100">
        <v>21.4</v>
      </c>
      <c r="J907" s="100">
        <v>23.1</v>
      </c>
      <c r="K907" s="100">
        <v>21.4</v>
      </c>
      <c r="L907" s="100">
        <v>21.5</v>
      </c>
      <c r="M907" s="100">
        <v>22.1</v>
      </c>
      <c r="N907" s="100">
        <v>23.6</v>
      </c>
      <c r="O907" s="100">
        <v>23.7</v>
      </c>
      <c r="P907" s="100">
        <v>22.6</v>
      </c>
      <c r="Q907" s="100">
        <v>23.1</v>
      </c>
      <c r="R907" s="100">
        <v>18.100000000000001</v>
      </c>
      <c r="S907" s="100">
        <v>20.6</v>
      </c>
      <c r="T907" s="100">
        <v>20</v>
      </c>
      <c r="U907" s="100">
        <v>23.2</v>
      </c>
      <c r="V907" s="100">
        <v>16.600000000000001</v>
      </c>
      <c r="W907" s="100">
        <v>19.600000000000001</v>
      </c>
      <c r="X907" s="100">
        <v>19.5</v>
      </c>
      <c r="Y907" s="100">
        <v>17.5</v>
      </c>
      <c r="Z907" s="100">
        <v>20.100000000000001</v>
      </c>
      <c r="AA907" s="100">
        <f>独自温度!B174</f>
        <v>30</v>
      </c>
      <c r="AB907" s="100">
        <f>独自温度!C174</f>
        <v>30</v>
      </c>
    </row>
    <row r="908" spans="1:28">
      <c r="A908" s="64" t="e" cm="1">
        <f t="array" aca="1" ref="A908" ca="1">INDIRECT(_xlfn.XLOOKUP(豚シート!$G$13,豚気温!$D$2:$AB$2,豚気温!$D$3:$AB$3)&amp;(_xlfn.XLOOKUP(豚モデル!$D916,豚気温!$C$6:$C$1100,豚気温!$B$6:$B$1100)))</f>
        <v>#N/A</v>
      </c>
      <c r="B908">
        <v>908</v>
      </c>
      <c r="C908" s="92">
        <v>46560</v>
      </c>
      <c r="D908" s="100">
        <v>20.100000000000001</v>
      </c>
      <c r="E908" s="100">
        <v>20.5</v>
      </c>
      <c r="F908" s="100">
        <v>20.9</v>
      </c>
      <c r="G908" s="100">
        <v>21.3</v>
      </c>
      <c r="H908" s="100">
        <v>20.9</v>
      </c>
      <c r="I908" s="100">
        <v>21.5</v>
      </c>
      <c r="J908" s="100">
        <v>23.2</v>
      </c>
      <c r="K908" s="100">
        <v>21.6</v>
      </c>
      <c r="L908" s="100">
        <v>21.7</v>
      </c>
      <c r="M908" s="100">
        <v>22.3</v>
      </c>
      <c r="N908" s="100">
        <v>23.7</v>
      </c>
      <c r="O908" s="100">
        <v>23.9</v>
      </c>
      <c r="P908" s="100">
        <v>22.7</v>
      </c>
      <c r="Q908" s="100">
        <v>23.2</v>
      </c>
      <c r="R908" s="100">
        <v>18.3</v>
      </c>
      <c r="S908" s="100">
        <v>20.7</v>
      </c>
      <c r="T908" s="100">
        <v>20.100000000000001</v>
      </c>
      <c r="U908" s="100">
        <v>23.4</v>
      </c>
      <c r="V908" s="100">
        <v>16.8</v>
      </c>
      <c r="W908" s="100">
        <v>19.8</v>
      </c>
      <c r="X908" s="100">
        <v>19.600000000000001</v>
      </c>
      <c r="Y908" s="100">
        <v>17.600000000000001</v>
      </c>
      <c r="Z908" s="100">
        <v>20.2</v>
      </c>
      <c r="AA908" s="100">
        <f>独自温度!B175</f>
        <v>30</v>
      </c>
      <c r="AB908" s="100">
        <f>独自温度!C175</f>
        <v>30</v>
      </c>
    </row>
    <row r="909" spans="1:28">
      <c r="A909" s="64" t="e" cm="1">
        <f t="array" aca="1" ref="A909" ca="1">INDIRECT(_xlfn.XLOOKUP(豚シート!$G$13,豚気温!$D$2:$AB$2,豚気温!$D$3:$AB$3)&amp;(_xlfn.XLOOKUP(豚モデル!$D917,豚気温!$C$6:$C$1100,豚気温!$B$6:$B$1100)))</f>
        <v>#N/A</v>
      </c>
      <c r="B909">
        <v>909</v>
      </c>
      <c r="C909" s="92">
        <v>46561</v>
      </c>
      <c r="D909" s="100">
        <v>20.3</v>
      </c>
      <c r="E909" s="100">
        <v>20.7</v>
      </c>
      <c r="F909" s="100">
        <v>21</v>
      </c>
      <c r="G909" s="100">
        <v>21.4</v>
      </c>
      <c r="H909" s="100">
        <v>21</v>
      </c>
      <c r="I909" s="100">
        <v>21.6</v>
      </c>
      <c r="J909" s="100">
        <v>23.4</v>
      </c>
      <c r="K909" s="100">
        <v>21.7</v>
      </c>
      <c r="L909" s="100">
        <v>21.8</v>
      </c>
      <c r="M909" s="100">
        <v>22.4</v>
      </c>
      <c r="N909" s="100">
        <v>23.8</v>
      </c>
      <c r="O909" s="100">
        <v>24</v>
      </c>
      <c r="P909" s="100">
        <v>22.8</v>
      </c>
      <c r="Q909" s="100">
        <v>23.4</v>
      </c>
      <c r="R909" s="100">
        <v>18.399999999999999</v>
      </c>
      <c r="S909" s="100">
        <v>20.8</v>
      </c>
      <c r="T909" s="100">
        <v>20.2</v>
      </c>
      <c r="U909" s="100">
        <v>23.5</v>
      </c>
      <c r="V909" s="100">
        <v>17</v>
      </c>
      <c r="W909" s="100">
        <v>19.899999999999999</v>
      </c>
      <c r="X909" s="100">
        <v>19.8</v>
      </c>
      <c r="Y909" s="100">
        <v>17.8</v>
      </c>
      <c r="Z909" s="100">
        <v>20.3</v>
      </c>
      <c r="AA909" s="100">
        <f>独自温度!B176</f>
        <v>30</v>
      </c>
      <c r="AB909" s="100">
        <f>独自温度!C176</f>
        <v>30</v>
      </c>
    </row>
    <row r="910" spans="1:28">
      <c r="A910" s="64" t="e" cm="1">
        <f t="array" aca="1" ref="A910" ca="1">INDIRECT(_xlfn.XLOOKUP(豚シート!$G$13,豚気温!$D$2:$AB$2,豚気温!$D$3:$AB$3)&amp;(_xlfn.XLOOKUP(豚モデル!$D918,豚気温!$C$6:$C$1100,豚気温!$B$6:$B$1100)))</f>
        <v>#N/A</v>
      </c>
      <c r="B910">
        <v>910</v>
      </c>
      <c r="C910" s="92">
        <v>46562</v>
      </c>
      <c r="D910" s="100">
        <v>20.399999999999999</v>
      </c>
      <c r="E910" s="100">
        <v>20.8</v>
      </c>
      <c r="F910" s="100">
        <v>21.1</v>
      </c>
      <c r="G910" s="100">
        <v>21.6</v>
      </c>
      <c r="H910" s="100">
        <v>21.1</v>
      </c>
      <c r="I910" s="100">
        <v>21.7</v>
      </c>
      <c r="J910" s="100">
        <v>23.5</v>
      </c>
      <c r="K910" s="100">
        <v>21.8</v>
      </c>
      <c r="L910" s="100">
        <v>22</v>
      </c>
      <c r="M910" s="100">
        <v>22.6</v>
      </c>
      <c r="N910" s="100">
        <v>24</v>
      </c>
      <c r="O910" s="100">
        <v>24.1</v>
      </c>
      <c r="P910" s="100">
        <v>22.9</v>
      </c>
      <c r="Q910" s="100">
        <v>23.5</v>
      </c>
      <c r="R910" s="100">
        <v>18.5</v>
      </c>
      <c r="S910" s="100">
        <v>20.9</v>
      </c>
      <c r="T910" s="100">
        <v>20.3</v>
      </c>
      <c r="U910" s="100">
        <v>23.6</v>
      </c>
      <c r="V910" s="100">
        <v>17.100000000000001</v>
      </c>
      <c r="W910" s="100">
        <v>20.100000000000001</v>
      </c>
      <c r="X910" s="100">
        <v>19.899999999999999</v>
      </c>
      <c r="Y910" s="100">
        <v>17.899999999999999</v>
      </c>
      <c r="Z910" s="100">
        <v>20.5</v>
      </c>
      <c r="AA910" s="100">
        <f>独自温度!B177</f>
        <v>30</v>
      </c>
      <c r="AB910" s="100">
        <f>独自温度!C177</f>
        <v>30</v>
      </c>
    </row>
    <row r="911" spans="1:28">
      <c r="A911" s="64" t="e" cm="1">
        <f t="array" aca="1" ref="A911" ca="1">INDIRECT(_xlfn.XLOOKUP(豚シート!$G$13,豚気温!$D$2:$AB$2,豚気温!$D$3:$AB$3)&amp;(_xlfn.XLOOKUP(豚モデル!$D919,豚気温!$C$6:$C$1100,豚気温!$B$6:$B$1100)))</f>
        <v>#N/A</v>
      </c>
      <c r="B911">
        <v>911</v>
      </c>
      <c r="C911" s="92">
        <v>46563</v>
      </c>
      <c r="D911" s="100">
        <v>20.5</v>
      </c>
      <c r="E911" s="100">
        <v>21</v>
      </c>
      <c r="F911" s="100">
        <v>21.3</v>
      </c>
      <c r="G911" s="100">
        <v>21.7</v>
      </c>
      <c r="H911" s="100">
        <v>21.3</v>
      </c>
      <c r="I911" s="100">
        <v>21.8</v>
      </c>
      <c r="J911" s="100">
        <v>23.7</v>
      </c>
      <c r="K911" s="100">
        <v>22</v>
      </c>
      <c r="L911" s="100">
        <v>22.1</v>
      </c>
      <c r="M911" s="100">
        <v>22.7</v>
      </c>
      <c r="N911" s="100">
        <v>24.1</v>
      </c>
      <c r="O911" s="100">
        <v>24.3</v>
      </c>
      <c r="P911" s="100">
        <v>23.1</v>
      </c>
      <c r="Q911" s="100">
        <v>23.7</v>
      </c>
      <c r="R911" s="100">
        <v>18.7</v>
      </c>
      <c r="S911" s="100">
        <v>21.1</v>
      </c>
      <c r="T911" s="100">
        <v>20.399999999999999</v>
      </c>
      <c r="U911" s="100">
        <v>23.7</v>
      </c>
      <c r="V911" s="100">
        <v>17.3</v>
      </c>
      <c r="W911" s="100">
        <v>20.2</v>
      </c>
      <c r="X911" s="100">
        <v>20.100000000000001</v>
      </c>
      <c r="Y911" s="100">
        <v>18.100000000000001</v>
      </c>
      <c r="Z911" s="100">
        <v>20.6</v>
      </c>
      <c r="AA911" s="100">
        <f>独自温度!B178</f>
        <v>30</v>
      </c>
      <c r="AB911" s="100">
        <f>独自温度!C178</f>
        <v>30</v>
      </c>
    </row>
    <row r="912" spans="1:28">
      <c r="A912" s="64" t="e" cm="1">
        <f t="array" aca="1" ref="A912" ca="1">INDIRECT(_xlfn.XLOOKUP(豚シート!$G$13,豚気温!$D$2:$AB$2,豚気温!$D$3:$AB$3)&amp;(_xlfn.XLOOKUP(豚モデル!$D920,豚気温!$C$6:$C$1100,豚気温!$B$6:$B$1100)))</f>
        <v>#N/A</v>
      </c>
      <c r="B912">
        <v>912</v>
      </c>
      <c r="C912" s="92">
        <v>46564</v>
      </c>
      <c r="D912" s="100">
        <v>20.7</v>
      </c>
      <c r="E912" s="100">
        <v>21.1</v>
      </c>
      <c r="F912" s="100">
        <v>21.4</v>
      </c>
      <c r="G912" s="100">
        <v>21.8</v>
      </c>
      <c r="H912" s="100">
        <v>21.4</v>
      </c>
      <c r="I912" s="100">
        <v>21.9</v>
      </c>
      <c r="J912" s="100">
        <v>23.8</v>
      </c>
      <c r="K912" s="100">
        <v>22.1</v>
      </c>
      <c r="L912" s="100">
        <v>22.3</v>
      </c>
      <c r="M912" s="100">
        <v>22.9</v>
      </c>
      <c r="N912" s="100">
        <v>24.3</v>
      </c>
      <c r="O912" s="100">
        <v>24.4</v>
      </c>
      <c r="P912" s="100">
        <v>23.2</v>
      </c>
      <c r="Q912" s="100">
        <v>23.9</v>
      </c>
      <c r="R912" s="100">
        <v>18.8</v>
      </c>
      <c r="S912" s="100">
        <v>21.2</v>
      </c>
      <c r="T912" s="100">
        <v>20.5</v>
      </c>
      <c r="U912" s="100">
        <v>23.9</v>
      </c>
      <c r="V912" s="100">
        <v>17.5</v>
      </c>
      <c r="W912" s="100">
        <v>20.399999999999999</v>
      </c>
      <c r="X912" s="100">
        <v>20.3</v>
      </c>
      <c r="Y912" s="100">
        <v>18.3</v>
      </c>
      <c r="Z912" s="100">
        <v>20.8</v>
      </c>
      <c r="AA912" s="100">
        <f>独自温度!B179</f>
        <v>30</v>
      </c>
      <c r="AB912" s="100">
        <f>独自温度!C179</f>
        <v>30</v>
      </c>
    </row>
    <row r="913" spans="1:28">
      <c r="A913" s="64" t="e" cm="1">
        <f t="array" aca="1" ref="A913" ca="1">INDIRECT(_xlfn.XLOOKUP(豚シート!$G$13,豚気温!$D$2:$AB$2,豚気温!$D$3:$AB$3)&amp;(_xlfn.XLOOKUP(豚モデル!$D921,豚気温!$C$6:$C$1100,豚気温!$B$6:$B$1100)))</f>
        <v>#N/A</v>
      </c>
      <c r="B913">
        <v>913</v>
      </c>
      <c r="C913" s="92">
        <v>46565</v>
      </c>
      <c r="D913" s="100">
        <v>20.8</v>
      </c>
      <c r="E913" s="100">
        <v>21.3</v>
      </c>
      <c r="F913" s="100">
        <v>21.5</v>
      </c>
      <c r="G913" s="100">
        <v>22</v>
      </c>
      <c r="H913" s="100">
        <v>21.5</v>
      </c>
      <c r="I913" s="100">
        <v>22.1</v>
      </c>
      <c r="J913" s="100">
        <v>24</v>
      </c>
      <c r="K913" s="100">
        <v>22.3</v>
      </c>
      <c r="L913" s="100">
        <v>22.4</v>
      </c>
      <c r="M913" s="100">
        <v>23</v>
      </c>
      <c r="N913" s="100">
        <v>24.4</v>
      </c>
      <c r="O913" s="100">
        <v>24.6</v>
      </c>
      <c r="P913" s="100">
        <v>23.4</v>
      </c>
      <c r="Q913" s="100">
        <v>24</v>
      </c>
      <c r="R913" s="100">
        <v>19</v>
      </c>
      <c r="S913" s="100">
        <v>21.4</v>
      </c>
      <c r="T913" s="100">
        <v>20.7</v>
      </c>
      <c r="U913" s="100">
        <v>24</v>
      </c>
      <c r="V913" s="100">
        <v>17.600000000000001</v>
      </c>
      <c r="W913" s="100">
        <v>20.5</v>
      </c>
      <c r="X913" s="100">
        <v>20.399999999999999</v>
      </c>
      <c r="Y913" s="100">
        <v>18.399999999999999</v>
      </c>
      <c r="Z913" s="100">
        <v>20.9</v>
      </c>
      <c r="AA913" s="100">
        <f>独自温度!B180</f>
        <v>30</v>
      </c>
      <c r="AB913" s="100">
        <f>独自温度!C180</f>
        <v>30</v>
      </c>
    </row>
    <row r="914" spans="1:28">
      <c r="A914" s="64" t="e" cm="1">
        <f t="array" aca="1" ref="A914" ca="1">INDIRECT(_xlfn.XLOOKUP(豚シート!$G$13,豚気温!$D$2:$AB$2,豚気温!$D$3:$AB$3)&amp;(_xlfn.XLOOKUP(豚モデル!$D922,豚気温!$C$6:$C$1100,豚気温!$B$6:$B$1100)))</f>
        <v>#N/A</v>
      </c>
      <c r="B914">
        <v>914</v>
      </c>
      <c r="C914" s="92">
        <v>46566</v>
      </c>
      <c r="D914" s="100">
        <v>21</v>
      </c>
      <c r="E914" s="100">
        <v>21.4</v>
      </c>
      <c r="F914" s="100">
        <v>21.6</v>
      </c>
      <c r="G914" s="100">
        <v>22.1</v>
      </c>
      <c r="H914" s="100">
        <v>21.7</v>
      </c>
      <c r="I914" s="100">
        <v>22.2</v>
      </c>
      <c r="J914" s="100">
        <v>24.1</v>
      </c>
      <c r="K914" s="100">
        <v>22.5</v>
      </c>
      <c r="L914" s="100">
        <v>22.6</v>
      </c>
      <c r="M914" s="100">
        <v>23.2</v>
      </c>
      <c r="N914" s="100">
        <v>24.6</v>
      </c>
      <c r="O914" s="100">
        <v>24.8</v>
      </c>
      <c r="P914" s="100">
        <v>23.5</v>
      </c>
      <c r="Q914" s="100">
        <v>24.2</v>
      </c>
      <c r="R914" s="100">
        <v>19.100000000000001</v>
      </c>
      <c r="S914" s="100">
        <v>21.5</v>
      </c>
      <c r="T914" s="100">
        <v>20.8</v>
      </c>
      <c r="U914" s="100">
        <v>24.2</v>
      </c>
      <c r="V914" s="100">
        <v>17.8</v>
      </c>
      <c r="W914" s="100">
        <v>20.7</v>
      </c>
      <c r="X914" s="100">
        <v>20.6</v>
      </c>
      <c r="Y914" s="100">
        <v>18.600000000000001</v>
      </c>
      <c r="Z914" s="100">
        <v>21</v>
      </c>
      <c r="AA914" s="100">
        <f>独自温度!B181</f>
        <v>30</v>
      </c>
      <c r="AB914" s="100">
        <f>独自温度!C181</f>
        <v>30</v>
      </c>
    </row>
    <row r="915" spans="1:28">
      <c r="A915" s="64" t="e" cm="1">
        <f t="array" aca="1" ref="A915" ca="1">INDIRECT(_xlfn.XLOOKUP(豚シート!$G$13,豚気温!$D$2:$AB$2,豚気温!$D$3:$AB$3)&amp;(_xlfn.XLOOKUP(豚モデル!$D923,豚気温!$C$6:$C$1100,豚気温!$B$6:$B$1100)))</f>
        <v>#N/A</v>
      </c>
      <c r="B915">
        <v>915</v>
      </c>
      <c r="C915" s="92">
        <v>46567</v>
      </c>
      <c r="D915" s="100">
        <v>21.1</v>
      </c>
      <c r="E915" s="100">
        <v>21.6</v>
      </c>
      <c r="F915" s="100">
        <v>21.8</v>
      </c>
      <c r="G915" s="100">
        <v>22.3</v>
      </c>
      <c r="H915" s="100">
        <v>21.8</v>
      </c>
      <c r="I915" s="100">
        <v>22.3</v>
      </c>
      <c r="J915" s="100">
        <v>24.3</v>
      </c>
      <c r="K915" s="100">
        <v>22.6</v>
      </c>
      <c r="L915" s="100">
        <v>22.7</v>
      </c>
      <c r="M915" s="100">
        <v>23.4</v>
      </c>
      <c r="N915" s="100">
        <v>24.7</v>
      </c>
      <c r="O915" s="100">
        <v>24.9</v>
      </c>
      <c r="P915" s="100">
        <v>23.7</v>
      </c>
      <c r="Q915" s="100">
        <v>24.3</v>
      </c>
      <c r="R915" s="100">
        <v>19.2</v>
      </c>
      <c r="S915" s="100">
        <v>21.6</v>
      </c>
      <c r="T915" s="100">
        <v>20.9</v>
      </c>
      <c r="U915" s="100">
        <v>24.3</v>
      </c>
      <c r="V915" s="100">
        <v>18</v>
      </c>
      <c r="W915" s="100">
        <v>20.8</v>
      </c>
      <c r="X915" s="100">
        <v>20.7</v>
      </c>
      <c r="Y915" s="100">
        <v>18.7</v>
      </c>
      <c r="Z915" s="100">
        <v>21.2</v>
      </c>
      <c r="AA915" s="100">
        <f>独自温度!B182</f>
        <v>30</v>
      </c>
      <c r="AB915" s="100">
        <f>独自温度!C182</f>
        <v>30</v>
      </c>
    </row>
    <row r="916" spans="1:28">
      <c r="A916" s="64" t="e" cm="1">
        <f t="array" aca="1" ref="A916" ca="1">INDIRECT(_xlfn.XLOOKUP(豚シート!$G$13,豚気温!$D$2:$AB$2,豚気温!$D$3:$AB$3)&amp;(_xlfn.XLOOKUP(豚モデル!$D924,豚気温!$C$6:$C$1100,豚気温!$B$6:$B$1100)))</f>
        <v>#N/A</v>
      </c>
      <c r="B916">
        <v>916</v>
      </c>
      <c r="C916" s="92">
        <v>46568</v>
      </c>
      <c r="D916" s="100">
        <v>21.3</v>
      </c>
      <c r="E916" s="100">
        <v>21.7</v>
      </c>
      <c r="F916" s="100">
        <v>21.9</v>
      </c>
      <c r="G916" s="100">
        <v>22.4</v>
      </c>
      <c r="H916" s="100">
        <v>22</v>
      </c>
      <c r="I916" s="100">
        <v>22.4</v>
      </c>
      <c r="J916" s="100">
        <v>24.4</v>
      </c>
      <c r="K916" s="100">
        <v>22.8</v>
      </c>
      <c r="L916" s="100">
        <v>22.9</v>
      </c>
      <c r="M916" s="100">
        <v>23.5</v>
      </c>
      <c r="N916" s="100">
        <v>24.9</v>
      </c>
      <c r="O916" s="100">
        <v>25.1</v>
      </c>
      <c r="P916" s="100">
        <v>23.8</v>
      </c>
      <c r="Q916" s="100">
        <v>24.5</v>
      </c>
      <c r="R916" s="100">
        <v>19.399999999999999</v>
      </c>
      <c r="S916" s="100">
        <v>21.8</v>
      </c>
      <c r="T916" s="100">
        <v>21.1</v>
      </c>
      <c r="U916" s="100">
        <v>24.5</v>
      </c>
      <c r="V916" s="100">
        <v>18.100000000000001</v>
      </c>
      <c r="W916" s="100">
        <v>21</v>
      </c>
      <c r="X916" s="100">
        <v>20.9</v>
      </c>
      <c r="Y916" s="100">
        <v>18.899999999999999</v>
      </c>
      <c r="Z916" s="100">
        <v>21.3</v>
      </c>
      <c r="AA916" s="100">
        <f>独自温度!B183</f>
        <v>30</v>
      </c>
      <c r="AB916" s="100">
        <f>独自温度!C183</f>
        <v>30</v>
      </c>
    </row>
    <row r="917" spans="1:28">
      <c r="A917" s="64" t="e" cm="1">
        <f t="array" aca="1" ref="A917" ca="1">INDIRECT(_xlfn.XLOOKUP(豚シート!$G$13,豚気温!$D$2:$AB$2,豚気温!$D$3:$AB$3)&amp;(_xlfn.XLOOKUP(豚モデル!$D925,豚気温!$C$6:$C$1100,豚気温!$B$6:$B$1100)))</f>
        <v>#N/A</v>
      </c>
      <c r="B917">
        <v>917</v>
      </c>
      <c r="C917" s="92">
        <v>46569</v>
      </c>
      <c r="D917" s="100">
        <v>21.4</v>
      </c>
      <c r="E917" s="100">
        <v>21.9</v>
      </c>
      <c r="F917" s="100">
        <v>22</v>
      </c>
      <c r="G917" s="100">
        <v>22.5</v>
      </c>
      <c r="H917" s="100">
        <v>22.1</v>
      </c>
      <c r="I917" s="100">
        <v>22.5</v>
      </c>
      <c r="J917" s="100">
        <v>24.6</v>
      </c>
      <c r="K917" s="100">
        <v>22.9</v>
      </c>
      <c r="L917" s="100">
        <v>23</v>
      </c>
      <c r="M917" s="100">
        <v>23.7</v>
      </c>
      <c r="N917" s="100">
        <v>25</v>
      </c>
      <c r="O917" s="100">
        <v>25.2</v>
      </c>
      <c r="P917" s="100">
        <v>23.9</v>
      </c>
      <c r="Q917" s="100">
        <v>24.6</v>
      </c>
      <c r="R917" s="100">
        <v>19.5</v>
      </c>
      <c r="S917" s="100">
        <v>21.9</v>
      </c>
      <c r="T917" s="100">
        <v>21.2</v>
      </c>
      <c r="U917" s="100">
        <v>24.6</v>
      </c>
      <c r="V917" s="100">
        <v>18.3</v>
      </c>
      <c r="W917" s="100">
        <v>21.1</v>
      </c>
      <c r="X917" s="100">
        <v>21</v>
      </c>
      <c r="Y917" s="100">
        <v>19</v>
      </c>
      <c r="Z917" s="100">
        <v>21.5</v>
      </c>
      <c r="AA917" s="100">
        <f>独自温度!B184</f>
        <v>30</v>
      </c>
      <c r="AB917" s="100">
        <f>独自温度!C184</f>
        <v>30</v>
      </c>
    </row>
    <row r="918" spans="1:28">
      <c r="A918" s="64" t="e" cm="1">
        <f t="array" aca="1" ref="A918" ca="1">INDIRECT(_xlfn.XLOOKUP(豚シート!$G$13,豚気温!$D$2:$AB$2,豚気温!$D$3:$AB$3)&amp;(_xlfn.XLOOKUP(豚モデル!$D926,豚気温!$C$6:$C$1100,豚気温!$B$6:$B$1100)))</f>
        <v>#N/A</v>
      </c>
      <c r="B918">
        <v>918</v>
      </c>
      <c r="C918" s="92">
        <v>46570</v>
      </c>
      <c r="D918" s="100">
        <v>21.6</v>
      </c>
      <c r="E918" s="100">
        <v>22</v>
      </c>
      <c r="F918" s="100">
        <v>22.1</v>
      </c>
      <c r="G918" s="100">
        <v>22.7</v>
      </c>
      <c r="H918" s="100">
        <v>22.2</v>
      </c>
      <c r="I918" s="100">
        <v>22.7</v>
      </c>
      <c r="J918" s="100">
        <v>24.7</v>
      </c>
      <c r="K918" s="100">
        <v>23</v>
      </c>
      <c r="L918" s="100">
        <v>23.2</v>
      </c>
      <c r="M918" s="100">
        <v>23.8</v>
      </c>
      <c r="N918" s="100">
        <v>25.2</v>
      </c>
      <c r="O918" s="100">
        <v>25.3</v>
      </c>
      <c r="P918" s="100">
        <v>24.1</v>
      </c>
      <c r="Q918" s="100">
        <v>24.8</v>
      </c>
      <c r="R918" s="100">
        <v>19.600000000000001</v>
      </c>
      <c r="S918" s="100">
        <v>22.1</v>
      </c>
      <c r="T918" s="100">
        <v>21.3</v>
      </c>
      <c r="U918" s="100">
        <v>24.7</v>
      </c>
      <c r="V918" s="100">
        <v>18.399999999999999</v>
      </c>
      <c r="W918" s="100">
        <v>21.3</v>
      </c>
      <c r="X918" s="100">
        <v>21.2</v>
      </c>
      <c r="Y918" s="100">
        <v>19.100000000000001</v>
      </c>
      <c r="Z918" s="100">
        <v>21.6</v>
      </c>
      <c r="AA918" s="100">
        <f>独自温度!B185</f>
        <v>30</v>
      </c>
      <c r="AB918" s="100">
        <f>独自温度!C185</f>
        <v>30</v>
      </c>
    </row>
    <row r="919" spans="1:28">
      <c r="A919" s="64" t="e" cm="1">
        <f t="array" aca="1" ref="A919" ca="1">INDIRECT(_xlfn.XLOOKUP(豚シート!$G$13,豚気温!$D$2:$AB$2,豚気温!$D$3:$AB$3)&amp;(_xlfn.XLOOKUP(豚モデル!$D927,豚気温!$C$6:$C$1100,豚気温!$B$6:$B$1100)))</f>
        <v>#N/A</v>
      </c>
      <c r="B919">
        <v>919</v>
      </c>
      <c r="C919" s="92">
        <v>46571</v>
      </c>
      <c r="D919" s="100">
        <v>21.7</v>
      </c>
      <c r="E919" s="100">
        <v>22.1</v>
      </c>
      <c r="F919" s="100">
        <v>22.3</v>
      </c>
      <c r="G919" s="100">
        <v>22.8</v>
      </c>
      <c r="H919" s="100">
        <v>22.4</v>
      </c>
      <c r="I919" s="100">
        <v>22.8</v>
      </c>
      <c r="J919" s="100">
        <v>24.8</v>
      </c>
      <c r="K919" s="100">
        <v>23.2</v>
      </c>
      <c r="L919" s="100">
        <v>23.3</v>
      </c>
      <c r="M919" s="100">
        <v>23.9</v>
      </c>
      <c r="N919" s="100">
        <v>25.3</v>
      </c>
      <c r="O919" s="100">
        <v>25.5</v>
      </c>
      <c r="P919" s="100">
        <v>24.2</v>
      </c>
      <c r="Q919" s="100">
        <v>24.9</v>
      </c>
      <c r="R919" s="100">
        <v>19.8</v>
      </c>
      <c r="S919" s="100">
        <v>22.2</v>
      </c>
      <c r="T919" s="100">
        <v>21.4</v>
      </c>
      <c r="U919" s="100">
        <v>24.9</v>
      </c>
      <c r="V919" s="100">
        <v>18.600000000000001</v>
      </c>
      <c r="W919" s="100">
        <v>21.4</v>
      </c>
      <c r="X919" s="100">
        <v>21.3</v>
      </c>
      <c r="Y919" s="100">
        <v>19.3</v>
      </c>
      <c r="Z919" s="100">
        <v>21.8</v>
      </c>
      <c r="AA919" s="100">
        <f>独自温度!B186</f>
        <v>30</v>
      </c>
      <c r="AB919" s="100">
        <f>独自温度!C186</f>
        <v>30</v>
      </c>
    </row>
    <row r="920" spans="1:28">
      <c r="A920" s="64" t="e" cm="1">
        <f t="array" aca="1" ref="A920" ca="1">INDIRECT(_xlfn.XLOOKUP(豚シート!$G$13,豚気温!$D$2:$AB$2,豚気温!$D$3:$AB$3)&amp;(_xlfn.XLOOKUP(豚モデル!$D928,豚気温!$C$6:$C$1100,豚気温!$B$6:$B$1100)))</f>
        <v>#N/A</v>
      </c>
      <c r="B920">
        <v>920</v>
      </c>
      <c r="C920" s="92">
        <v>46572</v>
      </c>
      <c r="D920" s="100">
        <v>21.8</v>
      </c>
      <c r="E920" s="100">
        <v>22.3</v>
      </c>
      <c r="F920" s="100">
        <v>22.4</v>
      </c>
      <c r="G920" s="100">
        <v>22.9</v>
      </c>
      <c r="H920" s="100">
        <v>22.5</v>
      </c>
      <c r="I920" s="100">
        <v>22.9</v>
      </c>
      <c r="J920" s="100">
        <v>25</v>
      </c>
      <c r="K920" s="100">
        <v>23.3</v>
      </c>
      <c r="L920" s="100">
        <v>23.4</v>
      </c>
      <c r="M920" s="100">
        <v>24.1</v>
      </c>
      <c r="N920" s="100">
        <v>25.5</v>
      </c>
      <c r="O920" s="100">
        <v>25.6</v>
      </c>
      <c r="P920" s="100">
        <v>24.3</v>
      </c>
      <c r="Q920" s="100">
        <v>25</v>
      </c>
      <c r="R920" s="100">
        <v>19.899999999999999</v>
      </c>
      <c r="S920" s="100">
        <v>22.3</v>
      </c>
      <c r="T920" s="100">
        <v>21.6</v>
      </c>
      <c r="U920" s="100">
        <v>25</v>
      </c>
      <c r="V920" s="100">
        <v>18.7</v>
      </c>
      <c r="W920" s="100">
        <v>21.5</v>
      </c>
      <c r="X920" s="100">
        <v>21.4</v>
      </c>
      <c r="Y920" s="100">
        <v>19.399999999999999</v>
      </c>
      <c r="Z920" s="100">
        <v>21.9</v>
      </c>
      <c r="AA920" s="100">
        <f>独自温度!B187</f>
        <v>30</v>
      </c>
      <c r="AB920" s="100">
        <f>独自温度!C187</f>
        <v>30</v>
      </c>
    </row>
    <row r="921" spans="1:28">
      <c r="A921" s="64" t="e" cm="1">
        <f t="array" aca="1" ref="A921" ca="1">INDIRECT(_xlfn.XLOOKUP(豚シート!$G$13,豚気温!$D$2:$AB$2,豚気温!$D$3:$AB$3)&amp;(_xlfn.XLOOKUP(豚モデル!$D929,豚気温!$C$6:$C$1100,豚気温!$B$6:$B$1100)))</f>
        <v>#N/A</v>
      </c>
      <c r="B921">
        <v>921</v>
      </c>
      <c r="C921" s="92">
        <v>46573</v>
      </c>
      <c r="D921" s="100">
        <v>21.9</v>
      </c>
      <c r="E921" s="100">
        <v>22.4</v>
      </c>
      <c r="F921" s="100">
        <v>22.5</v>
      </c>
      <c r="G921" s="100">
        <v>23.1</v>
      </c>
      <c r="H921" s="100">
        <v>22.6</v>
      </c>
      <c r="I921" s="100">
        <v>23</v>
      </c>
      <c r="J921" s="100">
        <v>25.1</v>
      </c>
      <c r="K921" s="100">
        <v>23.4</v>
      </c>
      <c r="L921" s="100">
        <v>23.6</v>
      </c>
      <c r="M921" s="100">
        <v>24.2</v>
      </c>
      <c r="N921" s="100">
        <v>25.6</v>
      </c>
      <c r="O921" s="100">
        <v>25.7</v>
      </c>
      <c r="P921" s="100">
        <v>24.4</v>
      </c>
      <c r="Q921" s="100">
        <v>25.2</v>
      </c>
      <c r="R921" s="100">
        <v>20</v>
      </c>
      <c r="S921" s="100">
        <v>22.5</v>
      </c>
      <c r="T921" s="100">
        <v>21.7</v>
      </c>
      <c r="U921" s="100">
        <v>25.1</v>
      </c>
      <c r="V921" s="100">
        <v>18.8</v>
      </c>
      <c r="W921" s="100">
        <v>21.6</v>
      </c>
      <c r="X921" s="100">
        <v>21.5</v>
      </c>
      <c r="Y921" s="100">
        <v>19.5</v>
      </c>
      <c r="Z921" s="100">
        <v>22</v>
      </c>
      <c r="AA921" s="100">
        <f>独自温度!B188</f>
        <v>30</v>
      </c>
      <c r="AB921" s="100">
        <f>独自温度!C188</f>
        <v>30</v>
      </c>
    </row>
    <row r="922" spans="1:28">
      <c r="A922" s="64" t="e" cm="1">
        <f t="array" aca="1" ref="A922" ca="1">INDIRECT(_xlfn.XLOOKUP(豚シート!$G$13,豚気温!$D$2:$AB$2,豚気温!$D$3:$AB$3)&amp;(_xlfn.XLOOKUP(豚モデル!$D930,豚気温!$C$6:$C$1100,豚気温!$B$6:$B$1100)))</f>
        <v>#N/A</v>
      </c>
      <c r="B922">
        <v>922</v>
      </c>
      <c r="C922" s="92">
        <v>46574</v>
      </c>
      <c r="D922" s="100">
        <v>22</v>
      </c>
      <c r="E922" s="100">
        <v>22.5</v>
      </c>
      <c r="F922" s="100">
        <v>22.6</v>
      </c>
      <c r="G922" s="100">
        <v>23.2</v>
      </c>
      <c r="H922" s="100">
        <v>22.7</v>
      </c>
      <c r="I922" s="100">
        <v>23.1</v>
      </c>
      <c r="J922" s="100">
        <v>25.2</v>
      </c>
      <c r="K922" s="100">
        <v>23.5</v>
      </c>
      <c r="L922" s="100">
        <v>23.7</v>
      </c>
      <c r="M922" s="100">
        <v>24.3</v>
      </c>
      <c r="N922" s="100">
        <v>25.7</v>
      </c>
      <c r="O922" s="100">
        <v>25.8</v>
      </c>
      <c r="P922" s="100">
        <v>24.6</v>
      </c>
      <c r="Q922" s="100">
        <v>25.3</v>
      </c>
      <c r="R922" s="100">
        <v>20.100000000000001</v>
      </c>
      <c r="S922" s="100">
        <v>22.6</v>
      </c>
      <c r="T922" s="100">
        <v>21.8</v>
      </c>
      <c r="U922" s="100">
        <v>25.2</v>
      </c>
      <c r="V922" s="100">
        <v>18.899999999999999</v>
      </c>
      <c r="W922" s="100">
        <v>21.7</v>
      </c>
      <c r="X922" s="100">
        <v>21.7</v>
      </c>
      <c r="Y922" s="100">
        <v>19.600000000000001</v>
      </c>
      <c r="Z922" s="100">
        <v>22.2</v>
      </c>
      <c r="AA922" s="100">
        <f>独自温度!B189</f>
        <v>30</v>
      </c>
      <c r="AB922" s="100">
        <f>独自温度!C189</f>
        <v>30</v>
      </c>
    </row>
    <row r="923" spans="1:28">
      <c r="A923" s="64" t="e" cm="1">
        <f t="array" aca="1" ref="A923" ca="1">INDIRECT(_xlfn.XLOOKUP(豚シート!$G$13,豚気温!$D$2:$AB$2,豚気温!$D$3:$AB$3)&amp;(_xlfn.XLOOKUP(豚モデル!$D931,豚気温!$C$6:$C$1100,豚気温!$B$6:$B$1100)))</f>
        <v>#N/A</v>
      </c>
      <c r="B923">
        <v>923</v>
      </c>
      <c r="C923" s="92">
        <v>46575</v>
      </c>
      <c r="D923" s="100">
        <v>22.2</v>
      </c>
      <c r="E923" s="100">
        <v>22.6</v>
      </c>
      <c r="F923" s="100">
        <v>22.7</v>
      </c>
      <c r="G923" s="100">
        <v>23.3</v>
      </c>
      <c r="H923" s="100">
        <v>22.9</v>
      </c>
      <c r="I923" s="100">
        <v>23.2</v>
      </c>
      <c r="J923" s="100">
        <v>25.3</v>
      </c>
      <c r="K923" s="100">
        <v>23.6</v>
      </c>
      <c r="L923" s="100">
        <v>23.9</v>
      </c>
      <c r="M923" s="100">
        <v>24.5</v>
      </c>
      <c r="N923" s="100">
        <v>25.8</v>
      </c>
      <c r="O923" s="100">
        <v>26</v>
      </c>
      <c r="P923" s="100">
        <v>24.7</v>
      </c>
      <c r="Q923" s="100">
        <v>25.4</v>
      </c>
      <c r="R923" s="100">
        <v>20.2</v>
      </c>
      <c r="S923" s="100">
        <v>22.7</v>
      </c>
      <c r="T923" s="100">
        <v>21.9</v>
      </c>
      <c r="U923" s="100">
        <v>25.4</v>
      </c>
      <c r="V923" s="100">
        <v>19.100000000000001</v>
      </c>
      <c r="W923" s="100">
        <v>21.9</v>
      </c>
      <c r="X923" s="100">
        <v>21.8</v>
      </c>
      <c r="Y923" s="100">
        <v>19.7</v>
      </c>
      <c r="Z923" s="100">
        <v>22.3</v>
      </c>
      <c r="AA923" s="100">
        <f>独自温度!B190</f>
        <v>30</v>
      </c>
      <c r="AB923" s="100">
        <f>独自温度!C190</f>
        <v>30</v>
      </c>
    </row>
    <row r="924" spans="1:28">
      <c r="A924" s="64" t="e" cm="1">
        <f t="array" aca="1" ref="A924" ca="1">INDIRECT(_xlfn.XLOOKUP(豚シート!$G$13,豚気温!$D$2:$AB$2,豚気温!$D$3:$AB$3)&amp;(_xlfn.XLOOKUP(豚モデル!$D932,豚気温!$C$6:$C$1100,豚気温!$B$6:$B$1100)))</f>
        <v>#N/A</v>
      </c>
      <c r="B924">
        <v>924</v>
      </c>
      <c r="C924" s="92">
        <v>46576</v>
      </c>
      <c r="D924" s="100">
        <v>22.3</v>
      </c>
      <c r="E924" s="100">
        <v>22.7</v>
      </c>
      <c r="F924" s="100">
        <v>22.9</v>
      </c>
      <c r="G924" s="100">
        <v>23.4</v>
      </c>
      <c r="H924" s="100">
        <v>23</v>
      </c>
      <c r="I924" s="100">
        <v>23.3</v>
      </c>
      <c r="J924" s="100">
        <v>25.4</v>
      </c>
      <c r="K924" s="100">
        <v>23.8</v>
      </c>
      <c r="L924" s="100">
        <v>24</v>
      </c>
      <c r="M924" s="100">
        <v>24.6</v>
      </c>
      <c r="N924" s="100">
        <v>26</v>
      </c>
      <c r="O924" s="100">
        <v>26.1</v>
      </c>
      <c r="P924" s="100">
        <v>24.8</v>
      </c>
      <c r="Q924" s="100">
        <v>25.5</v>
      </c>
      <c r="R924" s="100">
        <v>20.3</v>
      </c>
      <c r="S924" s="100">
        <v>22.8</v>
      </c>
      <c r="T924" s="100">
        <v>22</v>
      </c>
      <c r="U924" s="100">
        <v>25.5</v>
      </c>
      <c r="V924" s="100">
        <v>19.2</v>
      </c>
      <c r="W924" s="100">
        <v>21.9</v>
      </c>
      <c r="X924" s="100">
        <v>21.9</v>
      </c>
      <c r="Y924" s="100">
        <v>19.8</v>
      </c>
      <c r="Z924" s="100">
        <v>22.4</v>
      </c>
      <c r="AA924" s="100">
        <f>独自温度!B191</f>
        <v>30</v>
      </c>
      <c r="AB924" s="100">
        <f>独自温度!C191</f>
        <v>30</v>
      </c>
    </row>
    <row r="925" spans="1:28">
      <c r="A925" s="64" t="e" cm="1">
        <f t="array" aca="1" ref="A925" ca="1">INDIRECT(_xlfn.XLOOKUP(豚シート!$G$13,豚気温!$D$2:$AB$2,豚気温!$D$3:$AB$3)&amp;(_xlfn.XLOOKUP(豚モデル!$D933,豚気温!$C$6:$C$1100,豚気温!$B$6:$B$1100)))</f>
        <v>#N/A</v>
      </c>
      <c r="B925">
        <v>925</v>
      </c>
      <c r="C925" s="92">
        <v>46577</v>
      </c>
      <c r="D925" s="100">
        <v>22.3</v>
      </c>
      <c r="E925" s="100">
        <v>22.8</v>
      </c>
      <c r="F925" s="100">
        <v>23</v>
      </c>
      <c r="G925" s="100">
        <v>23.5</v>
      </c>
      <c r="H925" s="100">
        <v>23.1</v>
      </c>
      <c r="I925" s="100">
        <v>23.4</v>
      </c>
      <c r="J925" s="100">
        <v>25.5</v>
      </c>
      <c r="K925" s="100">
        <v>23.9</v>
      </c>
      <c r="L925" s="100">
        <v>24.2</v>
      </c>
      <c r="M925" s="100">
        <v>24.7</v>
      </c>
      <c r="N925" s="100">
        <v>26.1</v>
      </c>
      <c r="O925" s="100">
        <v>26.2</v>
      </c>
      <c r="P925" s="100">
        <v>24.9</v>
      </c>
      <c r="Q925" s="100">
        <v>25.6</v>
      </c>
      <c r="R925" s="100">
        <v>20.399999999999999</v>
      </c>
      <c r="S925" s="100">
        <v>22.9</v>
      </c>
      <c r="T925" s="100">
        <v>22.1</v>
      </c>
      <c r="U925" s="100">
        <v>25.6</v>
      </c>
      <c r="V925" s="100">
        <v>19.3</v>
      </c>
      <c r="W925" s="100">
        <v>22</v>
      </c>
      <c r="X925" s="100">
        <v>22</v>
      </c>
      <c r="Y925" s="100">
        <v>19.899999999999999</v>
      </c>
      <c r="Z925" s="100">
        <v>22.5</v>
      </c>
      <c r="AA925" s="100">
        <f>独自温度!B192</f>
        <v>30</v>
      </c>
      <c r="AB925" s="100">
        <f>独自温度!C192</f>
        <v>30</v>
      </c>
    </row>
    <row r="926" spans="1:28">
      <c r="A926" s="64" t="e" cm="1">
        <f t="array" aca="1" ref="A926" ca="1">INDIRECT(_xlfn.XLOOKUP(豚シート!$G$13,豚気温!$D$2:$AB$2,豚気温!$D$3:$AB$3)&amp;(_xlfn.XLOOKUP(豚モデル!$D934,豚気温!$C$6:$C$1100,豚気温!$B$6:$B$1100)))</f>
        <v>#N/A</v>
      </c>
      <c r="B926">
        <v>926</v>
      </c>
      <c r="C926" s="92">
        <v>46578</v>
      </c>
      <c r="D926" s="100">
        <v>22.4</v>
      </c>
      <c r="E926" s="100">
        <v>22.9</v>
      </c>
      <c r="F926" s="100">
        <v>23.1</v>
      </c>
      <c r="G926" s="100">
        <v>23.6</v>
      </c>
      <c r="H926" s="100">
        <v>23.2</v>
      </c>
      <c r="I926" s="100">
        <v>23.5</v>
      </c>
      <c r="J926" s="100">
        <v>25.7</v>
      </c>
      <c r="K926" s="100">
        <v>24</v>
      </c>
      <c r="L926" s="100">
        <v>24.4</v>
      </c>
      <c r="M926" s="100">
        <v>24.8</v>
      </c>
      <c r="N926" s="100">
        <v>26.2</v>
      </c>
      <c r="O926" s="100">
        <v>26.3</v>
      </c>
      <c r="P926" s="100">
        <v>25</v>
      </c>
      <c r="Q926" s="100">
        <v>25.8</v>
      </c>
      <c r="R926" s="100">
        <v>20.5</v>
      </c>
      <c r="S926" s="100">
        <v>23.1</v>
      </c>
      <c r="T926" s="100">
        <v>22.2</v>
      </c>
      <c r="U926" s="100">
        <v>25.7</v>
      </c>
      <c r="V926" s="100">
        <v>19.399999999999999</v>
      </c>
      <c r="W926" s="100">
        <v>22.1</v>
      </c>
      <c r="X926" s="100">
        <v>22.1</v>
      </c>
      <c r="Y926" s="100">
        <v>20</v>
      </c>
      <c r="Z926" s="100">
        <v>22.7</v>
      </c>
      <c r="AA926" s="100">
        <f>独自温度!B193</f>
        <v>30</v>
      </c>
      <c r="AB926" s="100">
        <f>独自温度!C193</f>
        <v>30</v>
      </c>
    </row>
    <row r="927" spans="1:28">
      <c r="A927" s="64" t="e" cm="1">
        <f t="array" aca="1" ref="A927" ca="1">INDIRECT(_xlfn.XLOOKUP(豚シート!$G$13,豚気温!$D$2:$AB$2,豚気温!$D$3:$AB$3)&amp;(_xlfn.XLOOKUP(豚モデル!$D935,豚気温!$C$6:$C$1100,豚気温!$B$6:$B$1100)))</f>
        <v>#N/A</v>
      </c>
      <c r="B927">
        <v>927</v>
      </c>
      <c r="C927" s="92">
        <v>46579</v>
      </c>
      <c r="D927" s="100">
        <v>22.5</v>
      </c>
      <c r="E927" s="100">
        <v>23</v>
      </c>
      <c r="F927" s="100">
        <v>23.2</v>
      </c>
      <c r="G927" s="100">
        <v>23.8</v>
      </c>
      <c r="H927" s="100">
        <v>23.3</v>
      </c>
      <c r="I927" s="100">
        <v>23.7</v>
      </c>
      <c r="J927" s="100">
        <v>25.8</v>
      </c>
      <c r="K927" s="100">
        <v>24.1</v>
      </c>
      <c r="L927" s="100">
        <v>24.5</v>
      </c>
      <c r="M927" s="100">
        <v>24.9</v>
      </c>
      <c r="N927" s="100">
        <v>26.3</v>
      </c>
      <c r="O927" s="100">
        <v>26.4</v>
      </c>
      <c r="P927" s="100">
        <v>25.1</v>
      </c>
      <c r="Q927" s="100">
        <v>25.9</v>
      </c>
      <c r="R927" s="100">
        <v>20.6</v>
      </c>
      <c r="S927" s="100">
        <v>23.2</v>
      </c>
      <c r="T927" s="100">
        <v>22.4</v>
      </c>
      <c r="U927" s="100">
        <v>25.9</v>
      </c>
      <c r="V927" s="100">
        <v>19.5</v>
      </c>
      <c r="W927" s="100">
        <v>22.2</v>
      </c>
      <c r="X927" s="100">
        <v>22.2</v>
      </c>
      <c r="Y927" s="100">
        <v>20.100000000000001</v>
      </c>
      <c r="Z927" s="100">
        <v>22.8</v>
      </c>
      <c r="AA927" s="100">
        <f>独自温度!B194</f>
        <v>30</v>
      </c>
      <c r="AB927" s="100">
        <f>独自温度!C194</f>
        <v>30</v>
      </c>
    </row>
    <row r="928" spans="1:28">
      <c r="A928" s="64" t="e" cm="1">
        <f t="array" aca="1" ref="A928" ca="1">INDIRECT(_xlfn.XLOOKUP(豚シート!$G$13,豚気温!$D$2:$AB$2,豚気温!$D$3:$AB$3)&amp;(_xlfn.XLOOKUP(豚モデル!$D936,豚気温!$C$6:$C$1100,豚気温!$B$6:$B$1100)))</f>
        <v>#N/A</v>
      </c>
      <c r="B928">
        <v>928</v>
      </c>
      <c r="C928" s="92">
        <v>46580</v>
      </c>
      <c r="D928" s="100">
        <v>22.6</v>
      </c>
      <c r="E928" s="100">
        <v>23.1</v>
      </c>
      <c r="F928" s="100">
        <v>23.3</v>
      </c>
      <c r="G928" s="100">
        <v>23.9</v>
      </c>
      <c r="H928" s="100">
        <v>23.4</v>
      </c>
      <c r="I928" s="100">
        <v>23.8</v>
      </c>
      <c r="J928" s="100">
        <v>25.9</v>
      </c>
      <c r="K928" s="100">
        <v>24.2</v>
      </c>
      <c r="L928" s="100">
        <v>24.7</v>
      </c>
      <c r="M928" s="100">
        <v>25.1</v>
      </c>
      <c r="N928" s="100">
        <v>26.5</v>
      </c>
      <c r="O928" s="100">
        <v>26.6</v>
      </c>
      <c r="P928" s="100">
        <v>25.2</v>
      </c>
      <c r="Q928" s="100">
        <v>26</v>
      </c>
      <c r="R928" s="100">
        <v>20.7</v>
      </c>
      <c r="S928" s="100">
        <v>23.3</v>
      </c>
      <c r="T928" s="100">
        <v>22.5</v>
      </c>
      <c r="U928" s="100">
        <v>26</v>
      </c>
      <c r="V928" s="100">
        <v>19.600000000000001</v>
      </c>
      <c r="W928" s="100">
        <v>22.3</v>
      </c>
      <c r="X928" s="100">
        <v>22.2</v>
      </c>
      <c r="Y928" s="100">
        <v>20.2</v>
      </c>
      <c r="Z928" s="100">
        <v>22.9</v>
      </c>
      <c r="AA928" s="100">
        <f>独自温度!B195</f>
        <v>30</v>
      </c>
      <c r="AB928" s="100">
        <f>独自温度!C195</f>
        <v>30</v>
      </c>
    </row>
    <row r="929" spans="1:28">
      <c r="A929" s="64" t="e" cm="1">
        <f t="array" aca="1" ref="A929" ca="1">INDIRECT(_xlfn.XLOOKUP(豚シート!$G$13,豚気温!$D$2:$AB$2,豚気温!$D$3:$AB$3)&amp;(_xlfn.XLOOKUP(豚モデル!$D937,豚気温!$C$6:$C$1100,豚気温!$B$6:$B$1100)))</f>
        <v>#N/A</v>
      </c>
      <c r="B929">
        <v>929</v>
      </c>
      <c r="C929" s="92">
        <v>46581</v>
      </c>
      <c r="D929" s="100">
        <v>22.7</v>
      </c>
      <c r="E929" s="100">
        <v>23.2</v>
      </c>
      <c r="F929" s="100">
        <v>23.4</v>
      </c>
      <c r="G929" s="100">
        <v>24</v>
      </c>
      <c r="H929" s="100">
        <v>23.5</v>
      </c>
      <c r="I929" s="100">
        <v>23.9</v>
      </c>
      <c r="J929" s="100">
        <v>26</v>
      </c>
      <c r="K929" s="100">
        <v>24.3</v>
      </c>
      <c r="L929" s="100">
        <v>24.8</v>
      </c>
      <c r="M929" s="100">
        <v>25.2</v>
      </c>
      <c r="N929" s="100">
        <v>26.6</v>
      </c>
      <c r="O929" s="100">
        <v>26.7</v>
      </c>
      <c r="P929" s="100">
        <v>25.4</v>
      </c>
      <c r="Q929" s="100">
        <v>26.1</v>
      </c>
      <c r="R929" s="100">
        <v>20.8</v>
      </c>
      <c r="S929" s="100">
        <v>23.4</v>
      </c>
      <c r="T929" s="100">
        <v>22.6</v>
      </c>
      <c r="U929" s="100">
        <v>26.1</v>
      </c>
      <c r="V929" s="100">
        <v>19.600000000000001</v>
      </c>
      <c r="W929" s="100">
        <v>22.4</v>
      </c>
      <c r="X929" s="100">
        <v>22.3</v>
      </c>
      <c r="Y929" s="100">
        <v>20.3</v>
      </c>
      <c r="Z929" s="100">
        <v>23</v>
      </c>
      <c r="AA929" s="100">
        <f>独自温度!B196</f>
        <v>30</v>
      </c>
      <c r="AB929" s="100">
        <f>独自温度!C196</f>
        <v>30</v>
      </c>
    </row>
    <row r="930" spans="1:28">
      <c r="A930" s="64" t="e" cm="1">
        <f t="array" aca="1" ref="A930" ca="1">INDIRECT(_xlfn.XLOOKUP(豚シート!$G$13,豚気温!$D$2:$AB$2,豚気温!$D$3:$AB$3)&amp;(_xlfn.XLOOKUP(豚モデル!$D938,豚気温!$C$6:$C$1100,豚気温!$B$6:$B$1100)))</f>
        <v>#N/A</v>
      </c>
      <c r="B930">
        <v>930</v>
      </c>
      <c r="C930" s="92">
        <v>46582</v>
      </c>
      <c r="D930" s="100">
        <v>22.8</v>
      </c>
      <c r="E930" s="100">
        <v>23.3</v>
      </c>
      <c r="F930" s="100">
        <v>23.5</v>
      </c>
      <c r="G930" s="100">
        <v>24.1</v>
      </c>
      <c r="H930" s="100">
        <v>23.6</v>
      </c>
      <c r="I930" s="100">
        <v>24</v>
      </c>
      <c r="J930" s="100">
        <v>26.1</v>
      </c>
      <c r="K930" s="100">
        <v>24.4</v>
      </c>
      <c r="L930" s="100">
        <v>25</v>
      </c>
      <c r="M930" s="100">
        <v>25.3</v>
      </c>
      <c r="N930" s="100">
        <v>26.7</v>
      </c>
      <c r="O930" s="100">
        <v>26.8</v>
      </c>
      <c r="P930" s="100">
        <v>25.5</v>
      </c>
      <c r="Q930" s="100">
        <v>26.2</v>
      </c>
      <c r="R930" s="100">
        <v>20.9</v>
      </c>
      <c r="S930" s="100">
        <v>23.5</v>
      </c>
      <c r="T930" s="100">
        <v>22.7</v>
      </c>
      <c r="U930" s="100">
        <v>26.2</v>
      </c>
      <c r="V930" s="100">
        <v>19.7</v>
      </c>
      <c r="W930" s="100">
        <v>22.5</v>
      </c>
      <c r="X930" s="100">
        <v>22.4</v>
      </c>
      <c r="Y930" s="100">
        <v>20.399999999999999</v>
      </c>
      <c r="Z930" s="100">
        <v>23.1</v>
      </c>
      <c r="AA930" s="100">
        <f>独自温度!B197</f>
        <v>30</v>
      </c>
      <c r="AB930" s="100">
        <f>独自温度!C197</f>
        <v>30</v>
      </c>
    </row>
    <row r="931" spans="1:28">
      <c r="A931" s="64" t="e" cm="1">
        <f t="array" aca="1" ref="A931" ca="1">INDIRECT(_xlfn.XLOOKUP(豚シート!$G$13,豚気温!$D$2:$AB$2,豚気温!$D$3:$AB$3)&amp;(_xlfn.XLOOKUP(豚モデル!$D939,豚気温!$C$6:$C$1100,豚気温!$B$6:$B$1100)))</f>
        <v>#N/A</v>
      </c>
      <c r="B931">
        <v>931</v>
      </c>
      <c r="C931" s="92">
        <v>46583</v>
      </c>
      <c r="D931" s="100">
        <v>22.9</v>
      </c>
      <c r="E931" s="100">
        <v>23.4</v>
      </c>
      <c r="F931" s="100">
        <v>23.6</v>
      </c>
      <c r="G931" s="100">
        <v>24.2</v>
      </c>
      <c r="H931" s="100">
        <v>23.7</v>
      </c>
      <c r="I931" s="100">
        <v>24.1</v>
      </c>
      <c r="J931" s="100">
        <v>26.2</v>
      </c>
      <c r="K931" s="100">
        <v>24.5</v>
      </c>
      <c r="L931" s="100">
        <v>25.1</v>
      </c>
      <c r="M931" s="100">
        <v>25.4</v>
      </c>
      <c r="N931" s="100">
        <v>26.8</v>
      </c>
      <c r="O931" s="100">
        <v>26.9</v>
      </c>
      <c r="P931" s="100">
        <v>25.6</v>
      </c>
      <c r="Q931" s="100">
        <v>26.3</v>
      </c>
      <c r="R931" s="100">
        <v>21</v>
      </c>
      <c r="S931" s="100">
        <v>23.6</v>
      </c>
      <c r="T931" s="100">
        <v>22.8</v>
      </c>
      <c r="U931" s="100">
        <v>26.3</v>
      </c>
      <c r="V931" s="100">
        <v>19.8</v>
      </c>
      <c r="W931" s="100">
        <v>22.6</v>
      </c>
      <c r="X931" s="100">
        <v>22.5</v>
      </c>
      <c r="Y931" s="100">
        <v>20.5</v>
      </c>
      <c r="Z931" s="100">
        <v>23.2</v>
      </c>
      <c r="AA931" s="100">
        <f>独自温度!B198</f>
        <v>30</v>
      </c>
      <c r="AB931" s="100">
        <f>独自温度!C198</f>
        <v>30</v>
      </c>
    </row>
    <row r="932" spans="1:28">
      <c r="A932" s="64" t="e" cm="1">
        <f t="array" aca="1" ref="A932" ca="1">INDIRECT(_xlfn.XLOOKUP(豚シート!$G$13,豚気温!$D$2:$AB$2,豚気温!$D$3:$AB$3)&amp;(_xlfn.XLOOKUP(豚モデル!$D940,豚気温!$C$6:$C$1100,豚気温!$B$6:$B$1100)))</f>
        <v>#N/A</v>
      </c>
      <c r="B932">
        <v>932</v>
      </c>
      <c r="C932" s="92">
        <v>46584</v>
      </c>
      <c r="D932" s="100">
        <v>23</v>
      </c>
      <c r="E932" s="100">
        <v>23.5</v>
      </c>
      <c r="F932" s="100">
        <v>23.7</v>
      </c>
      <c r="G932" s="100">
        <v>24.3</v>
      </c>
      <c r="H932" s="100">
        <v>23.8</v>
      </c>
      <c r="I932" s="100">
        <v>24.2</v>
      </c>
      <c r="J932" s="100">
        <v>26.3</v>
      </c>
      <c r="K932" s="100">
        <v>24.6</v>
      </c>
      <c r="L932" s="100">
        <v>25.2</v>
      </c>
      <c r="M932" s="100">
        <v>25.5</v>
      </c>
      <c r="N932" s="100">
        <v>26.9</v>
      </c>
      <c r="O932" s="100">
        <v>27</v>
      </c>
      <c r="P932" s="100">
        <v>25.7</v>
      </c>
      <c r="Q932" s="100">
        <v>26.4</v>
      </c>
      <c r="R932" s="100">
        <v>21.1</v>
      </c>
      <c r="S932" s="100">
        <v>23.7</v>
      </c>
      <c r="T932" s="100">
        <v>22.9</v>
      </c>
      <c r="U932" s="100">
        <v>26.5</v>
      </c>
      <c r="V932" s="100">
        <v>19.899999999999999</v>
      </c>
      <c r="W932" s="100">
        <v>22.7</v>
      </c>
      <c r="X932" s="100">
        <v>22.6</v>
      </c>
      <c r="Y932" s="100">
        <v>20.5</v>
      </c>
      <c r="Z932" s="100">
        <v>23.3</v>
      </c>
      <c r="AA932" s="100">
        <f>独自温度!B199</f>
        <v>30</v>
      </c>
      <c r="AB932" s="100">
        <f>独自温度!C199</f>
        <v>30</v>
      </c>
    </row>
    <row r="933" spans="1:28">
      <c r="A933" s="64" t="e" cm="1">
        <f t="array" aca="1" ref="A933" ca="1">INDIRECT(_xlfn.XLOOKUP(豚シート!$G$13,豚気温!$D$2:$AB$2,豚気温!$D$3:$AB$3)&amp;(_xlfn.XLOOKUP(豚モデル!$D941,豚気温!$C$6:$C$1100,豚気温!$B$6:$B$1100)))</f>
        <v>#N/A</v>
      </c>
      <c r="B933">
        <v>933</v>
      </c>
      <c r="C933" s="92">
        <v>46585</v>
      </c>
      <c r="D933" s="100">
        <v>23.2</v>
      </c>
      <c r="E933" s="100">
        <v>23.6</v>
      </c>
      <c r="F933" s="100">
        <v>23.8</v>
      </c>
      <c r="G933" s="100">
        <v>24.4</v>
      </c>
      <c r="H933" s="100">
        <v>23.9</v>
      </c>
      <c r="I933" s="100">
        <v>24.3</v>
      </c>
      <c r="J933" s="100">
        <v>26.4</v>
      </c>
      <c r="K933" s="100">
        <v>24.7</v>
      </c>
      <c r="L933" s="100">
        <v>25.3</v>
      </c>
      <c r="M933" s="100">
        <v>25.6</v>
      </c>
      <c r="N933" s="100">
        <v>27.1</v>
      </c>
      <c r="O933" s="100">
        <v>27.1</v>
      </c>
      <c r="P933" s="100">
        <v>25.8</v>
      </c>
      <c r="Q933" s="100">
        <v>26.5</v>
      </c>
      <c r="R933" s="100">
        <v>21.2</v>
      </c>
      <c r="S933" s="100">
        <v>23.8</v>
      </c>
      <c r="T933" s="100">
        <v>23</v>
      </c>
      <c r="U933" s="100">
        <v>26.6</v>
      </c>
      <c r="V933" s="100">
        <v>20</v>
      </c>
      <c r="W933" s="100">
        <v>22.8</v>
      </c>
      <c r="X933" s="100">
        <v>22.7</v>
      </c>
      <c r="Y933" s="100">
        <v>20.6</v>
      </c>
      <c r="Z933" s="100">
        <v>23.4</v>
      </c>
      <c r="AA933" s="100">
        <f>独自温度!B200</f>
        <v>30</v>
      </c>
      <c r="AB933" s="100">
        <f>独自温度!C200</f>
        <v>30</v>
      </c>
    </row>
    <row r="934" spans="1:28">
      <c r="A934" s="64" t="e" cm="1">
        <f t="array" aca="1" ref="A934" ca="1">INDIRECT(_xlfn.XLOOKUP(豚シート!$G$13,豚気温!$D$2:$AB$2,豚気温!$D$3:$AB$3)&amp;(_xlfn.XLOOKUP(豚モデル!$D942,豚気温!$C$6:$C$1100,豚気温!$B$6:$B$1100)))</f>
        <v>#N/A</v>
      </c>
      <c r="B934">
        <v>934</v>
      </c>
      <c r="C934" s="92">
        <v>46586</v>
      </c>
      <c r="D934" s="100">
        <v>23.3</v>
      </c>
      <c r="E934" s="100">
        <v>23.7</v>
      </c>
      <c r="F934" s="100">
        <v>24</v>
      </c>
      <c r="G934" s="100">
        <v>24.5</v>
      </c>
      <c r="H934" s="100">
        <v>24.1</v>
      </c>
      <c r="I934" s="100">
        <v>24.4</v>
      </c>
      <c r="J934" s="100">
        <v>26.5</v>
      </c>
      <c r="K934" s="100">
        <v>24.8</v>
      </c>
      <c r="L934" s="100">
        <v>25.4</v>
      </c>
      <c r="M934" s="100">
        <v>25.7</v>
      </c>
      <c r="N934" s="100">
        <v>27.2</v>
      </c>
      <c r="O934" s="100">
        <v>27.3</v>
      </c>
      <c r="P934" s="100">
        <v>25.9</v>
      </c>
      <c r="Q934" s="100">
        <v>26.6</v>
      </c>
      <c r="R934" s="100">
        <v>21.3</v>
      </c>
      <c r="S934" s="100">
        <v>23.9</v>
      </c>
      <c r="T934" s="100">
        <v>23.1</v>
      </c>
      <c r="U934" s="100">
        <v>26.7</v>
      </c>
      <c r="V934" s="100">
        <v>20.100000000000001</v>
      </c>
      <c r="W934" s="100">
        <v>22.9</v>
      </c>
      <c r="X934" s="100">
        <v>22.8</v>
      </c>
      <c r="Y934" s="100">
        <v>20.7</v>
      </c>
      <c r="Z934" s="100">
        <v>23.5</v>
      </c>
      <c r="AA934" s="100">
        <f>独自温度!B201</f>
        <v>30</v>
      </c>
      <c r="AB934" s="100">
        <f>独自温度!C201</f>
        <v>30</v>
      </c>
    </row>
    <row r="935" spans="1:28">
      <c r="A935" s="64" t="e" cm="1">
        <f t="array" aca="1" ref="A935" ca="1">INDIRECT(_xlfn.XLOOKUP(豚シート!$G$13,豚気温!$D$2:$AB$2,豚気温!$D$3:$AB$3)&amp;(_xlfn.XLOOKUP(豚モデル!$D943,豚気温!$C$6:$C$1100,豚気温!$B$6:$B$1100)))</f>
        <v>#N/A</v>
      </c>
      <c r="B935">
        <v>935</v>
      </c>
      <c r="C935" s="92">
        <v>46587</v>
      </c>
      <c r="D935" s="100">
        <v>23.4</v>
      </c>
      <c r="E935" s="100">
        <v>23.8</v>
      </c>
      <c r="F935" s="100">
        <v>24.1</v>
      </c>
      <c r="G935" s="100">
        <v>24.7</v>
      </c>
      <c r="H935" s="100">
        <v>24.2</v>
      </c>
      <c r="I935" s="100">
        <v>24.5</v>
      </c>
      <c r="J935" s="100">
        <v>26.7</v>
      </c>
      <c r="K935" s="100">
        <v>24.9</v>
      </c>
      <c r="L935" s="100">
        <v>25.5</v>
      </c>
      <c r="M935" s="100">
        <v>25.8</v>
      </c>
      <c r="N935" s="100">
        <v>27.3</v>
      </c>
      <c r="O935" s="100">
        <v>27.4</v>
      </c>
      <c r="P935" s="100">
        <v>26.1</v>
      </c>
      <c r="Q935" s="100">
        <v>26.8</v>
      </c>
      <c r="R935" s="100">
        <v>21.4</v>
      </c>
      <c r="S935" s="100">
        <v>24</v>
      </c>
      <c r="T935" s="100">
        <v>23.2</v>
      </c>
      <c r="U935" s="100">
        <v>26.8</v>
      </c>
      <c r="V935" s="100">
        <v>20.2</v>
      </c>
      <c r="W935" s="100">
        <v>23</v>
      </c>
      <c r="X935" s="100">
        <v>22.9</v>
      </c>
      <c r="Y935" s="100">
        <v>20.8</v>
      </c>
      <c r="Z935" s="100">
        <v>23.6</v>
      </c>
      <c r="AA935" s="100">
        <f>独自温度!B202</f>
        <v>30</v>
      </c>
      <c r="AB935" s="100">
        <f>独自温度!C202</f>
        <v>30</v>
      </c>
    </row>
    <row r="936" spans="1:28">
      <c r="A936" s="64" t="e" cm="1">
        <f t="array" aca="1" ref="A936" ca="1">INDIRECT(_xlfn.XLOOKUP(豚シート!$G$13,豚気温!$D$2:$AB$2,豚気温!$D$3:$AB$3)&amp;(_xlfn.XLOOKUP(豚モデル!$D944,豚気温!$C$6:$C$1100,豚気温!$B$6:$B$1100)))</f>
        <v>#N/A</v>
      </c>
      <c r="B936">
        <v>936</v>
      </c>
      <c r="C936" s="92">
        <v>46588</v>
      </c>
      <c r="D936" s="100">
        <v>23.5</v>
      </c>
      <c r="E936" s="100">
        <v>23.9</v>
      </c>
      <c r="F936" s="100">
        <v>24.2</v>
      </c>
      <c r="G936" s="100">
        <v>24.8</v>
      </c>
      <c r="H936" s="100">
        <v>24.3</v>
      </c>
      <c r="I936" s="100">
        <v>24.7</v>
      </c>
      <c r="J936" s="100">
        <v>26.8</v>
      </c>
      <c r="K936" s="100">
        <v>25</v>
      </c>
      <c r="L936" s="100">
        <v>25.6</v>
      </c>
      <c r="M936" s="100">
        <v>26</v>
      </c>
      <c r="N936" s="100">
        <v>27.4</v>
      </c>
      <c r="O936" s="100">
        <v>27.5</v>
      </c>
      <c r="P936" s="100">
        <v>26.2</v>
      </c>
      <c r="Q936" s="100">
        <v>26.9</v>
      </c>
      <c r="R936" s="100">
        <v>21.5</v>
      </c>
      <c r="S936" s="100">
        <v>24.1</v>
      </c>
      <c r="T936" s="100">
        <v>23.4</v>
      </c>
      <c r="U936" s="100">
        <v>26.9</v>
      </c>
      <c r="V936" s="100">
        <v>20.2</v>
      </c>
      <c r="W936" s="100">
        <v>23.1</v>
      </c>
      <c r="X936" s="100">
        <v>23</v>
      </c>
      <c r="Y936" s="100">
        <v>20.9</v>
      </c>
      <c r="Z936" s="100">
        <v>23.6</v>
      </c>
      <c r="AA936" s="100">
        <f>独自温度!B203</f>
        <v>30</v>
      </c>
      <c r="AB936" s="100">
        <f>独自温度!C203</f>
        <v>30</v>
      </c>
    </row>
    <row r="937" spans="1:28">
      <c r="A937" s="64" t="e" cm="1">
        <f t="array" aca="1" ref="A937" ca="1">INDIRECT(_xlfn.XLOOKUP(豚シート!$G$13,豚気温!$D$2:$AB$2,豚気温!$D$3:$AB$3)&amp;(_xlfn.XLOOKUP(豚モデル!$D945,豚気温!$C$6:$C$1100,豚気温!$B$6:$B$1100)))</f>
        <v>#N/A</v>
      </c>
      <c r="B937">
        <v>937</v>
      </c>
      <c r="C937" s="92">
        <v>46589</v>
      </c>
      <c r="D937" s="100">
        <v>23.6</v>
      </c>
      <c r="E937" s="100">
        <v>24</v>
      </c>
      <c r="F937" s="100">
        <v>24.3</v>
      </c>
      <c r="G937" s="100">
        <v>24.9</v>
      </c>
      <c r="H937" s="100">
        <v>24.4</v>
      </c>
      <c r="I937" s="100">
        <v>24.8</v>
      </c>
      <c r="J937" s="100">
        <v>26.9</v>
      </c>
      <c r="K937" s="100">
        <v>25.1</v>
      </c>
      <c r="L937" s="100">
        <v>25.6</v>
      </c>
      <c r="M937" s="100">
        <v>26.1</v>
      </c>
      <c r="N937" s="100">
        <v>27.5</v>
      </c>
      <c r="O937" s="100">
        <v>27.6</v>
      </c>
      <c r="P937" s="100">
        <v>26.3</v>
      </c>
      <c r="Q937" s="100">
        <v>27</v>
      </c>
      <c r="R937" s="100">
        <v>21.7</v>
      </c>
      <c r="S937" s="100">
        <v>24.2</v>
      </c>
      <c r="T937" s="100">
        <v>23.5</v>
      </c>
      <c r="U937" s="100">
        <v>27.1</v>
      </c>
      <c r="V937" s="100">
        <v>20.3</v>
      </c>
      <c r="W937" s="100">
        <v>23.2</v>
      </c>
      <c r="X937" s="100">
        <v>23.1</v>
      </c>
      <c r="Y937" s="100">
        <v>21</v>
      </c>
      <c r="Z937" s="100">
        <v>23.7</v>
      </c>
      <c r="AA937" s="100">
        <f>独自温度!B204</f>
        <v>30</v>
      </c>
      <c r="AB937" s="100">
        <f>独自温度!C204</f>
        <v>30</v>
      </c>
    </row>
    <row r="938" spans="1:28">
      <c r="A938" s="64" t="e" cm="1">
        <f t="array" aca="1" ref="A938" ca="1">INDIRECT(_xlfn.XLOOKUP(豚シート!$G$13,豚気温!$D$2:$AB$2,豚気温!$D$3:$AB$3)&amp;(_xlfn.XLOOKUP(豚モデル!$D946,豚気温!$C$6:$C$1100,豚気温!$B$6:$B$1100)))</f>
        <v>#N/A</v>
      </c>
      <c r="B938">
        <v>938</v>
      </c>
      <c r="C938" s="92">
        <v>46590</v>
      </c>
      <c r="D938" s="100">
        <v>23.7</v>
      </c>
      <c r="E938" s="100">
        <v>24.2</v>
      </c>
      <c r="F938" s="100">
        <v>24.4</v>
      </c>
      <c r="G938" s="100">
        <v>25</v>
      </c>
      <c r="H938" s="100">
        <v>24.5</v>
      </c>
      <c r="I938" s="100">
        <v>24.9</v>
      </c>
      <c r="J938" s="100">
        <v>27</v>
      </c>
      <c r="K938" s="100">
        <v>25.3</v>
      </c>
      <c r="L938" s="100">
        <v>25.7</v>
      </c>
      <c r="M938" s="100">
        <v>26.2</v>
      </c>
      <c r="N938" s="100">
        <v>27.6</v>
      </c>
      <c r="O938" s="100">
        <v>27.7</v>
      </c>
      <c r="P938" s="100">
        <v>26.4</v>
      </c>
      <c r="Q938" s="100">
        <v>27.1</v>
      </c>
      <c r="R938" s="100">
        <v>21.8</v>
      </c>
      <c r="S938" s="100">
        <v>24.3</v>
      </c>
      <c r="T938" s="100">
        <v>23.6</v>
      </c>
      <c r="U938" s="100">
        <v>27.2</v>
      </c>
      <c r="V938" s="100">
        <v>20.399999999999999</v>
      </c>
      <c r="W938" s="100">
        <v>23.3</v>
      </c>
      <c r="X938" s="100">
        <v>23.2</v>
      </c>
      <c r="Y938" s="100">
        <v>21.1</v>
      </c>
      <c r="Z938" s="100">
        <v>23.8</v>
      </c>
      <c r="AA938" s="100">
        <f>独自温度!B205</f>
        <v>30</v>
      </c>
      <c r="AB938" s="100">
        <f>独自温度!C205</f>
        <v>30</v>
      </c>
    </row>
    <row r="939" spans="1:28">
      <c r="A939" s="64" t="e" cm="1">
        <f t="array" aca="1" ref="A939" ca="1">INDIRECT(_xlfn.XLOOKUP(豚シート!$G$13,豚気温!$D$2:$AB$2,豚気温!$D$3:$AB$3)&amp;(_xlfn.XLOOKUP(豚モデル!$D947,豚気温!$C$6:$C$1100,豚気温!$B$6:$B$1100)))</f>
        <v>#N/A</v>
      </c>
      <c r="B939">
        <v>939</v>
      </c>
      <c r="C939" s="92">
        <v>46591</v>
      </c>
      <c r="D939" s="100">
        <v>23.9</v>
      </c>
      <c r="E939" s="100">
        <v>24.3</v>
      </c>
      <c r="F939" s="100">
        <v>24.5</v>
      </c>
      <c r="G939" s="100">
        <v>25.1</v>
      </c>
      <c r="H939" s="100">
        <v>24.6</v>
      </c>
      <c r="I939" s="100">
        <v>25</v>
      </c>
      <c r="J939" s="100">
        <v>27.1</v>
      </c>
      <c r="K939" s="100">
        <v>25.4</v>
      </c>
      <c r="L939" s="100">
        <v>25.7</v>
      </c>
      <c r="M939" s="100">
        <v>26.3</v>
      </c>
      <c r="N939" s="100">
        <v>27.7</v>
      </c>
      <c r="O939" s="100">
        <v>27.9</v>
      </c>
      <c r="P939" s="100">
        <v>26.5</v>
      </c>
      <c r="Q939" s="100">
        <v>27.2</v>
      </c>
      <c r="R939" s="100">
        <v>21.9</v>
      </c>
      <c r="S939" s="100">
        <v>24.4</v>
      </c>
      <c r="T939" s="100">
        <v>23.7</v>
      </c>
      <c r="U939" s="100">
        <v>27.3</v>
      </c>
      <c r="V939" s="100">
        <v>20.5</v>
      </c>
      <c r="W939" s="100">
        <v>23.4</v>
      </c>
      <c r="X939" s="100">
        <v>23.3</v>
      </c>
      <c r="Y939" s="100">
        <v>21.2</v>
      </c>
      <c r="Z939" s="100">
        <v>23.8</v>
      </c>
      <c r="AA939" s="100">
        <f>独自温度!B206</f>
        <v>30</v>
      </c>
      <c r="AB939" s="100">
        <f>独自温度!C206</f>
        <v>30</v>
      </c>
    </row>
    <row r="940" spans="1:28">
      <c r="A940" s="64" t="e" cm="1">
        <f t="array" aca="1" ref="A940" ca="1">INDIRECT(_xlfn.XLOOKUP(豚シート!$G$13,豚気温!$D$2:$AB$2,豚気温!$D$3:$AB$3)&amp;(_xlfn.XLOOKUP(豚モデル!$D948,豚気温!$C$6:$C$1100,豚気温!$B$6:$B$1100)))</f>
        <v>#N/A</v>
      </c>
      <c r="B940">
        <v>940</v>
      </c>
      <c r="C940" s="92">
        <v>46592</v>
      </c>
      <c r="D940" s="100">
        <v>24</v>
      </c>
      <c r="E940" s="100">
        <v>24.4</v>
      </c>
      <c r="F940" s="100">
        <v>24.6</v>
      </c>
      <c r="G940" s="100">
        <v>25.2</v>
      </c>
      <c r="H940" s="100">
        <v>24.7</v>
      </c>
      <c r="I940" s="100">
        <v>25.1</v>
      </c>
      <c r="J940" s="100">
        <v>27.2</v>
      </c>
      <c r="K940" s="100">
        <v>25.5</v>
      </c>
      <c r="L940" s="100">
        <v>25.8</v>
      </c>
      <c r="M940" s="100">
        <v>26.4</v>
      </c>
      <c r="N940" s="100">
        <v>27.8</v>
      </c>
      <c r="O940" s="100">
        <v>28</v>
      </c>
      <c r="P940" s="100">
        <v>26.7</v>
      </c>
      <c r="Q940" s="100">
        <v>27.3</v>
      </c>
      <c r="R940" s="100">
        <v>22</v>
      </c>
      <c r="S940" s="100">
        <v>24.5</v>
      </c>
      <c r="T940" s="100">
        <v>23.8</v>
      </c>
      <c r="U940" s="100">
        <v>27.4</v>
      </c>
      <c r="V940" s="100">
        <v>20.6</v>
      </c>
      <c r="W940" s="100">
        <v>23.5</v>
      </c>
      <c r="X940" s="100">
        <v>23.4</v>
      </c>
      <c r="Y940" s="100">
        <v>21.3</v>
      </c>
      <c r="Z940" s="100">
        <v>23.9</v>
      </c>
      <c r="AA940" s="100">
        <f>独自温度!B207</f>
        <v>30</v>
      </c>
      <c r="AB940" s="100">
        <f>独自温度!C207</f>
        <v>30</v>
      </c>
    </row>
    <row r="941" spans="1:28">
      <c r="A941" s="64" t="e" cm="1">
        <f t="array" aca="1" ref="A941" ca="1">INDIRECT(_xlfn.XLOOKUP(豚シート!$G$13,豚気温!$D$2:$AB$2,豚気温!$D$3:$AB$3)&amp;(_xlfn.XLOOKUP(豚モデル!$D949,豚気温!$C$6:$C$1100,豚気温!$B$6:$B$1100)))</f>
        <v>#N/A</v>
      </c>
      <c r="B941">
        <v>941</v>
      </c>
      <c r="C941" s="92">
        <v>46593</v>
      </c>
      <c r="D941" s="100">
        <v>24.1</v>
      </c>
      <c r="E941" s="100">
        <v>24.5</v>
      </c>
      <c r="F941" s="100">
        <v>24.7</v>
      </c>
      <c r="G941" s="100">
        <v>25.3</v>
      </c>
      <c r="H941" s="100">
        <v>24.8</v>
      </c>
      <c r="I941" s="100">
        <v>25.2</v>
      </c>
      <c r="J941" s="100">
        <v>27.3</v>
      </c>
      <c r="K941" s="100">
        <v>25.6</v>
      </c>
      <c r="L941" s="100">
        <v>25.9</v>
      </c>
      <c r="M941" s="100">
        <v>26.5</v>
      </c>
      <c r="N941" s="100">
        <v>28</v>
      </c>
      <c r="O941" s="100">
        <v>28.1</v>
      </c>
      <c r="P941" s="100">
        <v>26.8</v>
      </c>
      <c r="Q941" s="100">
        <v>27.4</v>
      </c>
      <c r="R941" s="100">
        <v>22.1</v>
      </c>
      <c r="S941" s="100">
        <v>24.6</v>
      </c>
      <c r="T941" s="100">
        <v>23.9</v>
      </c>
      <c r="U941" s="100">
        <v>27.5</v>
      </c>
      <c r="V941" s="100">
        <v>20.7</v>
      </c>
      <c r="W941" s="100">
        <v>23.7</v>
      </c>
      <c r="X941" s="100">
        <v>23.5</v>
      </c>
      <c r="Y941" s="100">
        <v>21.4</v>
      </c>
      <c r="Z941" s="100">
        <v>24</v>
      </c>
      <c r="AA941" s="100">
        <f>独自温度!B208</f>
        <v>30</v>
      </c>
      <c r="AB941" s="100">
        <f>独自温度!C208</f>
        <v>30</v>
      </c>
    </row>
    <row r="942" spans="1:28">
      <c r="A942" s="64" t="e" cm="1">
        <f t="array" aca="1" ref="A942" ca="1">INDIRECT(_xlfn.XLOOKUP(豚シート!$G$13,豚気温!$D$2:$AB$2,豚気温!$D$3:$AB$3)&amp;(_xlfn.XLOOKUP(豚モデル!$D950,豚気温!$C$6:$C$1100,豚気温!$B$6:$B$1100)))</f>
        <v>#N/A</v>
      </c>
      <c r="B942">
        <v>942</v>
      </c>
      <c r="C942" s="92">
        <v>46594</v>
      </c>
      <c r="D942" s="100">
        <v>24.2</v>
      </c>
      <c r="E942" s="100">
        <v>24.6</v>
      </c>
      <c r="F942" s="100">
        <v>24.8</v>
      </c>
      <c r="G942" s="100">
        <v>25.4</v>
      </c>
      <c r="H942" s="100">
        <v>24.8</v>
      </c>
      <c r="I942" s="100">
        <v>25.3</v>
      </c>
      <c r="J942" s="100">
        <v>27.4</v>
      </c>
      <c r="K942" s="100">
        <v>25.7</v>
      </c>
      <c r="L942" s="100">
        <v>26</v>
      </c>
      <c r="M942" s="100">
        <v>26.7</v>
      </c>
      <c r="N942" s="100">
        <v>28.1</v>
      </c>
      <c r="O942" s="100">
        <v>28.2</v>
      </c>
      <c r="P942" s="100">
        <v>26.9</v>
      </c>
      <c r="Q942" s="100">
        <v>27.5</v>
      </c>
      <c r="R942" s="100">
        <v>22.2</v>
      </c>
      <c r="S942" s="100">
        <v>24.6</v>
      </c>
      <c r="T942" s="100">
        <v>24</v>
      </c>
      <c r="U942" s="100">
        <v>27.6</v>
      </c>
      <c r="V942" s="100">
        <v>20.8</v>
      </c>
      <c r="W942" s="100">
        <v>23.8</v>
      </c>
      <c r="X942" s="100">
        <v>23.6</v>
      </c>
      <c r="Y942" s="100">
        <v>21.5</v>
      </c>
      <c r="Z942" s="100">
        <v>24</v>
      </c>
      <c r="AA942" s="100">
        <f>独自温度!B209</f>
        <v>30</v>
      </c>
      <c r="AB942" s="100">
        <f>独自温度!C209</f>
        <v>30</v>
      </c>
    </row>
    <row r="943" spans="1:28">
      <c r="A943" s="64" t="e" cm="1">
        <f t="array" aca="1" ref="A943" ca="1">INDIRECT(_xlfn.XLOOKUP(豚シート!$G$13,豚気温!$D$2:$AB$2,豚気温!$D$3:$AB$3)&amp;(_xlfn.XLOOKUP(豚モデル!$D951,豚気温!$C$6:$C$1100,豚気温!$B$6:$B$1100)))</f>
        <v>#N/A</v>
      </c>
      <c r="B943">
        <v>943</v>
      </c>
      <c r="C943" s="92">
        <v>46595</v>
      </c>
      <c r="D943" s="100">
        <v>24.3</v>
      </c>
      <c r="E943" s="100">
        <v>24.7</v>
      </c>
      <c r="F943" s="100">
        <v>24.9</v>
      </c>
      <c r="G943" s="100">
        <v>25.5</v>
      </c>
      <c r="H943" s="100">
        <v>24.9</v>
      </c>
      <c r="I943" s="100">
        <v>25.4</v>
      </c>
      <c r="J943" s="100">
        <v>27.5</v>
      </c>
      <c r="K943" s="100">
        <v>25.8</v>
      </c>
      <c r="L943" s="100">
        <v>26.1</v>
      </c>
      <c r="M943" s="100">
        <v>26.8</v>
      </c>
      <c r="N943" s="100">
        <v>28.2</v>
      </c>
      <c r="O943" s="100">
        <v>28.3</v>
      </c>
      <c r="P943" s="100">
        <v>27</v>
      </c>
      <c r="Q943" s="100">
        <v>27.6</v>
      </c>
      <c r="R943" s="100">
        <v>22.3</v>
      </c>
      <c r="S943" s="100">
        <v>24.7</v>
      </c>
      <c r="T943" s="100">
        <v>24.1</v>
      </c>
      <c r="U943" s="100">
        <v>27.7</v>
      </c>
      <c r="V943" s="100">
        <v>20.9</v>
      </c>
      <c r="W943" s="100">
        <v>23.9</v>
      </c>
      <c r="X943" s="100">
        <v>23.7</v>
      </c>
      <c r="Y943" s="100">
        <v>21.6</v>
      </c>
      <c r="Z943" s="100">
        <v>24.1</v>
      </c>
      <c r="AA943" s="100">
        <f>独自温度!B210</f>
        <v>30</v>
      </c>
      <c r="AB943" s="100">
        <f>独自温度!C210</f>
        <v>30</v>
      </c>
    </row>
    <row r="944" spans="1:28">
      <c r="A944" s="64" t="e" cm="1">
        <f t="array" aca="1" ref="A944" ca="1">INDIRECT(_xlfn.XLOOKUP(豚シート!$G$13,豚気温!$D$2:$AB$2,豚気温!$D$3:$AB$3)&amp;(_xlfn.XLOOKUP(豚モデル!$D952,豚気温!$C$6:$C$1100,豚気温!$B$6:$B$1100)))</f>
        <v>#N/A</v>
      </c>
      <c r="B944">
        <v>944</v>
      </c>
      <c r="C944" s="92">
        <v>46596</v>
      </c>
      <c r="D944" s="100">
        <v>24.4</v>
      </c>
      <c r="E944" s="100">
        <v>24.8</v>
      </c>
      <c r="F944" s="100">
        <v>25</v>
      </c>
      <c r="G944" s="100">
        <v>25.5</v>
      </c>
      <c r="H944" s="100">
        <v>25</v>
      </c>
      <c r="I944" s="100">
        <v>25.5</v>
      </c>
      <c r="J944" s="100">
        <v>27.6</v>
      </c>
      <c r="K944" s="100">
        <v>25.8</v>
      </c>
      <c r="L944" s="100">
        <v>26.1</v>
      </c>
      <c r="M944" s="100">
        <v>26.8</v>
      </c>
      <c r="N944" s="100">
        <v>28.3</v>
      </c>
      <c r="O944" s="100">
        <v>28.4</v>
      </c>
      <c r="P944" s="100">
        <v>27.1</v>
      </c>
      <c r="Q944" s="100">
        <v>27.7</v>
      </c>
      <c r="R944" s="100">
        <v>22.4</v>
      </c>
      <c r="S944" s="100">
        <v>24.8</v>
      </c>
      <c r="T944" s="100">
        <v>24.2</v>
      </c>
      <c r="U944" s="100">
        <v>27.8</v>
      </c>
      <c r="V944" s="100">
        <v>20.9</v>
      </c>
      <c r="W944" s="100">
        <v>24</v>
      </c>
      <c r="X944" s="100">
        <v>23.8</v>
      </c>
      <c r="Y944" s="100">
        <v>21.6</v>
      </c>
      <c r="Z944" s="100">
        <v>24.2</v>
      </c>
      <c r="AA944" s="100">
        <f>独自温度!B211</f>
        <v>30</v>
      </c>
      <c r="AB944" s="100">
        <f>独自温度!C211</f>
        <v>30</v>
      </c>
    </row>
    <row r="945" spans="1:28">
      <c r="A945" s="64" t="e" cm="1">
        <f t="array" aca="1" ref="A945" ca="1">INDIRECT(_xlfn.XLOOKUP(豚シート!$G$13,豚気温!$D$2:$AB$2,豚気温!$D$3:$AB$3)&amp;(_xlfn.XLOOKUP(豚モデル!$D953,豚気温!$C$6:$C$1100,豚気温!$B$6:$B$1100)))</f>
        <v>#N/A</v>
      </c>
      <c r="B945">
        <v>945</v>
      </c>
      <c r="C945" s="92">
        <v>46597</v>
      </c>
      <c r="D945" s="100">
        <v>24.5</v>
      </c>
      <c r="E945" s="100">
        <v>24.9</v>
      </c>
      <c r="F945" s="100">
        <v>25.1</v>
      </c>
      <c r="G945" s="100">
        <v>25.6</v>
      </c>
      <c r="H945" s="100">
        <v>25.1</v>
      </c>
      <c r="I945" s="100">
        <v>25.6</v>
      </c>
      <c r="J945" s="100">
        <v>27.7</v>
      </c>
      <c r="K945" s="100">
        <v>25.9</v>
      </c>
      <c r="L945" s="100">
        <v>26.2</v>
      </c>
      <c r="M945" s="100">
        <v>26.9</v>
      </c>
      <c r="N945" s="100">
        <v>28.4</v>
      </c>
      <c r="O945" s="100">
        <v>28.5</v>
      </c>
      <c r="P945" s="100">
        <v>27.2</v>
      </c>
      <c r="Q945" s="100">
        <v>27.8</v>
      </c>
      <c r="R945" s="100">
        <v>22.5</v>
      </c>
      <c r="S945" s="100">
        <v>24.9</v>
      </c>
      <c r="T945" s="100">
        <v>24.3</v>
      </c>
      <c r="U945" s="100">
        <v>27.9</v>
      </c>
      <c r="V945" s="100">
        <v>21</v>
      </c>
      <c r="W945" s="100">
        <v>24.1</v>
      </c>
      <c r="X945" s="100">
        <v>23.9</v>
      </c>
      <c r="Y945" s="100">
        <v>21.7</v>
      </c>
      <c r="Z945" s="100">
        <v>24.3</v>
      </c>
      <c r="AA945" s="100">
        <f>独自温度!B212</f>
        <v>30</v>
      </c>
      <c r="AB945" s="100">
        <f>独自温度!C212</f>
        <v>30</v>
      </c>
    </row>
    <row r="946" spans="1:28">
      <c r="A946" s="64" t="e" cm="1">
        <f t="array" aca="1" ref="A946" ca="1">INDIRECT(_xlfn.XLOOKUP(豚シート!$G$13,豚気温!$D$2:$AB$2,豚気温!$D$3:$AB$3)&amp;(_xlfn.XLOOKUP(豚モデル!$D954,豚気温!$C$6:$C$1100,豚気温!$B$6:$B$1100)))</f>
        <v>#N/A</v>
      </c>
      <c r="B946">
        <v>946</v>
      </c>
      <c r="C946" s="92">
        <v>46598</v>
      </c>
      <c r="D946" s="100">
        <v>24.6</v>
      </c>
      <c r="E946" s="100">
        <v>24.9</v>
      </c>
      <c r="F946" s="100">
        <v>25.2</v>
      </c>
      <c r="G946" s="100">
        <v>25.7</v>
      </c>
      <c r="H946" s="100">
        <v>25.2</v>
      </c>
      <c r="I946" s="100">
        <v>25.7</v>
      </c>
      <c r="J946" s="100">
        <v>27.8</v>
      </c>
      <c r="K946" s="100">
        <v>26</v>
      </c>
      <c r="L946" s="100">
        <v>26.3</v>
      </c>
      <c r="M946" s="100">
        <v>27</v>
      </c>
      <c r="N946" s="100">
        <v>28.4</v>
      </c>
      <c r="O946" s="100">
        <v>28.6</v>
      </c>
      <c r="P946" s="100">
        <v>27.3</v>
      </c>
      <c r="Q946" s="100">
        <v>27.9</v>
      </c>
      <c r="R946" s="100">
        <v>22.6</v>
      </c>
      <c r="S946" s="100">
        <v>24.9</v>
      </c>
      <c r="T946" s="100">
        <v>24.3</v>
      </c>
      <c r="U946" s="100">
        <v>28</v>
      </c>
      <c r="V946" s="100">
        <v>21.1</v>
      </c>
      <c r="W946" s="100">
        <v>24.1</v>
      </c>
      <c r="X946" s="100">
        <v>24</v>
      </c>
      <c r="Y946" s="100">
        <v>21.8</v>
      </c>
      <c r="Z946" s="100">
        <v>24.4</v>
      </c>
      <c r="AA946" s="100">
        <f>独自温度!B213</f>
        <v>30</v>
      </c>
      <c r="AB946" s="100">
        <f>独自温度!C213</f>
        <v>30</v>
      </c>
    </row>
    <row r="947" spans="1:28">
      <c r="A947" s="64" t="e" cm="1">
        <f t="array" aca="1" ref="A947" ca="1">INDIRECT(_xlfn.XLOOKUP(豚シート!$G$13,豚気温!$D$2:$AB$2,豚気温!$D$3:$AB$3)&amp;(_xlfn.XLOOKUP(豚モデル!$D955,豚気温!$C$6:$C$1100,豚気温!$B$6:$B$1100)))</f>
        <v>#N/A</v>
      </c>
      <c r="B947">
        <v>947</v>
      </c>
      <c r="C947" s="92">
        <v>46599</v>
      </c>
      <c r="D947" s="100">
        <v>24.7</v>
      </c>
      <c r="E947" s="100">
        <v>25</v>
      </c>
      <c r="F947" s="100">
        <v>25.2</v>
      </c>
      <c r="G947" s="100">
        <v>25.8</v>
      </c>
      <c r="H947" s="100">
        <v>25.2</v>
      </c>
      <c r="I947" s="100">
        <v>25.8</v>
      </c>
      <c r="J947" s="100">
        <v>27.9</v>
      </c>
      <c r="K947" s="100">
        <v>26.1</v>
      </c>
      <c r="L947" s="100">
        <v>26.4</v>
      </c>
      <c r="M947" s="100">
        <v>27.1</v>
      </c>
      <c r="N947" s="100">
        <v>28.5</v>
      </c>
      <c r="O947" s="100">
        <v>28.7</v>
      </c>
      <c r="P947" s="100">
        <v>27.3</v>
      </c>
      <c r="Q947" s="100">
        <v>28</v>
      </c>
      <c r="R947" s="100">
        <v>22.6</v>
      </c>
      <c r="S947" s="100">
        <v>25</v>
      </c>
      <c r="T947" s="100">
        <v>24.4</v>
      </c>
      <c r="U947" s="100">
        <v>28</v>
      </c>
      <c r="V947" s="100">
        <v>21.1</v>
      </c>
      <c r="W947" s="100">
        <v>24.2</v>
      </c>
      <c r="X947" s="100">
        <v>24</v>
      </c>
      <c r="Y947" s="100">
        <v>21.8</v>
      </c>
      <c r="Z947" s="100">
        <v>24.4</v>
      </c>
      <c r="AA947" s="100">
        <f>独自温度!B214</f>
        <v>30</v>
      </c>
      <c r="AB947" s="100">
        <f>独自温度!C214</f>
        <v>30</v>
      </c>
    </row>
    <row r="948" spans="1:28">
      <c r="A948" s="64" t="e" cm="1">
        <f t="array" aca="1" ref="A948" ca="1">INDIRECT(_xlfn.XLOOKUP(豚シート!$G$13,豚気温!$D$2:$AB$2,豚気温!$D$3:$AB$3)&amp;(_xlfn.XLOOKUP(豚モデル!$D956,豚気温!$C$6:$C$1100,豚気温!$B$6:$B$1100)))</f>
        <v>#N/A</v>
      </c>
      <c r="B948">
        <v>948</v>
      </c>
      <c r="C948" s="92">
        <v>46600</v>
      </c>
      <c r="D948" s="100">
        <v>24.8</v>
      </c>
      <c r="E948" s="100">
        <v>25.1</v>
      </c>
      <c r="F948" s="100">
        <v>25.3</v>
      </c>
      <c r="G948" s="100">
        <v>25.8</v>
      </c>
      <c r="H948" s="100">
        <v>25.3</v>
      </c>
      <c r="I948" s="100">
        <v>25.9</v>
      </c>
      <c r="J948" s="100">
        <v>28</v>
      </c>
      <c r="K948" s="100">
        <v>26.1</v>
      </c>
      <c r="L948" s="100">
        <v>26.5</v>
      </c>
      <c r="M948" s="100">
        <v>27.2</v>
      </c>
      <c r="N948" s="100">
        <v>28.6</v>
      </c>
      <c r="O948" s="100">
        <v>28.7</v>
      </c>
      <c r="P948" s="100">
        <v>27.4</v>
      </c>
      <c r="Q948" s="100">
        <v>28.1</v>
      </c>
      <c r="R948" s="100">
        <v>22.7</v>
      </c>
      <c r="S948" s="100">
        <v>25.1</v>
      </c>
      <c r="T948" s="100">
        <v>24.5</v>
      </c>
      <c r="U948" s="100">
        <v>28.1</v>
      </c>
      <c r="V948" s="100">
        <v>21.2</v>
      </c>
      <c r="W948" s="100">
        <v>24.3</v>
      </c>
      <c r="X948" s="100">
        <v>24.1</v>
      </c>
      <c r="Y948" s="100">
        <v>21.9</v>
      </c>
      <c r="Z948" s="100">
        <v>24.5</v>
      </c>
      <c r="AA948" s="100">
        <f>独自温度!B215</f>
        <v>30</v>
      </c>
      <c r="AB948" s="100">
        <f>独自温度!C215</f>
        <v>30</v>
      </c>
    </row>
    <row r="949" spans="1:28">
      <c r="A949" s="64" t="e" cm="1">
        <f t="array" aca="1" ref="A949" ca="1">INDIRECT(_xlfn.XLOOKUP(豚シート!$G$13,豚気温!$D$2:$AB$2,豚気温!$D$3:$AB$3)&amp;(_xlfn.XLOOKUP(豚モデル!$D957,豚気温!$C$6:$C$1100,豚気温!$B$6:$B$1100)))</f>
        <v>#N/A</v>
      </c>
      <c r="B949">
        <v>949</v>
      </c>
      <c r="C949" s="92">
        <v>46601</v>
      </c>
      <c r="D949" s="100">
        <v>24.8</v>
      </c>
      <c r="E949" s="100">
        <v>25.1</v>
      </c>
      <c r="F949" s="100">
        <v>25.3</v>
      </c>
      <c r="G949" s="100">
        <v>25.9</v>
      </c>
      <c r="H949" s="100">
        <v>25.4</v>
      </c>
      <c r="I949" s="100">
        <v>25.9</v>
      </c>
      <c r="J949" s="100">
        <v>28</v>
      </c>
      <c r="K949" s="100">
        <v>26.2</v>
      </c>
      <c r="L949" s="100">
        <v>26.6</v>
      </c>
      <c r="M949" s="100">
        <v>27.2</v>
      </c>
      <c r="N949" s="100">
        <v>28.6</v>
      </c>
      <c r="O949" s="100">
        <v>28.8</v>
      </c>
      <c r="P949" s="100">
        <v>27.5</v>
      </c>
      <c r="Q949" s="100">
        <v>28.1</v>
      </c>
      <c r="R949" s="100">
        <v>22.7</v>
      </c>
      <c r="S949" s="100">
        <v>25.1</v>
      </c>
      <c r="T949" s="100">
        <v>24.5</v>
      </c>
      <c r="U949" s="100">
        <v>28.1</v>
      </c>
      <c r="V949" s="100">
        <v>21.2</v>
      </c>
      <c r="W949" s="100">
        <v>24.3</v>
      </c>
      <c r="X949" s="100">
        <v>24.1</v>
      </c>
      <c r="Y949" s="100">
        <v>21.9</v>
      </c>
      <c r="Z949" s="100">
        <v>24.6</v>
      </c>
      <c r="AA949" s="100">
        <f>独自温度!B216</f>
        <v>30</v>
      </c>
      <c r="AB949" s="100">
        <f>独自温度!C216</f>
        <v>30</v>
      </c>
    </row>
    <row r="950" spans="1:28">
      <c r="A950" s="64" t="e" cm="1">
        <f t="array" aca="1" ref="A950" ca="1">INDIRECT(_xlfn.XLOOKUP(豚シート!$G$13,豚気温!$D$2:$AB$2,豚気温!$D$3:$AB$3)&amp;(_xlfn.XLOOKUP(豚モデル!$D958,豚気温!$C$6:$C$1100,豚気温!$B$6:$B$1100)))</f>
        <v>#N/A</v>
      </c>
      <c r="B950">
        <v>950</v>
      </c>
      <c r="C950" s="92">
        <v>46602</v>
      </c>
      <c r="D950" s="100">
        <v>24.9</v>
      </c>
      <c r="E950" s="100">
        <v>25.1</v>
      </c>
      <c r="F950" s="100">
        <v>25.4</v>
      </c>
      <c r="G950" s="100">
        <v>25.9</v>
      </c>
      <c r="H950" s="100">
        <v>25.4</v>
      </c>
      <c r="I950" s="100">
        <v>26</v>
      </c>
      <c r="J950" s="100">
        <v>28</v>
      </c>
      <c r="K950" s="100">
        <v>26.2</v>
      </c>
      <c r="L950" s="100">
        <v>26.6</v>
      </c>
      <c r="M950" s="100">
        <v>27.2</v>
      </c>
      <c r="N950" s="100">
        <v>28.7</v>
      </c>
      <c r="O950" s="100">
        <v>28.8</v>
      </c>
      <c r="P950" s="100">
        <v>27.5</v>
      </c>
      <c r="Q950" s="100">
        <v>28.1</v>
      </c>
      <c r="R950" s="100">
        <v>22.8</v>
      </c>
      <c r="S950" s="100">
        <v>25.1</v>
      </c>
      <c r="T950" s="100">
        <v>24.5</v>
      </c>
      <c r="U950" s="100">
        <v>28.2</v>
      </c>
      <c r="V950" s="100">
        <v>21.2</v>
      </c>
      <c r="W950" s="100">
        <v>24.3</v>
      </c>
      <c r="X950" s="100">
        <v>24.1</v>
      </c>
      <c r="Y950" s="100">
        <v>21.9</v>
      </c>
      <c r="Z950" s="100">
        <v>24.6</v>
      </c>
      <c r="AA950" s="100">
        <f>独自温度!B217</f>
        <v>30</v>
      </c>
      <c r="AB950" s="100">
        <f>独自温度!C217</f>
        <v>30</v>
      </c>
    </row>
    <row r="951" spans="1:28">
      <c r="A951" s="64" t="e" cm="1">
        <f t="array" aca="1" ref="A951" ca="1">INDIRECT(_xlfn.XLOOKUP(豚シート!$G$13,豚気温!$D$2:$AB$2,豚気温!$D$3:$AB$3)&amp;(_xlfn.XLOOKUP(豚モデル!$D959,豚気温!$C$6:$C$1100,豚気温!$B$6:$B$1100)))</f>
        <v>#N/A</v>
      </c>
      <c r="B951">
        <v>951</v>
      </c>
      <c r="C951" s="92">
        <v>46603</v>
      </c>
      <c r="D951" s="100">
        <v>24.9</v>
      </c>
      <c r="E951" s="100">
        <v>25.1</v>
      </c>
      <c r="F951" s="100">
        <v>25.4</v>
      </c>
      <c r="G951" s="100">
        <v>25.9</v>
      </c>
      <c r="H951" s="100">
        <v>25.4</v>
      </c>
      <c r="I951" s="100">
        <v>26</v>
      </c>
      <c r="J951" s="100">
        <v>28.1</v>
      </c>
      <c r="K951" s="100">
        <v>26.2</v>
      </c>
      <c r="L951" s="100">
        <v>26.7</v>
      </c>
      <c r="M951" s="100">
        <v>27.2</v>
      </c>
      <c r="N951" s="100">
        <v>28.7</v>
      </c>
      <c r="O951" s="100">
        <v>28.8</v>
      </c>
      <c r="P951" s="100">
        <v>27.5</v>
      </c>
      <c r="Q951" s="100">
        <v>28.2</v>
      </c>
      <c r="R951" s="100">
        <v>22.8</v>
      </c>
      <c r="S951" s="100">
        <v>25.1</v>
      </c>
      <c r="T951" s="100">
        <v>24.6</v>
      </c>
      <c r="U951" s="100">
        <v>28.2</v>
      </c>
      <c r="V951" s="100">
        <v>21.2</v>
      </c>
      <c r="W951" s="100">
        <v>24.3</v>
      </c>
      <c r="X951" s="100">
        <v>24.2</v>
      </c>
      <c r="Y951" s="100">
        <v>21.9</v>
      </c>
      <c r="Z951" s="100">
        <v>24.7</v>
      </c>
      <c r="AA951" s="100">
        <f>独自温度!B218</f>
        <v>30</v>
      </c>
      <c r="AB951" s="100">
        <f>独自温度!C218</f>
        <v>30</v>
      </c>
    </row>
    <row r="952" spans="1:28">
      <c r="A952" s="64" t="e" cm="1">
        <f t="array" aca="1" ref="A952" ca="1">INDIRECT(_xlfn.XLOOKUP(豚シート!$G$13,豚気温!$D$2:$AB$2,豚気温!$D$3:$AB$3)&amp;(_xlfn.XLOOKUP(豚モデル!$D960,豚気温!$C$6:$C$1100,豚気温!$B$6:$B$1100)))</f>
        <v>#N/A</v>
      </c>
      <c r="B952">
        <v>952</v>
      </c>
      <c r="C952" s="92">
        <v>46604</v>
      </c>
      <c r="D952" s="100">
        <v>24.9</v>
      </c>
      <c r="E952" s="100">
        <v>25.1</v>
      </c>
      <c r="F952" s="100">
        <v>25.4</v>
      </c>
      <c r="G952" s="100">
        <v>25.9</v>
      </c>
      <c r="H952" s="100">
        <v>25.4</v>
      </c>
      <c r="I952" s="100">
        <v>26</v>
      </c>
      <c r="J952" s="100">
        <v>28.1</v>
      </c>
      <c r="K952" s="100">
        <v>26.2</v>
      </c>
      <c r="L952" s="100">
        <v>26.7</v>
      </c>
      <c r="M952" s="100">
        <v>27.2</v>
      </c>
      <c r="N952" s="100">
        <v>28.7</v>
      </c>
      <c r="O952" s="100">
        <v>28.9</v>
      </c>
      <c r="P952" s="100">
        <v>27.5</v>
      </c>
      <c r="Q952" s="100">
        <v>28.2</v>
      </c>
      <c r="R952" s="100">
        <v>22.8</v>
      </c>
      <c r="S952" s="100">
        <v>25.1</v>
      </c>
      <c r="T952" s="100">
        <v>24.6</v>
      </c>
      <c r="U952" s="100">
        <v>28.2</v>
      </c>
      <c r="V952" s="100">
        <v>21.2</v>
      </c>
      <c r="W952" s="100">
        <v>24.3</v>
      </c>
      <c r="X952" s="100">
        <v>24.2</v>
      </c>
      <c r="Y952" s="100">
        <v>21.9</v>
      </c>
      <c r="Z952" s="100">
        <v>24.7</v>
      </c>
      <c r="AA952" s="100">
        <f>独自温度!B219</f>
        <v>30</v>
      </c>
      <c r="AB952" s="100">
        <f>独自温度!C219</f>
        <v>30</v>
      </c>
    </row>
    <row r="953" spans="1:28">
      <c r="A953" s="64" t="e" cm="1">
        <f t="array" aca="1" ref="A953" ca="1">INDIRECT(_xlfn.XLOOKUP(豚シート!$G$13,豚気温!$D$2:$AB$2,豚気温!$D$3:$AB$3)&amp;(_xlfn.XLOOKUP(豚モデル!$D961,豚気温!$C$6:$C$1100,豚気温!$B$6:$B$1100)))</f>
        <v>#N/A</v>
      </c>
      <c r="B953">
        <v>953</v>
      </c>
      <c r="C953" s="92">
        <v>46605</v>
      </c>
      <c r="D953" s="100">
        <v>24.9</v>
      </c>
      <c r="E953" s="100">
        <v>25.1</v>
      </c>
      <c r="F953" s="100">
        <v>25.4</v>
      </c>
      <c r="G953" s="100">
        <v>25.9</v>
      </c>
      <c r="H953" s="100">
        <v>25.4</v>
      </c>
      <c r="I953" s="100">
        <v>26</v>
      </c>
      <c r="J953" s="100">
        <v>28.1</v>
      </c>
      <c r="K953" s="100">
        <v>26.2</v>
      </c>
      <c r="L953" s="100">
        <v>26.7</v>
      </c>
      <c r="M953" s="100">
        <v>27.2</v>
      </c>
      <c r="N953" s="100">
        <v>28.7</v>
      </c>
      <c r="O953" s="100">
        <v>28.8</v>
      </c>
      <c r="P953" s="100">
        <v>27.5</v>
      </c>
      <c r="Q953" s="100">
        <v>28.2</v>
      </c>
      <c r="R953" s="100">
        <v>22.8</v>
      </c>
      <c r="S953" s="100">
        <v>25.1</v>
      </c>
      <c r="T953" s="100">
        <v>24.6</v>
      </c>
      <c r="U953" s="100">
        <v>28.2</v>
      </c>
      <c r="V953" s="100">
        <v>21.2</v>
      </c>
      <c r="W953" s="100">
        <v>24.3</v>
      </c>
      <c r="X953" s="100">
        <v>24.1</v>
      </c>
      <c r="Y953" s="100">
        <v>21.9</v>
      </c>
      <c r="Z953" s="100">
        <v>24.7</v>
      </c>
      <c r="AA953" s="100">
        <f>独自温度!B220</f>
        <v>30</v>
      </c>
      <c r="AB953" s="100">
        <f>独自温度!C220</f>
        <v>30</v>
      </c>
    </row>
    <row r="954" spans="1:28">
      <c r="A954" s="64" t="e" cm="1">
        <f t="array" aca="1" ref="A954" ca="1">INDIRECT(_xlfn.XLOOKUP(豚シート!$G$13,豚気温!$D$2:$AB$2,豚気温!$D$3:$AB$3)&amp;(_xlfn.XLOOKUP(豚モデル!$D962,豚気温!$C$6:$C$1100,豚気温!$B$6:$B$1100)))</f>
        <v>#N/A</v>
      </c>
      <c r="B954">
        <v>954</v>
      </c>
      <c r="C954" s="92">
        <v>46606</v>
      </c>
      <c r="D954" s="100">
        <v>24.8</v>
      </c>
      <c r="E954" s="100">
        <v>25</v>
      </c>
      <c r="F954" s="100">
        <v>25.4</v>
      </c>
      <c r="G954" s="100">
        <v>25.9</v>
      </c>
      <c r="H954" s="100">
        <v>25.4</v>
      </c>
      <c r="I954" s="100">
        <v>26</v>
      </c>
      <c r="J954" s="100">
        <v>28</v>
      </c>
      <c r="K954" s="100">
        <v>26.2</v>
      </c>
      <c r="L954" s="100">
        <v>26.8</v>
      </c>
      <c r="M954" s="100">
        <v>27.2</v>
      </c>
      <c r="N954" s="100">
        <v>28.6</v>
      </c>
      <c r="O954" s="100">
        <v>28.8</v>
      </c>
      <c r="P954" s="100">
        <v>27.5</v>
      </c>
      <c r="Q954" s="100">
        <v>28.1</v>
      </c>
      <c r="R954" s="100">
        <v>22.7</v>
      </c>
      <c r="S954" s="100">
        <v>25.1</v>
      </c>
      <c r="T954" s="100">
        <v>24.5</v>
      </c>
      <c r="U954" s="100">
        <v>28.2</v>
      </c>
      <c r="V954" s="100">
        <v>21.2</v>
      </c>
      <c r="W954" s="100">
        <v>24.3</v>
      </c>
      <c r="X954" s="100">
        <v>24.1</v>
      </c>
      <c r="Y954" s="100">
        <v>21.9</v>
      </c>
      <c r="Z954" s="100">
        <v>24.7</v>
      </c>
      <c r="AA954" s="100">
        <f>独自温度!B221</f>
        <v>30</v>
      </c>
      <c r="AB954" s="100">
        <f>独自温度!C221</f>
        <v>30</v>
      </c>
    </row>
    <row r="955" spans="1:28">
      <c r="A955" s="64" t="e" cm="1">
        <f t="array" aca="1" ref="A955" ca="1">INDIRECT(_xlfn.XLOOKUP(豚シート!$G$13,豚気温!$D$2:$AB$2,豚気温!$D$3:$AB$3)&amp;(_xlfn.XLOOKUP(豚モデル!$D963,豚気温!$C$6:$C$1100,豚気温!$B$6:$B$1100)))</f>
        <v>#N/A</v>
      </c>
      <c r="B955">
        <v>955</v>
      </c>
      <c r="C955" s="92">
        <v>46607</v>
      </c>
      <c r="D955" s="100">
        <v>24.8</v>
      </c>
      <c r="E955" s="100">
        <v>25</v>
      </c>
      <c r="F955" s="100">
        <v>25.3</v>
      </c>
      <c r="G955" s="100">
        <v>25.9</v>
      </c>
      <c r="H955" s="100">
        <v>25.4</v>
      </c>
      <c r="I955" s="100">
        <v>26</v>
      </c>
      <c r="J955" s="100">
        <v>28</v>
      </c>
      <c r="K955" s="100">
        <v>26.1</v>
      </c>
      <c r="L955" s="100">
        <v>26.7</v>
      </c>
      <c r="M955" s="100">
        <v>27.2</v>
      </c>
      <c r="N955" s="100">
        <v>28.6</v>
      </c>
      <c r="O955" s="100">
        <v>28.8</v>
      </c>
      <c r="P955" s="100">
        <v>27.4</v>
      </c>
      <c r="Q955" s="100">
        <v>28.1</v>
      </c>
      <c r="R955" s="100">
        <v>22.7</v>
      </c>
      <c r="S955" s="100">
        <v>25.1</v>
      </c>
      <c r="T955" s="100">
        <v>24.5</v>
      </c>
      <c r="U955" s="100">
        <v>28.1</v>
      </c>
      <c r="V955" s="100">
        <v>21.2</v>
      </c>
      <c r="W955" s="100">
        <v>24.2</v>
      </c>
      <c r="X955" s="100">
        <v>24.1</v>
      </c>
      <c r="Y955" s="100">
        <v>21.8</v>
      </c>
      <c r="Z955" s="100">
        <v>24.7</v>
      </c>
      <c r="AA955" s="100">
        <f>独自温度!B222</f>
        <v>30</v>
      </c>
      <c r="AB955" s="100">
        <f>独自温度!C222</f>
        <v>30</v>
      </c>
    </row>
    <row r="956" spans="1:28">
      <c r="A956" s="64" t="e" cm="1">
        <f t="array" aca="1" ref="A956" ca="1">INDIRECT(_xlfn.XLOOKUP(豚シート!$G$13,豚気温!$D$2:$AB$2,豚気温!$D$3:$AB$3)&amp;(_xlfn.XLOOKUP(豚モデル!$D964,豚気温!$C$6:$C$1100,豚気温!$B$6:$B$1100)))</f>
        <v>#N/A</v>
      </c>
      <c r="B956">
        <v>956</v>
      </c>
      <c r="C956" s="92">
        <v>46608</v>
      </c>
      <c r="D956" s="100">
        <v>24.7</v>
      </c>
      <c r="E956" s="100">
        <v>24.9</v>
      </c>
      <c r="F956" s="100">
        <v>25.3</v>
      </c>
      <c r="G956" s="100">
        <v>25.8</v>
      </c>
      <c r="H956" s="100">
        <v>25.4</v>
      </c>
      <c r="I956" s="100">
        <v>25.9</v>
      </c>
      <c r="J956" s="100">
        <v>28</v>
      </c>
      <c r="K956" s="100">
        <v>26.1</v>
      </c>
      <c r="L956" s="100">
        <v>26.7</v>
      </c>
      <c r="M956" s="100">
        <v>27.1</v>
      </c>
      <c r="N956" s="100">
        <v>28.6</v>
      </c>
      <c r="O956" s="100">
        <v>28.8</v>
      </c>
      <c r="P956" s="100">
        <v>27.4</v>
      </c>
      <c r="Q956" s="100">
        <v>28.1</v>
      </c>
      <c r="R956" s="100">
        <v>22.7</v>
      </c>
      <c r="S956" s="100">
        <v>25</v>
      </c>
      <c r="T956" s="100">
        <v>24.4</v>
      </c>
      <c r="U956" s="100">
        <v>28.1</v>
      </c>
      <c r="V956" s="100">
        <v>21.1</v>
      </c>
      <c r="W956" s="100">
        <v>24.2</v>
      </c>
      <c r="X956" s="100">
        <v>24</v>
      </c>
      <c r="Y956" s="100">
        <v>21.8</v>
      </c>
      <c r="Z956" s="100">
        <v>24.7</v>
      </c>
      <c r="AA956" s="100">
        <f>独自温度!B223</f>
        <v>30</v>
      </c>
      <c r="AB956" s="100">
        <f>独自温度!C223</f>
        <v>30</v>
      </c>
    </row>
    <row r="957" spans="1:28">
      <c r="A957" s="64" t="e" cm="1">
        <f t="array" aca="1" ref="A957" ca="1">INDIRECT(_xlfn.XLOOKUP(豚シート!$G$13,豚気温!$D$2:$AB$2,豚気温!$D$3:$AB$3)&amp;(_xlfn.XLOOKUP(豚モデル!$D965,豚気温!$C$6:$C$1100,豚気温!$B$6:$B$1100)))</f>
        <v>#N/A</v>
      </c>
      <c r="B957">
        <v>957</v>
      </c>
      <c r="C957" s="92">
        <v>46609</v>
      </c>
      <c r="D957" s="100">
        <v>24.7</v>
      </c>
      <c r="E957" s="100">
        <v>24.9</v>
      </c>
      <c r="F957" s="100">
        <v>25.2</v>
      </c>
      <c r="G957" s="100">
        <v>25.8</v>
      </c>
      <c r="H957" s="100">
        <v>25.3</v>
      </c>
      <c r="I957" s="100">
        <v>25.9</v>
      </c>
      <c r="J957" s="100">
        <v>27.9</v>
      </c>
      <c r="K957" s="100">
        <v>26</v>
      </c>
      <c r="L957" s="100">
        <v>26.7</v>
      </c>
      <c r="M957" s="100">
        <v>27.1</v>
      </c>
      <c r="N957" s="100">
        <v>28.5</v>
      </c>
      <c r="O957" s="100">
        <v>28.7</v>
      </c>
      <c r="P957" s="100">
        <v>27.4</v>
      </c>
      <c r="Q957" s="100">
        <v>28</v>
      </c>
      <c r="R957" s="100">
        <v>22.6</v>
      </c>
      <c r="S957" s="100">
        <v>25</v>
      </c>
      <c r="T957" s="100">
        <v>24.4</v>
      </c>
      <c r="U957" s="100">
        <v>28</v>
      </c>
      <c r="V957" s="100">
        <v>21.1</v>
      </c>
      <c r="W957" s="100">
        <v>24.1</v>
      </c>
      <c r="X957" s="100">
        <v>24</v>
      </c>
      <c r="Y957" s="100">
        <v>21.8</v>
      </c>
      <c r="Z957" s="100">
        <v>24.7</v>
      </c>
      <c r="AA957" s="100">
        <f>独自温度!B224</f>
        <v>30</v>
      </c>
      <c r="AB957" s="100">
        <f>独自温度!C224</f>
        <v>30</v>
      </c>
    </row>
    <row r="958" spans="1:28">
      <c r="A958" s="64" t="e" cm="1">
        <f t="array" aca="1" ref="A958" ca="1">INDIRECT(_xlfn.XLOOKUP(豚シート!$G$13,豚気温!$D$2:$AB$2,豚気温!$D$3:$AB$3)&amp;(_xlfn.XLOOKUP(豚モデル!$D966,豚気温!$C$6:$C$1100,豚気温!$B$6:$B$1100)))</f>
        <v>#N/A</v>
      </c>
      <c r="B958">
        <v>958</v>
      </c>
      <c r="C958" s="92">
        <v>46610</v>
      </c>
      <c r="D958" s="100">
        <v>24.6</v>
      </c>
      <c r="E958" s="100">
        <v>24.8</v>
      </c>
      <c r="F958" s="100">
        <v>25.2</v>
      </c>
      <c r="G958" s="100">
        <v>25.7</v>
      </c>
      <c r="H958" s="100">
        <v>25.3</v>
      </c>
      <c r="I958" s="100">
        <v>25.9</v>
      </c>
      <c r="J958" s="100">
        <v>27.9</v>
      </c>
      <c r="K958" s="100">
        <v>26</v>
      </c>
      <c r="L958" s="100">
        <v>26.6</v>
      </c>
      <c r="M958" s="100">
        <v>27</v>
      </c>
      <c r="N958" s="100">
        <v>28.5</v>
      </c>
      <c r="O958" s="100">
        <v>28.7</v>
      </c>
      <c r="P958" s="100">
        <v>27.3</v>
      </c>
      <c r="Q958" s="100">
        <v>28</v>
      </c>
      <c r="R958" s="100">
        <v>22.6</v>
      </c>
      <c r="S958" s="100">
        <v>24.9</v>
      </c>
      <c r="T958" s="100">
        <v>24.3</v>
      </c>
      <c r="U958" s="100">
        <v>28</v>
      </c>
      <c r="V958" s="100">
        <v>21</v>
      </c>
      <c r="W958" s="100">
        <v>24</v>
      </c>
      <c r="X958" s="100">
        <v>23.9</v>
      </c>
      <c r="Y958" s="100">
        <v>21.7</v>
      </c>
      <c r="Z958" s="100">
        <v>24.6</v>
      </c>
      <c r="AA958" s="100">
        <f>独自温度!B225</f>
        <v>30</v>
      </c>
      <c r="AB958" s="100">
        <f>独自温度!C225</f>
        <v>30</v>
      </c>
    </row>
    <row r="959" spans="1:28">
      <c r="A959" s="64" t="e" cm="1">
        <f t="array" aca="1" ref="A959" ca="1">INDIRECT(_xlfn.XLOOKUP(豚シート!$G$13,豚気温!$D$2:$AB$2,豚気温!$D$3:$AB$3)&amp;(_xlfn.XLOOKUP(豚モデル!$D967,豚気温!$C$6:$C$1100,豚気温!$B$6:$B$1100)))</f>
        <v>#N/A</v>
      </c>
      <c r="B959">
        <v>959</v>
      </c>
      <c r="C959" s="92">
        <v>46611</v>
      </c>
      <c r="D959" s="100">
        <v>24.5</v>
      </c>
      <c r="E959" s="100">
        <v>24.8</v>
      </c>
      <c r="F959" s="100">
        <v>25.1</v>
      </c>
      <c r="G959" s="100">
        <v>25.6</v>
      </c>
      <c r="H959" s="100">
        <v>25.2</v>
      </c>
      <c r="I959" s="100">
        <v>25.8</v>
      </c>
      <c r="J959" s="100">
        <v>27.8</v>
      </c>
      <c r="K959" s="100">
        <v>26</v>
      </c>
      <c r="L959" s="100">
        <v>26.5</v>
      </c>
      <c r="M959" s="100">
        <v>27</v>
      </c>
      <c r="N959" s="100">
        <v>28.4</v>
      </c>
      <c r="O959" s="100">
        <v>28.6</v>
      </c>
      <c r="P959" s="100">
        <v>27.3</v>
      </c>
      <c r="Q959" s="100">
        <v>28</v>
      </c>
      <c r="R959" s="100">
        <v>22.5</v>
      </c>
      <c r="S959" s="100">
        <v>24.9</v>
      </c>
      <c r="T959" s="100">
        <v>24.3</v>
      </c>
      <c r="U959" s="100">
        <v>27.9</v>
      </c>
      <c r="V959" s="100">
        <v>21</v>
      </c>
      <c r="W959" s="100">
        <v>24</v>
      </c>
      <c r="X959" s="100">
        <v>23.9</v>
      </c>
      <c r="Y959" s="100">
        <v>21.7</v>
      </c>
      <c r="Z959" s="100">
        <v>24.6</v>
      </c>
      <c r="AA959" s="100">
        <f>独自温度!B226</f>
        <v>30</v>
      </c>
      <c r="AB959" s="100">
        <f>独自温度!C226</f>
        <v>30</v>
      </c>
    </row>
    <row r="960" spans="1:28">
      <c r="A960" s="64" t="e" cm="1">
        <f t="array" aca="1" ref="A960" ca="1">INDIRECT(_xlfn.XLOOKUP(豚シート!$G$13,豚気温!$D$2:$AB$2,豚気温!$D$3:$AB$3)&amp;(_xlfn.XLOOKUP(豚モデル!$D968,豚気温!$C$6:$C$1100,豚気温!$B$6:$B$1100)))</f>
        <v>#N/A</v>
      </c>
      <c r="B960">
        <v>960</v>
      </c>
      <c r="C960" s="92">
        <v>46612</v>
      </c>
      <c r="D960" s="100">
        <v>24.5</v>
      </c>
      <c r="E960" s="100">
        <v>24.7</v>
      </c>
      <c r="F960" s="100">
        <v>25</v>
      </c>
      <c r="G960" s="100">
        <v>25.6</v>
      </c>
      <c r="H960" s="100">
        <v>25.2</v>
      </c>
      <c r="I960" s="100">
        <v>25.7</v>
      </c>
      <c r="J960" s="100">
        <v>27.8</v>
      </c>
      <c r="K960" s="100">
        <v>25.9</v>
      </c>
      <c r="L960" s="100">
        <v>26.5</v>
      </c>
      <c r="M960" s="100">
        <v>26.9</v>
      </c>
      <c r="N960" s="100">
        <v>28.4</v>
      </c>
      <c r="O960" s="100">
        <v>28.6</v>
      </c>
      <c r="P960" s="100">
        <v>27.2</v>
      </c>
      <c r="Q960" s="100">
        <v>27.9</v>
      </c>
      <c r="R960" s="100">
        <v>22.5</v>
      </c>
      <c r="S960" s="100">
        <v>24.8</v>
      </c>
      <c r="T960" s="100">
        <v>24.2</v>
      </c>
      <c r="U960" s="100">
        <v>27.9</v>
      </c>
      <c r="V960" s="100">
        <v>20.9</v>
      </c>
      <c r="W960" s="100">
        <v>23.9</v>
      </c>
      <c r="X960" s="100">
        <v>23.8</v>
      </c>
      <c r="Y960" s="100">
        <v>21.6</v>
      </c>
      <c r="Z960" s="100">
        <v>24.5</v>
      </c>
      <c r="AA960" s="100">
        <f>独自温度!B227</f>
        <v>30</v>
      </c>
      <c r="AB960" s="100">
        <f>独自温度!C227</f>
        <v>30</v>
      </c>
    </row>
    <row r="961" spans="1:28">
      <c r="A961" s="64" t="e" cm="1">
        <f t="array" aca="1" ref="A961" ca="1">INDIRECT(_xlfn.XLOOKUP(豚シート!$G$13,豚気温!$D$2:$AB$2,豚気温!$D$3:$AB$3)&amp;(_xlfn.XLOOKUP(豚モデル!$D969,豚気温!$C$6:$C$1100,豚気温!$B$6:$B$1100)))</f>
        <v>#N/A</v>
      </c>
      <c r="B961">
        <v>961</v>
      </c>
      <c r="C961" s="92">
        <v>46613</v>
      </c>
      <c r="D961" s="100">
        <v>24.4</v>
      </c>
      <c r="E961" s="100">
        <v>24.6</v>
      </c>
      <c r="F961" s="100">
        <v>25</v>
      </c>
      <c r="G961" s="100">
        <v>25.5</v>
      </c>
      <c r="H961" s="100">
        <v>25.1</v>
      </c>
      <c r="I961" s="100">
        <v>25.7</v>
      </c>
      <c r="J961" s="100">
        <v>27.7</v>
      </c>
      <c r="K961" s="100">
        <v>25.9</v>
      </c>
      <c r="L961" s="100">
        <v>26.4</v>
      </c>
      <c r="M961" s="100">
        <v>26.9</v>
      </c>
      <c r="N961" s="100">
        <v>28.3</v>
      </c>
      <c r="O961" s="100">
        <v>28.5</v>
      </c>
      <c r="P961" s="100">
        <v>27.2</v>
      </c>
      <c r="Q961" s="100">
        <v>27.9</v>
      </c>
      <c r="R961" s="100">
        <v>22.4</v>
      </c>
      <c r="S961" s="100">
        <v>24.7</v>
      </c>
      <c r="T961" s="100">
        <v>24.2</v>
      </c>
      <c r="U961" s="100">
        <v>27.8</v>
      </c>
      <c r="V961" s="100">
        <v>20.9</v>
      </c>
      <c r="W961" s="100">
        <v>23.9</v>
      </c>
      <c r="X961" s="100">
        <v>23.7</v>
      </c>
      <c r="Y961" s="100">
        <v>21.6</v>
      </c>
      <c r="Z961" s="100">
        <v>24.4</v>
      </c>
      <c r="AA961" s="100">
        <f>独自温度!B228</f>
        <v>30</v>
      </c>
      <c r="AB961" s="100">
        <f>独自温度!C228</f>
        <v>30</v>
      </c>
    </row>
    <row r="962" spans="1:28">
      <c r="A962" s="64" t="e" cm="1">
        <f t="array" aca="1" ref="A962" ca="1">INDIRECT(_xlfn.XLOOKUP(豚シート!$G$13,豚気温!$D$2:$AB$2,豚気温!$D$3:$AB$3)&amp;(_xlfn.XLOOKUP(豚モデル!$D970,豚気温!$C$6:$C$1100,豚気温!$B$6:$B$1100)))</f>
        <v>#N/A</v>
      </c>
      <c r="B962">
        <v>962</v>
      </c>
      <c r="C962" s="92">
        <v>46614</v>
      </c>
      <c r="D962" s="100">
        <v>24.3</v>
      </c>
      <c r="E962" s="100">
        <v>24.6</v>
      </c>
      <c r="F962" s="100">
        <v>24.9</v>
      </c>
      <c r="G962" s="100">
        <v>25.5</v>
      </c>
      <c r="H962" s="100">
        <v>25</v>
      </c>
      <c r="I962" s="100">
        <v>25.6</v>
      </c>
      <c r="J962" s="100">
        <v>27.7</v>
      </c>
      <c r="K962" s="100">
        <v>25.8</v>
      </c>
      <c r="L962" s="100">
        <v>26.3</v>
      </c>
      <c r="M962" s="100">
        <v>26.8</v>
      </c>
      <c r="N962" s="100">
        <v>28.3</v>
      </c>
      <c r="O962" s="100">
        <v>28.5</v>
      </c>
      <c r="P962" s="100">
        <v>27.1</v>
      </c>
      <c r="Q962" s="100">
        <v>27.8</v>
      </c>
      <c r="R962" s="100">
        <v>22.3</v>
      </c>
      <c r="S962" s="100">
        <v>24.7</v>
      </c>
      <c r="T962" s="100">
        <v>24.1</v>
      </c>
      <c r="U962" s="100">
        <v>27.8</v>
      </c>
      <c r="V962" s="100">
        <v>20.8</v>
      </c>
      <c r="W962" s="100">
        <v>23.8</v>
      </c>
      <c r="X962" s="100">
        <v>23.7</v>
      </c>
      <c r="Y962" s="100">
        <v>21.5</v>
      </c>
      <c r="Z962" s="100">
        <v>24.3</v>
      </c>
      <c r="AA962" s="100">
        <f>独自温度!B229</f>
        <v>30</v>
      </c>
      <c r="AB962" s="100">
        <f>独自温度!C229</f>
        <v>30</v>
      </c>
    </row>
    <row r="963" spans="1:28">
      <c r="A963" s="64" t="e" cm="1">
        <f t="array" aca="1" ref="A963" ca="1">INDIRECT(_xlfn.XLOOKUP(豚シート!$G$13,豚気温!$D$2:$AB$2,豚気温!$D$3:$AB$3)&amp;(_xlfn.XLOOKUP(豚モデル!$D971,豚気温!$C$6:$C$1100,豚気温!$B$6:$B$1100)))</f>
        <v>#N/A</v>
      </c>
      <c r="B963">
        <v>963</v>
      </c>
      <c r="C963" s="92">
        <v>46615</v>
      </c>
      <c r="D963" s="100">
        <v>24.3</v>
      </c>
      <c r="E963" s="100">
        <v>24.5</v>
      </c>
      <c r="F963" s="100">
        <v>24.8</v>
      </c>
      <c r="G963" s="100">
        <v>25.4</v>
      </c>
      <c r="H963" s="100">
        <v>25</v>
      </c>
      <c r="I963" s="100">
        <v>25.6</v>
      </c>
      <c r="J963" s="100">
        <v>27.6</v>
      </c>
      <c r="K963" s="100">
        <v>25.7</v>
      </c>
      <c r="L963" s="100">
        <v>26.2</v>
      </c>
      <c r="M963" s="100">
        <v>26.8</v>
      </c>
      <c r="N963" s="100">
        <v>28.2</v>
      </c>
      <c r="O963" s="100">
        <v>28.4</v>
      </c>
      <c r="P963" s="100">
        <v>27</v>
      </c>
      <c r="Q963" s="100">
        <v>27.8</v>
      </c>
      <c r="R963" s="100">
        <v>22.3</v>
      </c>
      <c r="S963" s="100">
        <v>24.6</v>
      </c>
      <c r="T963" s="100">
        <v>24.1</v>
      </c>
      <c r="U963" s="100">
        <v>27.7</v>
      </c>
      <c r="V963" s="100">
        <v>20.8</v>
      </c>
      <c r="W963" s="100">
        <v>23.7</v>
      </c>
      <c r="X963" s="100">
        <v>23.6</v>
      </c>
      <c r="Y963" s="100">
        <v>21.4</v>
      </c>
      <c r="Z963" s="100">
        <v>24.3</v>
      </c>
      <c r="AA963" s="100">
        <f>独自温度!B230</f>
        <v>30</v>
      </c>
      <c r="AB963" s="100">
        <f>独自温度!C230</f>
        <v>30</v>
      </c>
    </row>
    <row r="964" spans="1:28">
      <c r="A964" s="64" t="e" cm="1">
        <f t="array" aca="1" ref="A964" ca="1">INDIRECT(_xlfn.XLOOKUP(豚シート!$G$13,豚気温!$D$2:$AB$2,豚気温!$D$3:$AB$3)&amp;(_xlfn.XLOOKUP(豚モデル!$D972,豚気温!$C$6:$C$1100,豚気温!$B$6:$B$1100)))</f>
        <v>#N/A</v>
      </c>
      <c r="B964">
        <v>964</v>
      </c>
      <c r="C964" s="92">
        <v>46616</v>
      </c>
      <c r="D964" s="100">
        <v>24.2</v>
      </c>
      <c r="E964" s="100">
        <v>24.5</v>
      </c>
      <c r="F964" s="100">
        <v>24.8</v>
      </c>
      <c r="G964" s="100">
        <v>25.3</v>
      </c>
      <c r="H964" s="100">
        <v>24.9</v>
      </c>
      <c r="I964" s="100">
        <v>25.5</v>
      </c>
      <c r="J964" s="100">
        <v>27.6</v>
      </c>
      <c r="K964" s="100">
        <v>25.7</v>
      </c>
      <c r="L964" s="100">
        <v>26.1</v>
      </c>
      <c r="M964" s="100">
        <v>26.7</v>
      </c>
      <c r="N964" s="100">
        <v>28.2</v>
      </c>
      <c r="O964" s="100">
        <v>28.4</v>
      </c>
      <c r="P964" s="100">
        <v>27</v>
      </c>
      <c r="Q964" s="100">
        <v>27.7</v>
      </c>
      <c r="R964" s="100">
        <v>22.2</v>
      </c>
      <c r="S964" s="100">
        <v>24.6</v>
      </c>
      <c r="T964" s="100">
        <v>24</v>
      </c>
      <c r="U964" s="100">
        <v>27.6</v>
      </c>
      <c r="V964" s="100">
        <v>20.7</v>
      </c>
      <c r="W964" s="100">
        <v>23.7</v>
      </c>
      <c r="X964" s="100">
        <v>23.5</v>
      </c>
      <c r="Y964" s="100">
        <v>21.4</v>
      </c>
      <c r="Z964" s="100">
        <v>24.2</v>
      </c>
      <c r="AA964" s="100">
        <f>独自温度!B231</f>
        <v>30</v>
      </c>
      <c r="AB964" s="100">
        <f>独自温度!C231</f>
        <v>30</v>
      </c>
    </row>
    <row r="965" spans="1:28">
      <c r="A965" s="64" t="e" cm="1">
        <f t="array" aca="1" ref="A965" ca="1">INDIRECT(_xlfn.XLOOKUP(豚シート!$G$13,豚気温!$D$2:$AB$2,豚気温!$D$3:$AB$3)&amp;(_xlfn.XLOOKUP(豚モデル!$D973,豚気温!$C$6:$C$1100,豚気温!$B$6:$B$1100)))</f>
        <v>#N/A</v>
      </c>
      <c r="B965">
        <v>965</v>
      </c>
      <c r="C965" s="92">
        <v>46617</v>
      </c>
      <c r="D965" s="100">
        <v>24.1</v>
      </c>
      <c r="E965" s="100">
        <v>24.4</v>
      </c>
      <c r="F965" s="100">
        <v>24.7</v>
      </c>
      <c r="G965" s="100">
        <v>25.3</v>
      </c>
      <c r="H965" s="100">
        <v>24.8</v>
      </c>
      <c r="I965" s="100">
        <v>25.4</v>
      </c>
      <c r="J965" s="100">
        <v>27.5</v>
      </c>
      <c r="K965" s="100">
        <v>25.6</v>
      </c>
      <c r="L965" s="100">
        <v>26.1</v>
      </c>
      <c r="M965" s="100">
        <v>26.6</v>
      </c>
      <c r="N965" s="100">
        <v>28.1</v>
      </c>
      <c r="O965" s="100">
        <v>28.3</v>
      </c>
      <c r="P965" s="100">
        <v>26.9</v>
      </c>
      <c r="Q965" s="100">
        <v>27.6</v>
      </c>
      <c r="R965" s="100">
        <v>22.1</v>
      </c>
      <c r="S965" s="100">
        <v>24.5</v>
      </c>
      <c r="T965" s="100">
        <v>23.9</v>
      </c>
      <c r="U965" s="100">
        <v>27.6</v>
      </c>
      <c r="V965" s="100">
        <v>20.6</v>
      </c>
      <c r="W965" s="100">
        <v>23.6</v>
      </c>
      <c r="X965" s="100">
        <v>23.5</v>
      </c>
      <c r="Y965" s="100">
        <v>21.3</v>
      </c>
      <c r="Z965" s="100">
        <v>24.1</v>
      </c>
      <c r="AA965" s="100">
        <f>独自温度!B232</f>
        <v>30</v>
      </c>
      <c r="AB965" s="100">
        <f>独自温度!C232</f>
        <v>30</v>
      </c>
    </row>
    <row r="966" spans="1:28">
      <c r="A966" s="64" t="e" cm="1">
        <f t="array" aca="1" ref="A966" ca="1">INDIRECT(_xlfn.XLOOKUP(豚シート!$G$13,豚気温!$D$2:$AB$2,豚気温!$D$3:$AB$3)&amp;(_xlfn.XLOOKUP(豚モデル!$D974,豚気温!$C$6:$C$1100,豚気温!$B$6:$B$1100)))</f>
        <v>#N/A</v>
      </c>
      <c r="B966">
        <v>966</v>
      </c>
      <c r="C966" s="92">
        <v>46618</v>
      </c>
      <c r="D966" s="100">
        <v>24</v>
      </c>
      <c r="E966" s="100">
        <v>24.3</v>
      </c>
      <c r="F966" s="100">
        <v>24.6</v>
      </c>
      <c r="G966" s="100">
        <v>25.2</v>
      </c>
      <c r="H966" s="100">
        <v>24.7</v>
      </c>
      <c r="I966" s="100">
        <v>25.3</v>
      </c>
      <c r="J966" s="100">
        <v>27.4</v>
      </c>
      <c r="K966" s="100">
        <v>25.5</v>
      </c>
      <c r="L966" s="100">
        <v>26</v>
      </c>
      <c r="M966" s="100">
        <v>26.6</v>
      </c>
      <c r="N966" s="100">
        <v>28</v>
      </c>
      <c r="O966" s="100">
        <v>28.2</v>
      </c>
      <c r="P966" s="100">
        <v>26.8</v>
      </c>
      <c r="Q966" s="100">
        <v>27.6</v>
      </c>
      <c r="R966" s="100">
        <v>22.1</v>
      </c>
      <c r="S966" s="100">
        <v>24.4</v>
      </c>
      <c r="T966" s="100">
        <v>23.8</v>
      </c>
      <c r="U966" s="100">
        <v>27.5</v>
      </c>
      <c r="V966" s="100">
        <v>20.5</v>
      </c>
      <c r="W966" s="100">
        <v>23.5</v>
      </c>
      <c r="X966" s="100">
        <v>23.4</v>
      </c>
      <c r="Y966" s="100">
        <v>21.2</v>
      </c>
      <c r="Z966" s="100">
        <v>24</v>
      </c>
      <c r="AA966" s="100">
        <f>独自温度!B233</f>
        <v>30</v>
      </c>
      <c r="AB966" s="100">
        <f>独自温度!C233</f>
        <v>30</v>
      </c>
    </row>
    <row r="967" spans="1:28">
      <c r="A967" s="64" t="e" cm="1">
        <f t="array" aca="1" ref="A967" ca="1">INDIRECT(_xlfn.XLOOKUP(豚シート!$G$13,豚気温!$D$2:$AB$2,豚気温!$D$3:$AB$3)&amp;(_xlfn.XLOOKUP(豚モデル!$D975,豚気温!$C$6:$C$1100,豚気温!$B$6:$B$1100)))</f>
        <v>#N/A</v>
      </c>
      <c r="B967">
        <v>967</v>
      </c>
      <c r="C967" s="92">
        <v>46619</v>
      </c>
      <c r="D967" s="100">
        <v>23.9</v>
      </c>
      <c r="E967" s="100">
        <v>24.2</v>
      </c>
      <c r="F967" s="100">
        <v>24.5</v>
      </c>
      <c r="G967" s="100">
        <v>25.1</v>
      </c>
      <c r="H967" s="100">
        <v>24.6</v>
      </c>
      <c r="I967" s="100">
        <v>25.2</v>
      </c>
      <c r="J967" s="100">
        <v>27.4</v>
      </c>
      <c r="K967" s="100">
        <v>25.5</v>
      </c>
      <c r="L967" s="100">
        <v>25.9</v>
      </c>
      <c r="M967" s="100">
        <v>26.5</v>
      </c>
      <c r="N967" s="100">
        <v>28</v>
      </c>
      <c r="O967" s="100">
        <v>28.2</v>
      </c>
      <c r="P967" s="100">
        <v>26.8</v>
      </c>
      <c r="Q967" s="100">
        <v>27.5</v>
      </c>
      <c r="R967" s="100">
        <v>22</v>
      </c>
      <c r="S967" s="100">
        <v>24.3</v>
      </c>
      <c r="T967" s="100">
        <v>23.8</v>
      </c>
      <c r="U967" s="100">
        <v>27.4</v>
      </c>
      <c r="V967" s="100">
        <v>20.399999999999999</v>
      </c>
      <c r="W967" s="100">
        <v>23.4</v>
      </c>
      <c r="X967" s="100">
        <v>23.3</v>
      </c>
      <c r="Y967" s="100">
        <v>21.1</v>
      </c>
      <c r="Z967" s="100">
        <v>23.9</v>
      </c>
      <c r="AA967" s="100">
        <f>独自温度!B234</f>
        <v>30</v>
      </c>
      <c r="AB967" s="100">
        <f>独自温度!C234</f>
        <v>30</v>
      </c>
    </row>
    <row r="968" spans="1:28">
      <c r="A968" s="64" t="e" cm="1">
        <f t="array" aca="1" ref="A968" ca="1">INDIRECT(_xlfn.XLOOKUP(豚シート!$G$13,豚気温!$D$2:$AB$2,豚気温!$D$3:$AB$3)&amp;(_xlfn.XLOOKUP(豚モデル!$D976,豚気温!$C$6:$C$1100,豚気温!$B$6:$B$1100)))</f>
        <v>#N/A</v>
      </c>
      <c r="B968">
        <v>968</v>
      </c>
      <c r="C968" s="92">
        <v>46620</v>
      </c>
      <c r="D968" s="100">
        <v>23.8</v>
      </c>
      <c r="E968" s="100">
        <v>24.1</v>
      </c>
      <c r="F968" s="100">
        <v>24.4</v>
      </c>
      <c r="G968" s="100">
        <v>25</v>
      </c>
      <c r="H968" s="100">
        <v>24.5</v>
      </c>
      <c r="I968" s="100">
        <v>25.2</v>
      </c>
      <c r="J968" s="100">
        <v>27.3</v>
      </c>
      <c r="K968" s="100">
        <v>25.4</v>
      </c>
      <c r="L968" s="100">
        <v>25.8</v>
      </c>
      <c r="M968" s="100">
        <v>26.4</v>
      </c>
      <c r="N968" s="100">
        <v>27.9</v>
      </c>
      <c r="O968" s="100">
        <v>28.1</v>
      </c>
      <c r="P968" s="100">
        <v>26.7</v>
      </c>
      <c r="Q968" s="100">
        <v>27.4</v>
      </c>
      <c r="R968" s="100">
        <v>21.9</v>
      </c>
      <c r="S968" s="100">
        <v>24.2</v>
      </c>
      <c r="T968" s="100">
        <v>23.7</v>
      </c>
      <c r="U968" s="100">
        <v>27.3</v>
      </c>
      <c r="V968" s="100">
        <v>20.3</v>
      </c>
      <c r="W968" s="100">
        <v>23.3</v>
      </c>
      <c r="X968" s="100">
        <v>23.2</v>
      </c>
      <c r="Y968" s="100">
        <v>21</v>
      </c>
      <c r="Z968" s="100">
        <v>23.8</v>
      </c>
      <c r="AA968" s="100">
        <f>独自温度!B235</f>
        <v>30</v>
      </c>
      <c r="AB968" s="100">
        <f>独自温度!C235</f>
        <v>30</v>
      </c>
    </row>
    <row r="969" spans="1:28">
      <c r="A969" s="64" t="e" cm="1">
        <f t="array" aca="1" ref="A969" ca="1">INDIRECT(_xlfn.XLOOKUP(豚シート!$G$13,豚気温!$D$2:$AB$2,豚気温!$D$3:$AB$3)&amp;(_xlfn.XLOOKUP(豚モデル!$D977,豚気温!$C$6:$C$1100,豚気温!$B$6:$B$1100)))</f>
        <v>#N/A</v>
      </c>
      <c r="B969">
        <v>969</v>
      </c>
      <c r="C969" s="92">
        <v>46621</v>
      </c>
      <c r="D969" s="100">
        <v>23.7</v>
      </c>
      <c r="E969" s="100">
        <v>24</v>
      </c>
      <c r="F969" s="100">
        <v>24.4</v>
      </c>
      <c r="G969" s="100">
        <v>24.9</v>
      </c>
      <c r="H969" s="100">
        <v>24.4</v>
      </c>
      <c r="I969" s="100">
        <v>25.1</v>
      </c>
      <c r="J969" s="100">
        <v>27.2</v>
      </c>
      <c r="K969" s="100">
        <v>25.3</v>
      </c>
      <c r="L969" s="100">
        <v>25.7</v>
      </c>
      <c r="M969" s="100">
        <v>26.3</v>
      </c>
      <c r="N969" s="100">
        <v>27.8</v>
      </c>
      <c r="O969" s="100">
        <v>28</v>
      </c>
      <c r="P969" s="100">
        <v>26.6</v>
      </c>
      <c r="Q969" s="100">
        <v>27.3</v>
      </c>
      <c r="R969" s="100">
        <v>21.8</v>
      </c>
      <c r="S969" s="100">
        <v>24.1</v>
      </c>
      <c r="T969" s="100">
        <v>23.6</v>
      </c>
      <c r="U969" s="100">
        <v>27.2</v>
      </c>
      <c r="V969" s="100">
        <v>20.2</v>
      </c>
      <c r="W969" s="100">
        <v>23.2</v>
      </c>
      <c r="X969" s="100">
        <v>23.1</v>
      </c>
      <c r="Y969" s="100">
        <v>20.9</v>
      </c>
      <c r="Z969" s="100">
        <v>23.7</v>
      </c>
      <c r="AA969" s="100">
        <f>独自温度!B236</f>
        <v>30</v>
      </c>
      <c r="AB969" s="100">
        <f>独自温度!C236</f>
        <v>30</v>
      </c>
    </row>
    <row r="970" spans="1:28">
      <c r="A970" s="64" t="e" cm="1">
        <f t="array" aca="1" ref="A970" ca="1">INDIRECT(_xlfn.XLOOKUP(豚シート!$G$13,豚気温!$D$2:$AB$2,豚気温!$D$3:$AB$3)&amp;(_xlfn.XLOOKUP(豚モデル!$D978,豚気温!$C$6:$C$1100,豚気温!$B$6:$B$1100)))</f>
        <v>#N/A</v>
      </c>
      <c r="B970">
        <v>970</v>
      </c>
      <c r="C970" s="92">
        <v>46622</v>
      </c>
      <c r="D970" s="100">
        <v>23.6</v>
      </c>
      <c r="E970" s="100">
        <v>23.9</v>
      </c>
      <c r="F970" s="100">
        <v>24.3</v>
      </c>
      <c r="G970" s="100">
        <v>24.8</v>
      </c>
      <c r="H970" s="100">
        <v>24.3</v>
      </c>
      <c r="I970" s="100">
        <v>25</v>
      </c>
      <c r="J970" s="100">
        <v>27.1</v>
      </c>
      <c r="K970" s="100">
        <v>25.2</v>
      </c>
      <c r="L970" s="100">
        <v>25.6</v>
      </c>
      <c r="M970" s="100">
        <v>26.3</v>
      </c>
      <c r="N970" s="100">
        <v>27.7</v>
      </c>
      <c r="O970" s="100">
        <v>27.9</v>
      </c>
      <c r="P970" s="100">
        <v>26.5</v>
      </c>
      <c r="Q970" s="100">
        <v>27.2</v>
      </c>
      <c r="R970" s="100">
        <v>21.7</v>
      </c>
      <c r="S970" s="100">
        <v>24</v>
      </c>
      <c r="T970" s="100">
        <v>23.5</v>
      </c>
      <c r="U970" s="100">
        <v>27.1</v>
      </c>
      <c r="V970" s="100">
        <v>20.100000000000001</v>
      </c>
      <c r="W970" s="100">
        <v>23.1</v>
      </c>
      <c r="X970" s="100">
        <v>23</v>
      </c>
      <c r="Y970" s="100">
        <v>20.8</v>
      </c>
      <c r="Z970" s="100">
        <v>23.6</v>
      </c>
      <c r="AA970" s="100">
        <f>独自温度!B237</f>
        <v>30</v>
      </c>
      <c r="AB970" s="100">
        <f>独自温度!C237</f>
        <v>30</v>
      </c>
    </row>
    <row r="971" spans="1:28">
      <c r="A971" s="64" t="e" cm="1">
        <f t="array" aca="1" ref="A971" ca="1">INDIRECT(_xlfn.XLOOKUP(豚シート!$G$13,豚気温!$D$2:$AB$2,豚気温!$D$3:$AB$3)&amp;(_xlfn.XLOOKUP(豚モデル!$D979,豚気温!$C$6:$C$1100,豚気温!$B$6:$B$1100)))</f>
        <v>#N/A</v>
      </c>
      <c r="B971">
        <v>971</v>
      </c>
      <c r="C971" s="92">
        <v>46623</v>
      </c>
      <c r="D971" s="100">
        <v>23.5</v>
      </c>
      <c r="E971" s="100">
        <v>23.8</v>
      </c>
      <c r="F971" s="100">
        <v>24.2</v>
      </c>
      <c r="G971" s="100">
        <v>24.7</v>
      </c>
      <c r="H971" s="100">
        <v>24.2</v>
      </c>
      <c r="I971" s="100">
        <v>24.9</v>
      </c>
      <c r="J971" s="100">
        <v>27</v>
      </c>
      <c r="K971" s="100">
        <v>25.1</v>
      </c>
      <c r="L971" s="100">
        <v>25.5</v>
      </c>
      <c r="M971" s="100">
        <v>26.2</v>
      </c>
      <c r="N971" s="100">
        <v>27.6</v>
      </c>
      <c r="O971" s="100">
        <v>27.8</v>
      </c>
      <c r="P971" s="100">
        <v>26.4</v>
      </c>
      <c r="Q971" s="100">
        <v>27.1</v>
      </c>
      <c r="R971" s="100">
        <v>21.6</v>
      </c>
      <c r="S971" s="100">
        <v>23.9</v>
      </c>
      <c r="T971" s="100">
        <v>23.4</v>
      </c>
      <c r="U971" s="100">
        <v>27</v>
      </c>
      <c r="V971" s="100">
        <v>20</v>
      </c>
      <c r="W971" s="100">
        <v>23</v>
      </c>
      <c r="X971" s="100">
        <v>22.9</v>
      </c>
      <c r="Y971" s="100">
        <v>20.7</v>
      </c>
      <c r="Z971" s="100">
        <v>23.5</v>
      </c>
      <c r="AA971" s="100">
        <f>独自温度!B238</f>
        <v>30</v>
      </c>
      <c r="AB971" s="100">
        <f>独自温度!C238</f>
        <v>30</v>
      </c>
    </row>
    <row r="972" spans="1:28">
      <c r="A972" s="64" t="e" cm="1">
        <f t="array" aca="1" ref="A972" ca="1">INDIRECT(_xlfn.XLOOKUP(豚シート!$G$13,豚気温!$D$2:$AB$2,豚気温!$D$3:$AB$3)&amp;(_xlfn.XLOOKUP(豚モデル!$D980,豚気温!$C$6:$C$1100,豚気温!$B$6:$B$1100)))</f>
        <v>#N/A</v>
      </c>
      <c r="B972">
        <v>972</v>
      </c>
      <c r="C972" s="92">
        <v>46624</v>
      </c>
      <c r="D972" s="100">
        <v>23.4</v>
      </c>
      <c r="E972" s="100">
        <v>23.7</v>
      </c>
      <c r="F972" s="100">
        <v>24.1</v>
      </c>
      <c r="G972" s="100">
        <v>24.6</v>
      </c>
      <c r="H972" s="100">
        <v>24.1</v>
      </c>
      <c r="I972" s="100">
        <v>24.8</v>
      </c>
      <c r="J972" s="100">
        <v>26.9</v>
      </c>
      <c r="K972" s="100">
        <v>25</v>
      </c>
      <c r="L972" s="100">
        <v>25.4</v>
      </c>
      <c r="M972" s="100">
        <v>26.1</v>
      </c>
      <c r="N972" s="100">
        <v>27.5</v>
      </c>
      <c r="O972" s="100">
        <v>27.7</v>
      </c>
      <c r="P972" s="100">
        <v>26.3</v>
      </c>
      <c r="Q972" s="100">
        <v>27</v>
      </c>
      <c r="R972" s="100">
        <v>21.5</v>
      </c>
      <c r="S972" s="100">
        <v>23.9</v>
      </c>
      <c r="T972" s="100">
        <v>23.3</v>
      </c>
      <c r="U972" s="100">
        <v>26.9</v>
      </c>
      <c r="V972" s="100">
        <v>19.899999999999999</v>
      </c>
      <c r="W972" s="100">
        <v>22.9</v>
      </c>
      <c r="X972" s="100">
        <v>22.8</v>
      </c>
      <c r="Y972" s="100">
        <v>20.6</v>
      </c>
      <c r="Z972" s="100">
        <v>23.4</v>
      </c>
      <c r="AA972" s="100">
        <f>独自温度!B239</f>
        <v>30</v>
      </c>
      <c r="AB972" s="100">
        <f>独自温度!C239</f>
        <v>30</v>
      </c>
    </row>
    <row r="973" spans="1:28">
      <c r="A973" s="64" t="e" cm="1">
        <f t="array" aca="1" ref="A973" ca="1">INDIRECT(_xlfn.XLOOKUP(豚シート!$G$13,豚気温!$D$2:$AB$2,豚気温!$D$3:$AB$3)&amp;(_xlfn.XLOOKUP(豚モデル!$D981,豚気温!$C$6:$C$1100,豚気温!$B$6:$B$1100)))</f>
        <v>#N/A</v>
      </c>
      <c r="B973">
        <v>973</v>
      </c>
      <c r="C973" s="92">
        <v>46625</v>
      </c>
      <c r="D973" s="100">
        <v>23.3</v>
      </c>
      <c r="E973" s="100">
        <v>23.6</v>
      </c>
      <c r="F973" s="100">
        <v>24</v>
      </c>
      <c r="G973" s="100">
        <v>24.5</v>
      </c>
      <c r="H973" s="100">
        <v>24</v>
      </c>
      <c r="I973" s="100">
        <v>24.7</v>
      </c>
      <c r="J973" s="100">
        <v>26.8</v>
      </c>
      <c r="K973" s="100">
        <v>24.9</v>
      </c>
      <c r="L973" s="100">
        <v>25.3</v>
      </c>
      <c r="M973" s="100">
        <v>25.9</v>
      </c>
      <c r="N973" s="100">
        <v>27.4</v>
      </c>
      <c r="O973" s="100">
        <v>27.6</v>
      </c>
      <c r="P973" s="100">
        <v>26.2</v>
      </c>
      <c r="Q973" s="100">
        <v>26.9</v>
      </c>
      <c r="R973" s="100">
        <v>21.4</v>
      </c>
      <c r="S973" s="100">
        <v>23.8</v>
      </c>
      <c r="T973" s="100">
        <v>23.2</v>
      </c>
      <c r="U973" s="100">
        <v>26.8</v>
      </c>
      <c r="V973" s="100">
        <v>19.8</v>
      </c>
      <c r="W973" s="100">
        <v>22.8</v>
      </c>
      <c r="X973" s="100">
        <v>22.7</v>
      </c>
      <c r="Y973" s="100">
        <v>20.5</v>
      </c>
      <c r="Z973" s="100">
        <v>23.3</v>
      </c>
      <c r="AA973" s="100">
        <f>独自温度!B240</f>
        <v>30</v>
      </c>
      <c r="AB973" s="100">
        <f>独自温度!C240</f>
        <v>30</v>
      </c>
    </row>
    <row r="974" spans="1:28">
      <c r="A974" s="64" t="e" cm="1">
        <f t="array" aca="1" ref="A974" ca="1">INDIRECT(_xlfn.XLOOKUP(豚シート!$G$13,豚気温!$D$2:$AB$2,豚気温!$D$3:$AB$3)&amp;(_xlfn.XLOOKUP(豚モデル!$D982,豚気温!$C$6:$C$1100,豚気温!$B$6:$B$1100)))</f>
        <v>#N/A</v>
      </c>
      <c r="B974">
        <v>974</v>
      </c>
      <c r="C974" s="92">
        <v>46626</v>
      </c>
      <c r="D974" s="100">
        <v>23.2</v>
      </c>
      <c r="E974" s="100">
        <v>23.4</v>
      </c>
      <c r="F974" s="100">
        <v>23.9</v>
      </c>
      <c r="G974" s="100">
        <v>24.4</v>
      </c>
      <c r="H974" s="100">
        <v>23.9</v>
      </c>
      <c r="I974" s="100">
        <v>24.6</v>
      </c>
      <c r="J974" s="100">
        <v>26.7</v>
      </c>
      <c r="K974" s="100">
        <v>24.8</v>
      </c>
      <c r="L974" s="100">
        <v>25.1</v>
      </c>
      <c r="M974" s="100">
        <v>25.8</v>
      </c>
      <c r="N974" s="100">
        <v>27.3</v>
      </c>
      <c r="O974" s="100">
        <v>27.5</v>
      </c>
      <c r="P974" s="100">
        <v>26.1</v>
      </c>
      <c r="Q974" s="100">
        <v>26.8</v>
      </c>
      <c r="R974" s="100">
        <v>21.2</v>
      </c>
      <c r="S974" s="100">
        <v>23.7</v>
      </c>
      <c r="T974" s="100">
        <v>23</v>
      </c>
      <c r="U974" s="100">
        <v>26.7</v>
      </c>
      <c r="V974" s="100">
        <v>19.7</v>
      </c>
      <c r="W974" s="100">
        <v>22.7</v>
      </c>
      <c r="X974" s="100">
        <v>22.6</v>
      </c>
      <c r="Y974" s="100">
        <v>20.399999999999999</v>
      </c>
      <c r="Z974" s="100">
        <v>23.2</v>
      </c>
      <c r="AA974" s="100">
        <f>独自温度!B241</f>
        <v>30</v>
      </c>
      <c r="AB974" s="100">
        <f>独自温度!C241</f>
        <v>30</v>
      </c>
    </row>
    <row r="975" spans="1:28">
      <c r="A975" s="64" t="e" cm="1">
        <f t="array" aca="1" ref="A975" ca="1">INDIRECT(_xlfn.XLOOKUP(豚シート!$G$13,豚気温!$D$2:$AB$2,豚気温!$D$3:$AB$3)&amp;(_xlfn.XLOOKUP(豚モデル!$D983,豚気温!$C$6:$C$1100,豚気温!$B$6:$B$1100)))</f>
        <v>#N/A</v>
      </c>
      <c r="B975">
        <v>975</v>
      </c>
      <c r="C975" s="92">
        <v>46627</v>
      </c>
      <c r="D975" s="100">
        <v>23.1</v>
      </c>
      <c r="E975" s="100">
        <v>23.3</v>
      </c>
      <c r="F975" s="100">
        <v>23.8</v>
      </c>
      <c r="G975" s="100">
        <v>24.3</v>
      </c>
      <c r="H975" s="100">
        <v>23.8</v>
      </c>
      <c r="I975" s="100">
        <v>24.5</v>
      </c>
      <c r="J975" s="100">
        <v>26.5</v>
      </c>
      <c r="K975" s="100">
        <v>24.7</v>
      </c>
      <c r="L975" s="100">
        <v>25</v>
      </c>
      <c r="M975" s="100">
        <v>25.7</v>
      </c>
      <c r="N975" s="100">
        <v>27.2</v>
      </c>
      <c r="O975" s="100">
        <v>27.4</v>
      </c>
      <c r="P975" s="100">
        <v>26</v>
      </c>
      <c r="Q975" s="100">
        <v>26.7</v>
      </c>
      <c r="R975" s="100">
        <v>21.1</v>
      </c>
      <c r="S975" s="100">
        <v>23.6</v>
      </c>
      <c r="T975" s="100">
        <v>22.9</v>
      </c>
      <c r="U975" s="100">
        <v>26.6</v>
      </c>
      <c r="V975" s="100">
        <v>19.600000000000001</v>
      </c>
      <c r="W975" s="100">
        <v>22.6</v>
      </c>
      <c r="X975" s="100">
        <v>22.5</v>
      </c>
      <c r="Y975" s="100">
        <v>20.3</v>
      </c>
      <c r="Z975" s="100">
        <v>23.1</v>
      </c>
      <c r="AA975" s="100">
        <f>独自温度!B242</f>
        <v>30</v>
      </c>
      <c r="AB975" s="100">
        <f>独自温度!C242</f>
        <v>30</v>
      </c>
    </row>
    <row r="976" spans="1:28">
      <c r="A976" s="64" t="e" cm="1">
        <f t="array" aca="1" ref="A976" ca="1">INDIRECT(_xlfn.XLOOKUP(豚シート!$G$13,豚気温!$D$2:$AB$2,豚気温!$D$3:$AB$3)&amp;(_xlfn.XLOOKUP(豚モデル!$D984,豚気温!$C$6:$C$1100,豚気温!$B$6:$B$1100)))</f>
        <v>#N/A</v>
      </c>
      <c r="B976">
        <v>976</v>
      </c>
      <c r="C976" s="92">
        <v>46628</v>
      </c>
      <c r="D976" s="100">
        <v>23</v>
      </c>
      <c r="E976" s="100">
        <v>23.2</v>
      </c>
      <c r="F976" s="100">
        <v>23.7</v>
      </c>
      <c r="G976" s="100">
        <v>24.2</v>
      </c>
      <c r="H976" s="100">
        <v>23.7</v>
      </c>
      <c r="I976" s="100">
        <v>24.4</v>
      </c>
      <c r="J976" s="100">
        <v>26.4</v>
      </c>
      <c r="K976" s="100">
        <v>24.6</v>
      </c>
      <c r="L976" s="100">
        <v>24.9</v>
      </c>
      <c r="M976" s="100">
        <v>25.6</v>
      </c>
      <c r="N976" s="100">
        <v>27.1</v>
      </c>
      <c r="O976" s="100">
        <v>27.2</v>
      </c>
      <c r="P976" s="100">
        <v>25.9</v>
      </c>
      <c r="Q976" s="100">
        <v>26.6</v>
      </c>
      <c r="R976" s="100">
        <v>21</v>
      </c>
      <c r="S976" s="100">
        <v>23.5</v>
      </c>
      <c r="T976" s="100">
        <v>22.8</v>
      </c>
      <c r="U976" s="100">
        <v>26.5</v>
      </c>
      <c r="V976" s="100">
        <v>19.399999999999999</v>
      </c>
      <c r="W976" s="100">
        <v>22.5</v>
      </c>
      <c r="X976" s="100">
        <v>22.4</v>
      </c>
      <c r="Y976" s="100">
        <v>20.2</v>
      </c>
      <c r="Z976" s="100">
        <v>23</v>
      </c>
      <c r="AA976" s="100">
        <f>独自温度!B243</f>
        <v>30</v>
      </c>
      <c r="AB976" s="100">
        <f>独自温度!C243</f>
        <v>30</v>
      </c>
    </row>
    <row r="977" spans="1:28">
      <c r="A977" s="64" t="e" cm="1">
        <f t="array" aca="1" ref="A977" ca="1">INDIRECT(_xlfn.XLOOKUP(豚シート!$G$13,豚気温!$D$2:$AB$2,豚気温!$D$3:$AB$3)&amp;(_xlfn.XLOOKUP(豚モデル!$D985,豚気温!$C$6:$C$1100,豚気温!$B$6:$B$1100)))</f>
        <v>#N/A</v>
      </c>
      <c r="B977">
        <v>977</v>
      </c>
      <c r="C977" s="92">
        <v>46629</v>
      </c>
      <c r="D977" s="100">
        <v>22.9</v>
      </c>
      <c r="E977" s="100">
        <v>23.1</v>
      </c>
      <c r="F977" s="100">
        <v>23.6</v>
      </c>
      <c r="G977" s="100">
        <v>24.1</v>
      </c>
      <c r="H977" s="100">
        <v>23.6</v>
      </c>
      <c r="I977" s="100">
        <v>24.3</v>
      </c>
      <c r="J977" s="100">
        <v>26.3</v>
      </c>
      <c r="K977" s="100">
        <v>24.5</v>
      </c>
      <c r="L977" s="100">
        <v>24.8</v>
      </c>
      <c r="M977" s="100">
        <v>25.5</v>
      </c>
      <c r="N977" s="100">
        <v>26.9</v>
      </c>
      <c r="O977" s="100">
        <v>27.1</v>
      </c>
      <c r="P977" s="100">
        <v>25.8</v>
      </c>
      <c r="Q977" s="100">
        <v>26.5</v>
      </c>
      <c r="R977" s="100">
        <v>20.9</v>
      </c>
      <c r="S977" s="100">
        <v>23.4</v>
      </c>
      <c r="T977" s="100">
        <v>22.7</v>
      </c>
      <c r="U977" s="100">
        <v>26.4</v>
      </c>
      <c r="V977" s="100">
        <v>19.3</v>
      </c>
      <c r="W977" s="100">
        <v>22.3</v>
      </c>
      <c r="X977" s="100">
        <v>22.2</v>
      </c>
      <c r="Y977" s="100">
        <v>20</v>
      </c>
      <c r="Z977" s="100">
        <v>22.9</v>
      </c>
      <c r="AA977" s="100">
        <f>独自温度!B244</f>
        <v>30</v>
      </c>
      <c r="AB977" s="100">
        <f>独自温度!C244</f>
        <v>30</v>
      </c>
    </row>
    <row r="978" spans="1:28">
      <c r="A978" s="64" t="e" cm="1">
        <f t="array" aca="1" ref="A978" ca="1">INDIRECT(_xlfn.XLOOKUP(豚シート!$G$13,豚気温!$D$2:$AB$2,豚気温!$D$3:$AB$3)&amp;(_xlfn.XLOOKUP(豚モデル!$D986,豚気温!$C$6:$C$1100,豚気温!$B$6:$B$1100)))</f>
        <v>#N/A</v>
      </c>
      <c r="B978">
        <v>978</v>
      </c>
      <c r="C978" s="92">
        <v>46630</v>
      </c>
      <c r="D978" s="100">
        <v>22.7</v>
      </c>
      <c r="E978" s="100">
        <v>23</v>
      </c>
      <c r="F978" s="100">
        <v>23.5</v>
      </c>
      <c r="G978" s="100">
        <v>24</v>
      </c>
      <c r="H978" s="100">
        <v>23.5</v>
      </c>
      <c r="I978" s="100">
        <v>24.2</v>
      </c>
      <c r="J978" s="100">
        <v>26.2</v>
      </c>
      <c r="K978" s="100">
        <v>24.3</v>
      </c>
      <c r="L978" s="100">
        <v>24.6</v>
      </c>
      <c r="M978" s="100">
        <v>25.4</v>
      </c>
      <c r="N978" s="100">
        <v>26.8</v>
      </c>
      <c r="O978" s="100">
        <v>27</v>
      </c>
      <c r="P978" s="100">
        <v>25.6</v>
      </c>
      <c r="Q978" s="100">
        <v>26.4</v>
      </c>
      <c r="R978" s="100">
        <v>20.8</v>
      </c>
      <c r="S978" s="100">
        <v>23.3</v>
      </c>
      <c r="T978" s="100">
        <v>22.6</v>
      </c>
      <c r="U978" s="100">
        <v>26.2</v>
      </c>
      <c r="V978" s="100">
        <v>19.2</v>
      </c>
      <c r="W978" s="100">
        <v>22.2</v>
      </c>
      <c r="X978" s="100">
        <v>22.1</v>
      </c>
      <c r="Y978" s="100">
        <v>19.899999999999999</v>
      </c>
      <c r="Z978" s="100">
        <v>22.9</v>
      </c>
      <c r="AA978" s="100">
        <f>独自温度!B245</f>
        <v>30</v>
      </c>
      <c r="AB978" s="100">
        <f>独自温度!C245</f>
        <v>30</v>
      </c>
    </row>
    <row r="979" spans="1:28">
      <c r="A979" s="64" t="e" cm="1">
        <f t="array" aca="1" ref="A979" ca="1">INDIRECT(_xlfn.XLOOKUP(豚シート!$G$13,豚気温!$D$2:$AB$2,豚気温!$D$3:$AB$3)&amp;(_xlfn.XLOOKUP(豚モデル!$D987,豚気温!$C$6:$C$1100,豚気温!$B$6:$B$1100)))</f>
        <v>#N/A</v>
      </c>
      <c r="B979">
        <v>979</v>
      </c>
      <c r="C979" s="92">
        <v>46631</v>
      </c>
      <c r="D979" s="100">
        <v>22.6</v>
      </c>
      <c r="E979" s="100">
        <v>22.8</v>
      </c>
      <c r="F979" s="100">
        <v>23.3</v>
      </c>
      <c r="G979" s="100">
        <v>23.8</v>
      </c>
      <c r="H979" s="100">
        <v>23.4</v>
      </c>
      <c r="I979" s="100">
        <v>24.1</v>
      </c>
      <c r="J979" s="100">
        <v>26.1</v>
      </c>
      <c r="K979" s="100">
        <v>24.2</v>
      </c>
      <c r="L979" s="100">
        <v>24.5</v>
      </c>
      <c r="M979" s="100">
        <v>25.2</v>
      </c>
      <c r="N979" s="100">
        <v>26.7</v>
      </c>
      <c r="O979" s="100">
        <v>26.9</v>
      </c>
      <c r="P979" s="100">
        <v>25.5</v>
      </c>
      <c r="Q979" s="100">
        <v>26.3</v>
      </c>
      <c r="R979" s="100">
        <v>20.7</v>
      </c>
      <c r="S979" s="100">
        <v>23.2</v>
      </c>
      <c r="T979" s="100">
        <v>22.5</v>
      </c>
      <c r="U979" s="100">
        <v>26.1</v>
      </c>
      <c r="V979" s="100">
        <v>19.100000000000001</v>
      </c>
      <c r="W979" s="100">
        <v>22.1</v>
      </c>
      <c r="X979" s="100">
        <v>22</v>
      </c>
      <c r="Y979" s="100">
        <v>19.8</v>
      </c>
      <c r="Z979" s="100">
        <v>22.8</v>
      </c>
      <c r="AA979" s="100">
        <f>独自温度!B246</f>
        <v>30</v>
      </c>
      <c r="AB979" s="100">
        <f>独自温度!C246</f>
        <v>30</v>
      </c>
    </row>
    <row r="980" spans="1:28">
      <c r="A980" s="64" t="e" cm="1">
        <f t="array" aca="1" ref="A980" ca="1">INDIRECT(_xlfn.XLOOKUP(豚シート!$G$13,豚気温!$D$2:$AB$2,豚気温!$D$3:$AB$3)&amp;(_xlfn.XLOOKUP(豚モデル!$D988,豚気温!$C$6:$C$1100,豚気温!$B$6:$B$1100)))</f>
        <v>#N/A</v>
      </c>
      <c r="B980">
        <v>980</v>
      </c>
      <c r="C980" s="92">
        <v>46632</v>
      </c>
      <c r="D980" s="100">
        <v>22.5</v>
      </c>
      <c r="E980" s="100">
        <v>22.7</v>
      </c>
      <c r="F980" s="100">
        <v>23.2</v>
      </c>
      <c r="G980" s="100">
        <v>23.7</v>
      </c>
      <c r="H980" s="100">
        <v>23.3</v>
      </c>
      <c r="I980" s="100">
        <v>24</v>
      </c>
      <c r="J980" s="100">
        <v>25.9</v>
      </c>
      <c r="K980" s="100">
        <v>24.1</v>
      </c>
      <c r="L980" s="100">
        <v>24.4</v>
      </c>
      <c r="M980" s="100">
        <v>25.1</v>
      </c>
      <c r="N980" s="100">
        <v>26.6</v>
      </c>
      <c r="O980" s="100">
        <v>26.8</v>
      </c>
      <c r="P980" s="100">
        <v>25.4</v>
      </c>
      <c r="Q980" s="100">
        <v>26.2</v>
      </c>
      <c r="R980" s="100">
        <v>20.5</v>
      </c>
      <c r="S980" s="100">
        <v>23</v>
      </c>
      <c r="T980" s="100">
        <v>22.3</v>
      </c>
      <c r="U980" s="100">
        <v>26</v>
      </c>
      <c r="V980" s="100">
        <v>19</v>
      </c>
      <c r="W980" s="100">
        <v>21.9</v>
      </c>
      <c r="X980" s="100">
        <v>21.9</v>
      </c>
      <c r="Y980" s="100">
        <v>19.7</v>
      </c>
      <c r="Z980" s="100">
        <v>22.7</v>
      </c>
      <c r="AA980" s="100">
        <f>独自温度!B247</f>
        <v>30</v>
      </c>
      <c r="AB980" s="100">
        <f>独自温度!C247</f>
        <v>30</v>
      </c>
    </row>
    <row r="981" spans="1:28">
      <c r="A981" s="64" t="e" cm="1">
        <f t="array" aca="1" ref="A981" ca="1">INDIRECT(_xlfn.XLOOKUP(豚シート!$G$13,豚気温!$D$2:$AB$2,豚気温!$D$3:$AB$3)&amp;(_xlfn.XLOOKUP(豚モデル!$D989,豚気温!$C$6:$C$1100,豚気温!$B$6:$B$1100)))</f>
        <v>#N/A</v>
      </c>
      <c r="B981">
        <v>981</v>
      </c>
      <c r="C981" s="92">
        <v>46633</v>
      </c>
      <c r="D981" s="100">
        <v>22.3</v>
      </c>
      <c r="E981" s="100">
        <v>22.5</v>
      </c>
      <c r="F981" s="100">
        <v>23.1</v>
      </c>
      <c r="G981" s="100">
        <v>23.6</v>
      </c>
      <c r="H981" s="100">
        <v>23.1</v>
      </c>
      <c r="I981" s="100">
        <v>23.9</v>
      </c>
      <c r="J981" s="100">
        <v>25.8</v>
      </c>
      <c r="K981" s="100">
        <v>24</v>
      </c>
      <c r="L981" s="100">
        <v>24.3</v>
      </c>
      <c r="M981" s="100">
        <v>25</v>
      </c>
      <c r="N981" s="100">
        <v>26.4</v>
      </c>
      <c r="O981" s="100">
        <v>26.6</v>
      </c>
      <c r="P981" s="100">
        <v>25.3</v>
      </c>
      <c r="Q981" s="100">
        <v>26</v>
      </c>
      <c r="R981" s="100">
        <v>20.399999999999999</v>
      </c>
      <c r="S981" s="100">
        <v>22.9</v>
      </c>
      <c r="T981" s="100">
        <v>22.2</v>
      </c>
      <c r="U981" s="100">
        <v>25.9</v>
      </c>
      <c r="V981" s="100">
        <v>18.8</v>
      </c>
      <c r="W981" s="100">
        <v>21.8</v>
      </c>
      <c r="X981" s="100">
        <v>21.7</v>
      </c>
      <c r="Y981" s="100">
        <v>19.5</v>
      </c>
      <c r="Z981" s="100">
        <v>22.6</v>
      </c>
      <c r="AA981" s="100">
        <f>独自温度!B248</f>
        <v>30</v>
      </c>
      <c r="AB981" s="100">
        <f>独自温度!C248</f>
        <v>30</v>
      </c>
    </row>
    <row r="982" spans="1:28">
      <c r="A982" s="64" t="e" cm="1">
        <f t="array" aca="1" ref="A982" ca="1">INDIRECT(_xlfn.XLOOKUP(豚シート!$G$13,豚気温!$D$2:$AB$2,豚気温!$D$3:$AB$3)&amp;(_xlfn.XLOOKUP(豚モデル!$D990,豚気温!$C$6:$C$1100,豚気温!$B$6:$B$1100)))</f>
        <v>#N/A</v>
      </c>
      <c r="B982">
        <v>982</v>
      </c>
      <c r="C982" s="92">
        <v>46634</v>
      </c>
      <c r="D982" s="100">
        <v>22.2</v>
      </c>
      <c r="E982" s="100">
        <v>22.4</v>
      </c>
      <c r="F982" s="100">
        <v>23</v>
      </c>
      <c r="G982" s="100">
        <v>23.4</v>
      </c>
      <c r="H982" s="100">
        <v>23</v>
      </c>
      <c r="I982" s="100">
        <v>23.8</v>
      </c>
      <c r="J982" s="100">
        <v>25.7</v>
      </c>
      <c r="K982" s="100">
        <v>23.9</v>
      </c>
      <c r="L982" s="100">
        <v>24.1</v>
      </c>
      <c r="M982" s="100">
        <v>24.8</v>
      </c>
      <c r="N982" s="100">
        <v>26.3</v>
      </c>
      <c r="O982" s="100">
        <v>26.5</v>
      </c>
      <c r="P982" s="100">
        <v>25.2</v>
      </c>
      <c r="Q982" s="100">
        <v>25.9</v>
      </c>
      <c r="R982" s="100">
        <v>20.3</v>
      </c>
      <c r="S982" s="100">
        <v>22.8</v>
      </c>
      <c r="T982" s="100">
        <v>22.1</v>
      </c>
      <c r="U982" s="100">
        <v>25.8</v>
      </c>
      <c r="V982" s="100">
        <v>18.7</v>
      </c>
      <c r="W982" s="100">
        <v>21.7</v>
      </c>
      <c r="X982" s="100">
        <v>21.6</v>
      </c>
      <c r="Y982" s="100">
        <v>19.399999999999999</v>
      </c>
      <c r="Z982" s="100">
        <v>22.5</v>
      </c>
      <c r="AA982" s="100">
        <f>独自温度!B249</f>
        <v>30</v>
      </c>
      <c r="AB982" s="100">
        <f>独自温度!C249</f>
        <v>30</v>
      </c>
    </row>
    <row r="983" spans="1:28">
      <c r="A983" s="64" t="e" cm="1">
        <f t="array" aca="1" ref="A983" ca="1">INDIRECT(_xlfn.XLOOKUP(豚シート!$G$13,豚気温!$D$2:$AB$2,豚気温!$D$3:$AB$3)&amp;(_xlfn.XLOOKUP(豚モデル!$D991,豚気温!$C$6:$C$1100,豚気温!$B$6:$B$1100)))</f>
        <v>#N/A</v>
      </c>
      <c r="B983">
        <v>983</v>
      </c>
      <c r="C983" s="92">
        <v>46635</v>
      </c>
      <c r="D983" s="100">
        <v>22</v>
      </c>
      <c r="E983" s="100">
        <v>22.2</v>
      </c>
      <c r="F983" s="100">
        <v>22.8</v>
      </c>
      <c r="G983" s="100">
        <v>23.3</v>
      </c>
      <c r="H983" s="100">
        <v>22.9</v>
      </c>
      <c r="I983" s="100">
        <v>23.6</v>
      </c>
      <c r="J983" s="100">
        <v>25.6</v>
      </c>
      <c r="K983" s="100">
        <v>23.7</v>
      </c>
      <c r="L983" s="100">
        <v>24</v>
      </c>
      <c r="M983" s="100">
        <v>24.7</v>
      </c>
      <c r="N983" s="100">
        <v>26.2</v>
      </c>
      <c r="O983" s="100">
        <v>26.4</v>
      </c>
      <c r="P983" s="100">
        <v>25</v>
      </c>
      <c r="Q983" s="100">
        <v>25.8</v>
      </c>
      <c r="R983" s="100">
        <v>20.100000000000001</v>
      </c>
      <c r="S983" s="100">
        <v>22.7</v>
      </c>
      <c r="T983" s="100">
        <v>21.9</v>
      </c>
      <c r="U983" s="100">
        <v>25.6</v>
      </c>
      <c r="V983" s="100">
        <v>18.5</v>
      </c>
      <c r="W983" s="100">
        <v>21.5</v>
      </c>
      <c r="X983" s="100">
        <v>21.4</v>
      </c>
      <c r="Y983" s="100">
        <v>19.3</v>
      </c>
      <c r="Z983" s="100">
        <v>22.4</v>
      </c>
      <c r="AA983" s="100">
        <f>独自温度!B250</f>
        <v>30</v>
      </c>
      <c r="AB983" s="100">
        <f>独自温度!C250</f>
        <v>30</v>
      </c>
    </row>
    <row r="984" spans="1:28">
      <c r="A984" s="64" t="e" cm="1">
        <f t="array" aca="1" ref="A984" ca="1">INDIRECT(_xlfn.XLOOKUP(豚シート!$G$13,豚気温!$D$2:$AB$2,豚気温!$D$3:$AB$3)&amp;(_xlfn.XLOOKUP(豚モデル!$D992,豚気温!$C$6:$C$1100,豚気温!$B$6:$B$1100)))</f>
        <v>#N/A</v>
      </c>
      <c r="B984">
        <v>984</v>
      </c>
      <c r="C984" s="92">
        <v>46636</v>
      </c>
      <c r="D984" s="100">
        <v>21.9</v>
      </c>
      <c r="E984" s="100">
        <v>22</v>
      </c>
      <c r="F984" s="100">
        <v>22.7</v>
      </c>
      <c r="G984" s="100">
        <v>23.1</v>
      </c>
      <c r="H984" s="100">
        <v>22.8</v>
      </c>
      <c r="I984" s="100">
        <v>23.5</v>
      </c>
      <c r="J984" s="100">
        <v>25.4</v>
      </c>
      <c r="K984" s="100">
        <v>23.6</v>
      </c>
      <c r="L984" s="100">
        <v>23.9</v>
      </c>
      <c r="M984" s="100">
        <v>24.6</v>
      </c>
      <c r="N984" s="100">
        <v>26.1</v>
      </c>
      <c r="O984" s="100">
        <v>26.2</v>
      </c>
      <c r="P984" s="100">
        <v>24.9</v>
      </c>
      <c r="Q984" s="100">
        <v>25.6</v>
      </c>
      <c r="R984" s="100">
        <v>20</v>
      </c>
      <c r="S984" s="100">
        <v>22.5</v>
      </c>
      <c r="T984" s="100">
        <v>21.8</v>
      </c>
      <c r="U984" s="100">
        <v>25.5</v>
      </c>
      <c r="V984" s="100">
        <v>18.399999999999999</v>
      </c>
      <c r="W984" s="100">
        <v>21.3</v>
      </c>
      <c r="X984" s="100">
        <v>21.3</v>
      </c>
      <c r="Y984" s="100">
        <v>19.100000000000001</v>
      </c>
      <c r="Z984" s="100">
        <v>22.3</v>
      </c>
      <c r="AA984" s="100">
        <f>独自温度!B251</f>
        <v>30</v>
      </c>
      <c r="AB984" s="100">
        <f>独自温度!C251</f>
        <v>30</v>
      </c>
    </row>
    <row r="985" spans="1:28">
      <c r="A985" s="64" t="e" cm="1">
        <f t="array" aca="1" ref="A985" ca="1">INDIRECT(_xlfn.XLOOKUP(豚シート!$G$13,豚気温!$D$2:$AB$2,豚気温!$D$3:$AB$3)&amp;(_xlfn.XLOOKUP(豚モデル!$D993,豚気温!$C$6:$C$1100,豚気温!$B$6:$B$1100)))</f>
        <v>#N/A</v>
      </c>
      <c r="B985">
        <v>985</v>
      </c>
      <c r="C985" s="92">
        <v>46637</v>
      </c>
      <c r="D985" s="100">
        <v>21.7</v>
      </c>
      <c r="E985" s="100">
        <v>21.9</v>
      </c>
      <c r="F985" s="100">
        <v>22.6</v>
      </c>
      <c r="G985" s="100">
        <v>23</v>
      </c>
      <c r="H985" s="100">
        <v>22.6</v>
      </c>
      <c r="I985" s="100">
        <v>23.4</v>
      </c>
      <c r="J985" s="100">
        <v>25.3</v>
      </c>
      <c r="K985" s="100">
        <v>23.5</v>
      </c>
      <c r="L985" s="100">
        <v>23.8</v>
      </c>
      <c r="M985" s="100">
        <v>24.4</v>
      </c>
      <c r="N985" s="100">
        <v>25.9</v>
      </c>
      <c r="O985" s="100">
        <v>26.1</v>
      </c>
      <c r="P985" s="100">
        <v>24.7</v>
      </c>
      <c r="Q985" s="100">
        <v>25.5</v>
      </c>
      <c r="R985" s="100">
        <v>19.8</v>
      </c>
      <c r="S985" s="100">
        <v>22.4</v>
      </c>
      <c r="T985" s="100">
        <v>21.6</v>
      </c>
      <c r="U985" s="100">
        <v>25.4</v>
      </c>
      <c r="V985" s="100">
        <v>18.2</v>
      </c>
      <c r="W985" s="100">
        <v>21.2</v>
      </c>
      <c r="X985" s="100">
        <v>21.1</v>
      </c>
      <c r="Y985" s="100">
        <v>18.899999999999999</v>
      </c>
      <c r="Z985" s="100">
        <v>22.1</v>
      </c>
      <c r="AA985" s="100">
        <f>独自温度!B252</f>
        <v>30</v>
      </c>
      <c r="AB985" s="100">
        <f>独自温度!C252</f>
        <v>30</v>
      </c>
    </row>
    <row r="986" spans="1:28">
      <c r="A986" s="64" t="e" cm="1">
        <f t="array" aca="1" ref="A986" ca="1">INDIRECT(_xlfn.XLOOKUP(豚シート!$G$13,豚気温!$D$2:$AB$2,豚気温!$D$3:$AB$3)&amp;(_xlfn.XLOOKUP(豚モデル!$D994,豚気温!$C$6:$C$1100,豚気温!$B$6:$B$1100)))</f>
        <v>#N/A</v>
      </c>
      <c r="B986">
        <v>986</v>
      </c>
      <c r="C986" s="92">
        <v>46638</v>
      </c>
      <c r="D986" s="100">
        <v>21.5</v>
      </c>
      <c r="E986" s="100">
        <v>21.7</v>
      </c>
      <c r="F986" s="100">
        <v>22.4</v>
      </c>
      <c r="G986" s="100">
        <v>22.8</v>
      </c>
      <c r="H986" s="100">
        <v>22.5</v>
      </c>
      <c r="I986" s="100">
        <v>23.2</v>
      </c>
      <c r="J986" s="100">
        <v>25.1</v>
      </c>
      <c r="K986" s="100">
        <v>23.3</v>
      </c>
      <c r="L986" s="100">
        <v>23.6</v>
      </c>
      <c r="M986" s="100">
        <v>24.3</v>
      </c>
      <c r="N986" s="100">
        <v>25.8</v>
      </c>
      <c r="O986" s="100">
        <v>26</v>
      </c>
      <c r="P986" s="100">
        <v>24.6</v>
      </c>
      <c r="Q986" s="100">
        <v>25.3</v>
      </c>
      <c r="R986" s="100">
        <v>19.600000000000001</v>
      </c>
      <c r="S986" s="100">
        <v>22.2</v>
      </c>
      <c r="T986" s="100">
        <v>21.5</v>
      </c>
      <c r="U986" s="100">
        <v>25.2</v>
      </c>
      <c r="V986" s="100">
        <v>18.100000000000001</v>
      </c>
      <c r="W986" s="100">
        <v>21</v>
      </c>
      <c r="X986" s="100">
        <v>20.9</v>
      </c>
      <c r="Y986" s="100">
        <v>18.8</v>
      </c>
      <c r="Z986" s="100">
        <v>22</v>
      </c>
      <c r="AA986" s="100">
        <f>独自温度!B253</f>
        <v>30</v>
      </c>
      <c r="AB986" s="100">
        <f>独自温度!C253</f>
        <v>30</v>
      </c>
    </row>
    <row r="987" spans="1:28">
      <c r="A987" s="64" t="e" cm="1">
        <f t="array" aca="1" ref="A987" ca="1">INDIRECT(_xlfn.XLOOKUP(豚シート!$G$13,豚気温!$D$2:$AB$2,豚気温!$D$3:$AB$3)&amp;(_xlfn.XLOOKUP(豚モデル!$D995,豚気温!$C$6:$C$1100,豚気温!$B$6:$B$1100)))</f>
        <v>#N/A</v>
      </c>
      <c r="B987">
        <v>987</v>
      </c>
      <c r="C987" s="92">
        <v>46639</v>
      </c>
      <c r="D987" s="100">
        <v>21.3</v>
      </c>
      <c r="E987" s="100">
        <v>21.5</v>
      </c>
      <c r="F987" s="100">
        <v>22.3</v>
      </c>
      <c r="G987" s="100">
        <v>22.7</v>
      </c>
      <c r="H987" s="100">
        <v>22.4</v>
      </c>
      <c r="I987" s="100">
        <v>23.1</v>
      </c>
      <c r="J987" s="100">
        <v>25</v>
      </c>
      <c r="K987" s="100">
        <v>23.2</v>
      </c>
      <c r="L987" s="100">
        <v>23.5</v>
      </c>
      <c r="M987" s="100">
        <v>24.1</v>
      </c>
      <c r="N987" s="100">
        <v>25.6</v>
      </c>
      <c r="O987" s="100">
        <v>25.8</v>
      </c>
      <c r="P987" s="100">
        <v>24.4</v>
      </c>
      <c r="Q987" s="100">
        <v>25.2</v>
      </c>
      <c r="R987" s="100">
        <v>19.5</v>
      </c>
      <c r="S987" s="100">
        <v>22.1</v>
      </c>
      <c r="T987" s="100">
        <v>21.3</v>
      </c>
      <c r="U987" s="100">
        <v>25.1</v>
      </c>
      <c r="V987" s="100">
        <v>17.899999999999999</v>
      </c>
      <c r="W987" s="100">
        <v>20.8</v>
      </c>
      <c r="X987" s="100">
        <v>20.8</v>
      </c>
      <c r="Y987" s="100">
        <v>18.600000000000001</v>
      </c>
      <c r="Z987" s="100">
        <v>21.9</v>
      </c>
      <c r="AA987" s="100">
        <f>独自温度!B254</f>
        <v>30</v>
      </c>
      <c r="AB987" s="100">
        <f>独自温度!C254</f>
        <v>30</v>
      </c>
    </row>
    <row r="988" spans="1:28">
      <c r="A988" s="64" t="e" cm="1">
        <f t="array" aca="1" ref="A988" ca="1">INDIRECT(_xlfn.XLOOKUP(豚シート!$G$13,豚気温!$D$2:$AB$2,豚気温!$D$3:$AB$3)&amp;(_xlfn.XLOOKUP(豚モデル!$D996,豚気温!$C$6:$C$1100,豚気温!$B$6:$B$1100)))</f>
        <v>#N/A</v>
      </c>
      <c r="B988">
        <v>988</v>
      </c>
      <c r="C988" s="92">
        <v>46640</v>
      </c>
      <c r="D988" s="100">
        <v>21.2</v>
      </c>
      <c r="E988" s="100">
        <v>21.3</v>
      </c>
      <c r="F988" s="100">
        <v>22.1</v>
      </c>
      <c r="G988" s="100">
        <v>22.5</v>
      </c>
      <c r="H988" s="100">
        <v>22.2</v>
      </c>
      <c r="I988" s="100">
        <v>22.9</v>
      </c>
      <c r="J988" s="100">
        <v>24.8</v>
      </c>
      <c r="K988" s="100">
        <v>23</v>
      </c>
      <c r="L988" s="100">
        <v>23.3</v>
      </c>
      <c r="M988" s="100">
        <v>24</v>
      </c>
      <c r="N988" s="100">
        <v>25.5</v>
      </c>
      <c r="O988" s="100">
        <v>25.6</v>
      </c>
      <c r="P988" s="100">
        <v>24.3</v>
      </c>
      <c r="Q988" s="100">
        <v>25</v>
      </c>
      <c r="R988" s="100">
        <v>19.3</v>
      </c>
      <c r="S988" s="100">
        <v>21.9</v>
      </c>
      <c r="T988" s="100">
        <v>21.2</v>
      </c>
      <c r="U988" s="100">
        <v>24.9</v>
      </c>
      <c r="V988" s="100">
        <v>17.7</v>
      </c>
      <c r="W988" s="100">
        <v>20.7</v>
      </c>
      <c r="X988" s="100">
        <v>20.6</v>
      </c>
      <c r="Y988" s="100">
        <v>18.399999999999999</v>
      </c>
      <c r="Z988" s="100">
        <v>21.7</v>
      </c>
      <c r="AA988" s="100">
        <f>独自温度!B255</f>
        <v>30</v>
      </c>
      <c r="AB988" s="100">
        <f>独自温度!C255</f>
        <v>30</v>
      </c>
    </row>
    <row r="989" spans="1:28">
      <c r="A989" s="64" t="e" cm="1">
        <f t="array" aca="1" ref="A989" ca="1">INDIRECT(_xlfn.XLOOKUP(豚シート!$G$13,豚気温!$D$2:$AB$2,豚気温!$D$3:$AB$3)&amp;(_xlfn.XLOOKUP(豚モデル!$D997,豚気温!$C$6:$C$1100,豚気温!$B$6:$B$1100)))</f>
        <v>#N/A</v>
      </c>
      <c r="B989">
        <v>989</v>
      </c>
      <c r="C989" s="92">
        <v>46641</v>
      </c>
      <c r="D989" s="100">
        <v>21</v>
      </c>
      <c r="E989" s="100">
        <v>21.2</v>
      </c>
      <c r="F989" s="100">
        <v>21.9</v>
      </c>
      <c r="G989" s="100">
        <v>22.3</v>
      </c>
      <c r="H989" s="100">
        <v>22.1</v>
      </c>
      <c r="I989" s="100">
        <v>22.7</v>
      </c>
      <c r="J989" s="100">
        <v>24.7</v>
      </c>
      <c r="K989" s="100">
        <v>22.8</v>
      </c>
      <c r="L989" s="100">
        <v>23.2</v>
      </c>
      <c r="M989" s="100">
        <v>23.8</v>
      </c>
      <c r="N989" s="100">
        <v>25.3</v>
      </c>
      <c r="O989" s="100">
        <v>25.5</v>
      </c>
      <c r="P989" s="100">
        <v>24.1</v>
      </c>
      <c r="Q989" s="100">
        <v>24.9</v>
      </c>
      <c r="R989" s="100">
        <v>19.100000000000001</v>
      </c>
      <c r="S989" s="100">
        <v>21.8</v>
      </c>
      <c r="T989" s="100">
        <v>21</v>
      </c>
      <c r="U989" s="100">
        <v>24.8</v>
      </c>
      <c r="V989" s="100">
        <v>17.5</v>
      </c>
      <c r="W989" s="100">
        <v>20.5</v>
      </c>
      <c r="X989" s="100">
        <v>20.399999999999999</v>
      </c>
      <c r="Y989" s="100">
        <v>18.3</v>
      </c>
      <c r="Z989" s="100">
        <v>21.6</v>
      </c>
      <c r="AA989" s="100">
        <f>独自温度!B256</f>
        <v>30</v>
      </c>
      <c r="AB989" s="100">
        <f>独自温度!C256</f>
        <v>30</v>
      </c>
    </row>
    <row r="990" spans="1:28">
      <c r="A990" s="64" t="e" cm="1">
        <f t="array" aca="1" ref="A990" ca="1">INDIRECT(_xlfn.XLOOKUP(豚シート!$G$13,豚気温!$D$2:$AB$2,豚気温!$D$3:$AB$3)&amp;(_xlfn.XLOOKUP(豚モデル!$D998,豚気温!$C$6:$C$1100,豚気温!$B$6:$B$1100)))</f>
        <v>#N/A</v>
      </c>
      <c r="B990">
        <v>990</v>
      </c>
      <c r="C990" s="92">
        <v>46642</v>
      </c>
      <c r="D990" s="100">
        <v>20.8</v>
      </c>
      <c r="E990" s="100">
        <v>21</v>
      </c>
      <c r="F990" s="100">
        <v>21.8</v>
      </c>
      <c r="G990" s="100">
        <v>22.2</v>
      </c>
      <c r="H990" s="100">
        <v>21.9</v>
      </c>
      <c r="I990" s="100">
        <v>22.6</v>
      </c>
      <c r="J990" s="100">
        <v>24.5</v>
      </c>
      <c r="K990" s="100">
        <v>22.6</v>
      </c>
      <c r="L990" s="100">
        <v>23</v>
      </c>
      <c r="M990" s="100">
        <v>23.6</v>
      </c>
      <c r="N990" s="100">
        <v>25.1</v>
      </c>
      <c r="O990" s="100">
        <v>25.3</v>
      </c>
      <c r="P990" s="100">
        <v>23.9</v>
      </c>
      <c r="Q990" s="100">
        <v>24.7</v>
      </c>
      <c r="R990" s="100">
        <v>18.899999999999999</v>
      </c>
      <c r="S990" s="100">
        <v>21.6</v>
      </c>
      <c r="T990" s="100">
        <v>20.8</v>
      </c>
      <c r="U990" s="100">
        <v>24.6</v>
      </c>
      <c r="V990" s="100">
        <v>17.399999999999999</v>
      </c>
      <c r="W990" s="100">
        <v>20.3</v>
      </c>
      <c r="X990" s="100">
        <v>20.2</v>
      </c>
      <c r="Y990" s="100">
        <v>18.100000000000001</v>
      </c>
      <c r="Z990" s="100">
        <v>21.4</v>
      </c>
      <c r="AA990" s="100">
        <f>独自温度!B257</f>
        <v>30</v>
      </c>
      <c r="AB990" s="100">
        <f>独自温度!C257</f>
        <v>30</v>
      </c>
    </row>
    <row r="991" spans="1:28">
      <c r="A991" s="64" t="e" cm="1">
        <f t="array" aca="1" ref="A991" ca="1">INDIRECT(_xlfn.XLOOKUP(豚シート!$G$13,豚気温!$D$2:$AB$2,豚気温!$D$3:$AB$3)&amp;(_xlfn.XLOOKUP(豚モデル!$D999,豚気温!$C$6:$C$1100,豚気温!$B$6:$B$1100)))</f>
        <v>#N/A</v>
      </c>
      <c r="B991">
        <v>991</v>
      </c>
      <c r="C991" s="92">
        <v>46643</v>
      </c>
      <c r="D991" s="100">
        <v>20.6</v>
      </c>
      <c r="E991" s="100">
        <v>20.8</v>
      </c>
      <c r="F991" s="100">
        <v>21.6</v>
      </c>
      <c r="G991" s="100">
        <v>22</v>
      </c>
      <c r="H991" s="100">
        <v>21.7</v>
      </c>
      <c r="I991" s="100">
        <v>22.4</v>
      </c>
      <c r="J991" s="100">
        <v>24.3</v>
      </c>
      <c r="K991" s="100">
        <v>22.5</v>
      </c>
      <c r="L991" s="100">
        <v>22.8</v>
      </c>
      <c r="M991" s="100">
        <v>23.4</v>
      </c>
      <c r="N991" s="100">
        <v>24.9</v>
      </c>
      <c r="O991" s="100">
        <v>25.1</v>
      </c>
      <c r="P991" s="100">
        <v>23.8</v>
      </c>
      <c r="Q991" s="100">
        <v>24.5</v>
      </c>
      <c r="R991" s="100">
        <v>18.7</v>
      </c>
      <c r="S991" s="100">
        <v>21.4</v>
      </c>
      <c r="T991" s="100">
        <v>20.6</v>
      </c>
      <c r="U991" s="100">
        <v>24.4</v>
      </c>
      <c r="V991" s="100">
        <v>17.2</v>
      </c>
      <c r="W991" s="100">
        <v>20.100000000000001</v>
      </c>
      <c r="X991" s="100">
        <v>20</v>
      </c>
      <c r="Y991" s="100">
        <v>17.899999999999999</v>
      </c>
      <c r="Z991" s="100">
        <v>21.2</v>
      </c>
      <c r="AA991" s="100">
        <f>独自温度!B258</f>
        <v>30</v>
      </c>
      <c r="AB991" s="100">
        <f>独自温度!C258</f>
        <v>30</v>
      </c>
    </row>
    <row r="992" spans="1:28">
      <c r="A992" s="64" t="e" cm="1">
        <f t="array" aca="1" ref="A992" ca="1">INDIRECT(_xlfn.XLOOKUP(豚シート!$G$13,豚気温!$D$2:$AB$2,豚気温!$D$3:$AB$3)&amp;(_xlfn.XLOOKUP(豚モデル!$D1000,豚気温!$C$6:$C$1100,豚気温!$B$6:$B$1100)))</f>
        <v>#N/A</v>
      </c>
      <c r="B992">
        <v>992</v>
      </c>
      <c r="C992" s="92">
        <v>46644</v>
      </c>
      <c r="D992" s="100">
        <v>20.399999999999999</v>
      </c>
      <c r="E992" s="100">
        <v>20.5</v>
      </c>
      <c r="F992" s="100">
        <v>21.4</v>
      </c>
      <c r="G992" s="100">
        <v>21.8</v>
      </c>
      <c r="H992" s="100">
        <v>21.5</v>
      </c>
      <c r="I992" s="100">
        <v>22.2</v>
      </c>
      <c r="J992" s="100">
        <v>24.1</v>
      </c>
      <c r="K992" s="100">
        <v>22.3</v>
      </c>
      <c r="L992" s="100">
        <v>22.6</v>
      </c>
      <c r="M992" s="100">
        <v>23.3</v>
      </c>
      <c r="N992" s="100">
        <v>24.7</v>
      </c>
      <c r="O992" s="100">
        <v>24.9</v>
      </c>
      <c r="P992" s="100">
        <v>23.6</v>
      </c>
      <c r="Q992" s="100">
        <v>24.3</v>
      </c>
      <c r="R992" s="100">
        <v>18.5</v>
      </c>
      <c r="S992" s="100">
        <v>21.2</v>
      </c>
      <c r="T992" s="100">
        <v>20.399999999999999</v>
      </c>
      <c r="U992" s="100">
        <v>24.2</v>
      </c>
      <c r="V992" s="100">
        <v>16.899999999999999</v>
      </c>
      <c r="W992" s="100">
        <v>19.899999999999999</v>
      </c>
      <c r="X992" s="100">
        <v>19.8</v>
      </c>
      <c r="Y992" s="100">
        <v>17.7</v>
      </c>
      <c r="Z992" s="100">
        <v>21.1</v>
      </c>
      <c r="AA992" s="100">
        <f>独自温度!B259</f>
        <v>30</v>
      </c>
      <c r="AB992" s="100">
        <f>独自温度!C259</f>
        <v>30</v>
      </c>
    </row>
    <row r="993" spans="1:28">
      <c r="A993" s="64" t="e" cm="1">
        <f t="array" aca="1" ref="A993" ca="1">INDIRECT(_xlfn.XLOOKUP(豚シート!$G$13,豚気温!$D$2:$AB$2,豚気温!$D$3:$AB$3)&amp;(_xlfn.XLOOKUP(豚モデル!$D1001,豚気温!$C$6:$C$1100,豚気温!$B$6:$B$1100)))</f>
        <v>#N/A</v>
      </c>
      <c r="B993">
        <v>993</v>
      </c>
      <c r="C993" s="92">
        <v>46645</v>
      </c>
      <c r="D993" s="100">
        <v>20.100000000000001</v>
      </c>
      <c r="E993" s="100">
        <v>20.3</v>
      </c>
      <c r="F993" s="100">
        <v>21.2</v>
      </c>
      <c r="G993" s="100">
        <v>21.6</v>
      </c>
      <c r="H993" s="100">
        <v>21.3</v>
      </c>
      <c r="I993" s="100">
        <v>22</v>
      </c>
      <c r="J993" s="100">
        <v>23.9</v>
      </c>
      <c r="K993" s="100">
        <v>22</v>
      </c>
      <c r="L993" s="100">
        <v>22.4</v>
      </c>
      <c r="M993" s="100">
        <v>23.1</v>
      </c>
      <c r="N993" s="100">
        <v>24.6</v>
      </c>
      <c r="O993" s="100">
        <v>24.7</v>
      </c>
      <c r="P993" s="100">
        <v>23.4</v>
      </c>
      <c r="Q993" s="100">
        <v>24.1</v>
      </c>
      <c r="R993" s="100">
        <v>18.3</v>
      </c>
      <c r="S993" s="100">
        <v>21</v>
      </c>
      <c r="T993" s="100">
        <v>20.2</v>
      </c>
      <c r="U993" s="100">
        <v>24.1</v>
      </c>
      <c r="V993" s="100">
        <v>16.7</v>
      </c>
      <c r="W993" s="100">
        <v>19.600000000000001</v>
      </c>
      <c r="X993" s="100">
        <v>19.600000000000001</v>
      </c>
      <c r="Y993" s="100">
        <v>17.5</v>
      </c>
      <c r="Z993" s="100">
        <v>20.9</v>
      </c>
      <c r="AA993" s="100">
        <f>独自温度!B260</f>
        <v>30</v>
      </c>
      <c r="AB993" s="100">
        <f>独自温度!C260</f>
        <v>30</v>
      </c>
    </row>
    <row r="994" spans="1:28">
      <c r="A994" s="64" t="e" cm="1">
        <f t="array" aca="1" ref="A994" ca="1">INDIRECT(_xlfn.XLOOKUP(豚シート!$G$13,豚気温!$D$2:$AB$2,豚気温!$D$3:$AB$3)&amp;(_xlfn.XLOOKUP(豚モデル!$D1002,豚気温!$C$6:$C$1100,豚気温!$B$6:$B$1100)))</f>
        <v>#N/A</v>
      </c>
      <c r="B994">
        <v>994</v>
      </c>
      <c r="C994" s="92">
        <v>46646</v>
      </c>
      <c r="D994" s="100">
        <v>19.899999999999999</v>
      </c>
      <c r="E994" s="100">
        <v>20.100000000000001</v>
      </c>
      <c r="F994" s="100">
        <v>21</v>
      </c>
      <c r="G994" s="100">
        <v>21.4</v>
      </c>
      <c r="H994" s="100">
        <v>21.1</v>
      </c>
      <c r="I994" s="100">
        <v>21.8</v>
      </c>
      <c r="J994" s="100">
        <v>23.7</v>
      </c>
      <c r="K994" s="100">
        <v>21.8</v>
      </c>
      <c r="L994" s="100">
        <v>22.1</v>
      </c>
      <c r="M994" s="100">
        <v>22.8</v>
      </c>
      <c r="N994" s="100">
        <v>24.3</v>
      </c>
      <c r="O994" s="100">
        <v>24.5</v>
      </c>
      <c r="P994" s="100">
        <v>23.2</v>
      </c>
      <c r="Q994" s="100">
        <v>23.8</v>
      </c>
      <c r="R994" s="100">
        <v>18.100000000000001</v>
      </c>
      <c r="S994" s="100">
        <v>20.8</v>
      </c>
      <c r="T994" s="100">
        <v>20</v>
      </c>
      <c r="U994" s="100">
        <v>23.9</v>
      </c>
      <c r="V994" s="100">
        <v>16.5</v>
      </c>
      <c r="W994" s="100">
        <v>19.399999999999999</v>
      </c>
      <c r="X994" s="100">
        <v>19.3</v>
      </c>
      <c r="Y994" s="100">
        <v>17.2</v>
      </c>
      <c r="Z994" s="100">
        <v>20.7</v>
      </c>
      <c r="AA994" s="100">
        <f>独自温度!B261</f>
        <v>30</v>
      </c>
      <c r="AB994" s="100">
        <f>独自温度!C261</f>
        <v>30</v>
      </c>
    </row>
    <row r="995" spans="1:28">
      <c r="A995" s="64" t="e" cm="1">
        <f t="array" aca="1" ref="A995" ca="1">INDIRECT(_xlfn.XLOOKUP(豚シート!$G$13,豚気温!$D$2:$AB$2,豚気温!$D$3:$AB$3)&amp;(_xlfn.XLOOKUP(豚モデル!$D1003,豚気温!$C$6:$C$1100,豚気温!$B$6:$B$1100)))</f>
        <v>#N/A</v>
      </c>
      <c r="B995">
        <v>995</v>
      </c>
      <c r="C995" s="92">
        <v>46647</v>
      </c>
      <c r="D995" s="100">
        <v>19.7</v>
      </c>
      <c r="E995" s="100">
        <v>19.8</v>
      </c>
      <c r="F995" s="100">
        <v>20.7</v>
      </c>
      <c r="G995" s="100">
        <v>21.1</v>
      </c>
      <c r="H995" s="100">
        <v>20.9</v>
      </c>
      <c r="I995" s="100">
        <v>21.6</v>
      </c>
      <c r="J995" s="100">
        <v>23.5</v>
      </c>
      <c r="K995" s="100">
        <v>21.6</v>
      </c>
      <c r="L995" s="100">
        <v>21.9</v>
      </c>
      <c r="M995" s="100">
        <v>22.6</v>
      </c>
      <c r="N995" s="100">
        <v>24.1</v>
      </c>
      <c r="O995" s="100">
        <v>24.3</v>
      </c>
      <c r="P995" s="100">
        <v>23</v>
      </c>
      <c r="Q995" s="100">
        <v>23.6</v>
      </c>
      <c r="R995" s="100">
        <v>17.8</v>
      </c>
      <c r="S995" s="100">
        <v>20.5</v>
      </c>
      <c r="T995" s="100">
        <v>19.8</v>
      </c>
      <c r="U995" s="100">
        <v>23.6</v>
      </c>
      <c r="V995" s="100">
        <v>16.2</v>
      </c>
      <c r="W995" s="100">
        <v>19.2</v>
      </c>
      <c r="X995" s="100">
        <v>19.100000000000001</v>
      </c>
      <c r="Y995" s="100">
        <v>17</v>
      </c>
      <c r="Z995" s="100">
        <v>20.399999999999999</v>
      </c>
      <c r="AA995" s="100">
        <f>独自温度!B262</f>
        <v>30</v>
      </c>
      <c r="AB995" s="100">
        <f>独自温度!C262</f>
        <v>30</v>
      </c>
    </row>
    <row r="996" spans="1:28">
      <c r="A996" s="64" t="e" cm="1">
        <f t="array" aca="1" ref="A996" ca="1">INDIRECT(_xlfn.XLOOKUP(豚シート!$G$13,豚気温!$D$2:$AB$2,豚気温!$D$3:$AB$3)&amp;(_xlfn.XLOOKUP(豚モデル!$D1004,豚気温!$C$6:$C$1100,豚気温!$B$6:$B$1100)))</f>
        <v>#N/A</v>
      </c>
      <c r="B996">
        <v>996</v>
      </c>
      <c r="C996" s="92">
        <v>46648</v>
      </c>
      <c r="D996" s="100">
        <v>19.399999999999999</v>
      </c>
      <c r="E996" s="100">
        <v>19.600000000000001</v>
      </c>
      <c r="F996" s="100">
        <v>20.5</v>
      </c>
      <c r="G996" s="100">
        <v>20.9</v>
      </c>
      <c r="H996" s="100">
        <v>20.7</v>
      </c>
      <c r="I996" s="100">
        <v>21.4</v>
      </c>
      <c r="J996" s="100">
        <v>23.3</v>
      </c>
      <c r="K996" s="100">
        <v>21.4</v>
      </c>
      <c r="L996" s="100">
        <v>21.7</v>
      </c>
      <c r="M996" s="100">
        <v>22.4</v>
      </c>
      <c r="N996" s="100">
        <v>23.9</v>
      </c>
      <c r="O996" s="100">
        <v>24.1</v>
      </c>
      <c r="P996" s="100">
        <v>22.7</v>
      </c>
      <c r="Q996" s="100">
        <v>23.4</v>
      </c>
      <c r="R996" s="100">
        <v>17.600000000000001</v>
      </c>
      <c r="S996" s="100">
        <v>20.3</v>
      </c>
      <c r="T996" s="100">
        <v>19.600000000000001</v>
      </c>
      <c r="U996" s="100">
        <v>23.4</v>
      </c>
      <c r="V996" s="100">
        <v>16</v>
      </c>
      <c r="W996" s="100">
        <v>18.899999999999999</v>
      </c>
      <c r="X996" s="100">
        <v>18.899999999999999</v>
      </c>
      <c r="Y996" s="100">
        <v>16.8</v>
      </c>
      <c r="Z996" s="100">
        <v>20.2</v>
      </c>
      <c r="AA996" s="100">
        <f>独自温度!B263</f>
        <v>30</v>
      </c>
      <c r="AB996" s="100">
        <f>独自温度!C263</f>
        <v>30</v>
      </c>
    </row>
    <row r="997" spans="1:28">
      <c r="A997" s="64" t="e" cm="1">
        <f t="array" aca="1" ref="A997" ca="1">INDIRECT(_xlfn.XLOOKUP(豚シート!$G$13,豚気温!$D$2:$AB$2,豚気温!$D$3:$AB$3)&amp;(_xlfn.XLOOKUP(豚モデル!$D1005,豚気温!$C$6:$C$1100,豚気温!$B$6:$B$1100)))</f>
        <v>#N/A</v>
      </c>
      <c r="B997">
        <v>997</v>
      </c>
      <c r="C997" s="92">
        <v>46649</v>
      </c>
      <c r="D997" s="100">
        <v>19.2</v>
      </c>
      <c r="E997" s="100">
        <v>19.3</v>
      </c>
      <c r="F997" s="100">
        <v>20.3</v>
      </c>
      <c r="G997" s="100">
        <v>20.7</v>
      </c>
      <c r="H997" s="100">
        <v>20.5</v>
      </c>
      <c r="I997" s="100">
        <v>21.1</v>
      </c>
      <c r="J997" s="100">
        <v>23.1</v>
      </c>
      <c r="K997" s="100">
        <v>21.1</v>
      </c>
      <c r="L997" s="100">
        <v>21.4</v>
      </c>
      <c r="M997" s="100">
        <v>22.2</v>
      </c>
      <c r="N997" s="100">
        <v>23.7</v>
      </c>
      <c r="O997" s="100">
        <v>23.9</v>
      </c>
      <c r="P997" s="100">
        <v>22.5</v>
      </c>
      <c r="Q997" s="100">
        <v>23.2</v>
      </c>
      <c r="R997" s="100">
        <v>17.399999999999999</v>
      </c>
      <c r="S997" s="100">
        <v>20.100000000000001</v>
      </c>
      <c r="T997" s="100">
        <v>19.399999999999999</v>
      </c>
      <c r="U997" s="100">
        <v>23.2</v>
      </c>
      <c r="V997" s="100">
        <v>15.7</v>
      </c>
      <c r="W997" s="100">
        <v>18.7</v>
      </c>
      <c r="X997" s="100">
        <v>18.600000000000001</v>
      </c>
      <c r="Y997" s="100">
        <v>16.5</v>
      </c>
      <c r="Z997" s="100">
        <v>20</v>
      </c>
      <c r="AA997" s="100">
        <f>独自温度!B264</f>
        <v>30</v>
      </c>
      <c r="AB997" s="100">
        <f>独自温度!C264</f>
        <v>30</v>
      </c>
    </row>
    <row r="998" spans="1:28">
      <c r="A998" s="64" t="e" cm="1">
        <f t="array" aca="1" ref="A998" ca="1">INDIRECT(_xlfn.XLOOKUP(豚シート!$G$13,豚気温!$D$2:$AB$2,豚気温!$D$3:$AB$3)&amp;(_xlfn.XLOOKUP(豚モデル!$D1006,豚気温!$C$6:$C$1100,豚気温!$B$6:$B$1100)))</f>
        <v>#N/A</v>
      </c>
      <c r="B998">
        <v>998</v>
      </c>
      <c r="C998" s="92">
        <v>46650</v>
      </c>
      <c r="D998" s="100">
        <v>18.899999999999999</v>
      </c>
      <c r="E998" s="100">
        <v>19.100000000000001</v>
      </c>
      <c r="F998" s="100">
        <v>20.100000000000001</v>
      </c>
      <c r="G998" s="100">
        <v>20.399999999999999</v>
      </c>
      <c r="H998" s="100">
        <v>20.3</v>
      </c>
      <c r="I998" s="100">
        <v>20.9</v>
      </c>
      <c r="J998" s="100">
        <v>22.8</v>
      </c>
      <c r="K998" s="100">
        <v>20.9</v>
      </c>
      <c r="L998" s="100">
        <v>21.2</v>
      </c>
      <c r="M998" s="100">
        <v>22</v>
      </c>
      <c r="N998" s="100">
        <v>23.5</v>
      </c>
      <c r="O998" s="100">
        <v>23.7</v>
      </c>
      <c r="P998" s="100">
        <v>22.3</v>
      </c>
      <c r="Q998" s="100">
        <v>22.9</v>
      </c>
      <c r="R998" s="100">
        <v>17.100000000000001</v>
      </c>
      <c r="S998" s="100">
        <v>19.8</v>
      </c>
      <c r="T998" s="100">
        <v>19.100000000000001</v>
      </c>
      <c r="U998" s="100">
        <v>23</v>
      </c>
      <c r="V998" s="100">
        <v>15.5</v>
      </c>
      <c r="W998" s="100">
        <v>18.399999999999999</v>
      </c>
      <c r="X998" s="100">
        <v>18.399999999999999</v>
      </c>
      <c r="Y998" s="100">
        <v>16.3</v>
      </c>
      <c r="Z998" s="100">
        <v>19.7</v>
      </c>
      <c r="AA998" s="100">
        <f>独自温度!B265</f>
        <v>30</v>
      </c>
      <c r="AB998" s="100">
        <f>独自温度!C265</f>
        <v>30</v>
      </c>
    </row>
    <row r="999" spans="1:28">
      <c r="A999" s="64" t="e" cm="1">
        <f t="array" aca="1" ref="A999" ca="1">INDIRECT(_xlfn.XLOOKUP(豚シート!$G$13,豚気温!$D$2:$AB$2,豚気温!$D$3:$AB$3)&amp;(_xlfn.XLOOKUP(豚モデル!$D1007,豚気温!$C$6:$C$1100,豚気温!$B$6:$B$1100)))</f>
        <v>#N/A</v>
      </c>
      <c r="B999">
        <v>999</v>
      </c>
      <c r="C999" s="92">
        <v>46651</v>
      </c>
      <c r="D999" s="100">
        <v>18.7</v>
      </c>
      <c r="E999" s="100">
        <v>18.8</v>
      </c>
      <c r="F999" s="100">
        <v>19.8</v>
      </c>
      <c r="G999" s="100">
        <v>20.2</v>
      </c>
      <c r="H999" s="100">
        <v>20</v>
      </c>
      <c r="I999" s="100">
        <v>20.7</v>
      </c>
      <c r="J999" s="100">
        <v>22.6</v>
      </c>
      <c r="K999" s="100">
        <v>20.7</v>
      </c>
      <c r="L999" s="100">
        <v>21</v>
      </c>
      <c r="M999" s="100">
        <v>21.7</v>
      </c>
      <c r="N999" s="100">
        <v>23.3</v>
      </c>
      <c r="O999" s="100">
        <v>23.5</v>
      </c>
      <c r="P999" s="100">
        <v>22.1</v>
      </c>
      <c r="Q999" s="100">
        <v>22.7</v>
      </c>
      <c r="R999" s="100">
        <v>16.899999999999999</v>
      </c>
      <c r="S999" s="100">
        <v>19.600000000000001</v>
      </c>
      <c r="T999" s="100">
        <v>18.899999999999999</v>
      </c>
      <c r="U999" s="100">
        <v>22.8</v>
      </c>
      <c r="V999" s="100">
        <v>15.2</v>
      </c>
      <c r="W999" s="100">
        <v>18.2</v>
      </c>
      <c r="X999" s="100">
        <v>18.100000000000001</v>
      </c>
      <c r="Y999" s="100">
        <v>16</v>
      </c>
      <c r="Z999" s="100">
        <v>19.5</v>
      </c>
      <c r="AA999" s="100">
        <f>独自温度!B266</f>
        <v>30</v>
      </c>
      <c r="AB999" s="100">
        <f>独自温度!C266</f>
        <v>30</v>
      </c>
    </row>
    <row r="1000" spans="1:28">
      <c r="A1000" s="64" t="e" cm="1">
        <f t="array" aca="1" ref="A1000" ca="1">INDIRECT(_xlfn.XLOOKUP(豚シート!$G$13,豚気温!$D$2:$AB$2,豚気温!$D$3:$AB$3)&amp;(_xlfn.XLOOKUP(豚モデル!$D1008,豚気温!$C$6:$C$1100,豚気温!$B$6:$B$1100)))</f>
        <v>#N/A</v>
      </c>
      <c r="B1000">
        <v>1000</v>
      </c>
      <c r="C1000" s="92">
        <v>46652</v>
      </c>
      <c r="D1000" s="100">
        <v>18.399999999999999</v>
      </c>
      <c r="E1000" s="100">
        <v>18.600000000000001</v>
      </c>
      <c r="F1000" s="100">
        <v>19.600000000000001</v>
      </c>
      <c r="G1000" s="100">
        <v>20</v>
      </c>
      <c r="H1000" s="100">
        <v>19.8</v>
      </c>
      <c r="I1000" s="100">
        <v>20.5</v>
      </c>
      <c r="J1000" s="100">
        <v>22.4</v>
      </c>
      <c r="K1000" s="100">
        <v>20.5</v>
      </c>
      <c r="L1000" s="100">
        <v>20.8</v>
      </c>
      <c r="M1000" s="100">
        <v>21.5</v>
      </c>
      <c r="N1000" s="100">
        <v>23.1</v>
      </c>
      <c r="O1000" s="100">
        <v>23.3</v>
      </c>
      <c r="P1000" s="100">
        <v>21.9</v>
      </c>
      <c r="Q1000" s="100">
        <v>22.5</v>
      </c>
      <c r="R1000" s="100">
        <v>16.600000000000001</v>
      </c>
      <c r="S1000" s="100">
        <v>19.399999999999999</v>
      </c>
      <c r="T1000" s="100">
        <v>18.7</v>
      </c>
      <c r="U1000" s="100">
        <v>22.6</v>
      </c>
      <c r="V1000" s="100">
        <v>15</v>
      </c>
      <c r="W1000" s="100">
        <v>18</v>
      </c>
      <c r="X1000" s="100">
        <v>17.899999999999999</v>
      </c>
      <c r="Y1000" s="100">
        <v>15.8</v>
      </c>
      <c r="Z1000" s="100">
        <v>19.3</v>
      </c>
      <c r="AA1000" s="100">
        <f>独自温度!B267</f>
        <v>30</v>
      </c>
      <c r="AB1000" s="100">
        <f>独自温度!C267</f>
        <v>30</v>
      </c>
    </row>
    <row r="1001" spans="1:28">
      <c r="A1001" s="64" t="e" cm="1">
        <f t="array" aca="1" ref="A1001" ca="1">INDIRECT(_xlfn.XLOOKUP(豚シート!$G$13,豚気温!$D$2:$AB$2,豚気温!$D$3:$AB$3)&amp;(_xlfn.XLOOKUP(豚モデル!$D1009,豚気温!$C$6:$C$1100,豚気温!$B$6:$B$1100)))</f>
        <v>#N/A</v>
      </c>
      <c r="B1001">
        <v>1001</v>
      </c>
      <c r="C1001" s="92">
        <v>46653</v>
      </c>
      <c r="D1001" s="100">
        <v>18.2</v>
      </c>
      <c r="E1001" s="100">
        <v>18.3</v>
      </c>
      <c r="F1001" s="100">
        <v>19.399999999999999</v>
      </c>
      <c r="G1001" s="100">
        <v>19.7</v>
      </c>
      <c r="H1001" s="100">
        <v>19.600000000000001</v>
      </c>
      <c r="I1001" s="100">
        <v>20.2</v>
      </c>
      <c r="J1001" s="100">
        <v>22.2</v>
      </c>
      <c r="K1001" s="100">
        <v>20.3</v>
      </c>
      <c r="L1001" s="100">
        <v>20.6</v>
      </c>
      <c r="M1001" s="100">
        <v>21.3</v>
      </c>
      <c r="N1001" s="100">
        <v>22.8</v>
      </c>
      <c r="O1001" s="100">
        <v>23</v>
      </c>
      <c r="P1001" s="100">
        <v>21.7</v>
      </c>
      <c r="Q1001" s="100">
        <v>22.3</v>
      </c>
      <c r="R1001" s="100">
        <v>16.399999999999999</v>
      </c>
      <c r="S1001" s="100">
        <v>19.2</v>
      </c>
      <c r="T1001" s="100">
        <v>18.5</v>
      </c>
      <c r="U1001" s="100">
        <v>22.4</v>
      </c>
      <c r="V1001" s="100">
        <v>14.8</v>
      </c>
      <c r="W1001" s="100">
        <v>17.7</v>
      </c>
      <c r="X1001" s="100">
        <v>17.600000000000001</v>
      </c>
      <c r="Y1001" s="100">
        <v>15.6</v>
      </c>
      <c r="Z1001" s="100">
        <v>19</v>
      </c>
      <c r="AA1001" s="100">
        <f>独自温度!B268</f>
        <v>30</v>
      </c>
      <c r="AB1001" s="100">
        <f>独自温度!C268</f>
        <v>30</v>
      </c>
    </row>
    <row r="1002" spans="1:28">
      <c r="A1002" s="64" t="e" cm="1">
        <f t="array" aca="1" ref="A1002" ca="1">INDIRECT(_xlfn.XLOOKUP(豚シート!$G$13,豚気温!$D$2:$AB$2,豚気温!$D$3:$AB$3)&amp;(_xlfn.XLOOKUP(豚モデル!$D1010,豚気温!$C$6:$C$1100,豚気温!$B$6:$B$1100)))</f>
        <v>#N/A</v>
      </c>
      <c r="B1002">
        <v>1002</v>
      </c>
      <c r="C1002" s="92">
        <v>46654</v>
      </c>
      <c r="D1002" s="100">
        <v>18</v>
      </c>
      <c r="E1002" s="100">
        <v>18.100000000000001</v>
      </c>
      <c r="F1002" s="100">
        <v>19.2</v>
      </c>
      <c r="G1002" s="100">
        <v>19.5</v>
      </c>
      <c r="H1002" s="100">
        <v>19.399999999999999</v>
      </c>
      <c r="I1002" s="100">
        <v>20</v>
      </c>
      <c r="J1002" s="100">
        <v>21.9</v>
      </c>
      <c r="K1002" s="100">
        <v>20</v>
      </c>
      <c r="L1002" s="100">
        <v>20.399999999999999</v>
      </c>
      <c r="M1002" s="100">
        <v>21.1</v>
      </c>
      <c r="N1002" s="100">
        <v>22.6</v>
      </c>
      <c r="O1002" s="100">
        <v>22.8</v>
      </c>
      <c r="P1002" s="100">
        <v>21.5</v>
      </c>
      <c r="Q1002" s="100">
        <v>22</v>
      </c>
      <c r="R1002" s="100">
        <v>16.2</v>
      </c>
      <c r="S1002" s="100">
        <v>19</v>
      </c>
      <c r="T1002" s="100">
        <v>18.3</v>
      </c>
      <c r="U1002" s="100">
        <v>22.2</v>
      </c>
      <c r="V1002" s="100">
        <v>14.5</v>
      </c>
      <c r="W1002" s="100">
        <v>17.5</v>
      </c>
      <c r="X1002" s="100">
        <v>17.399999999999999</v>
      </c>
      <c r="Y1002" s="100">
        <v>15.3</v>
      </c>
      <c r="Z1002" s="100">
        <v>18.8</v>
      </c>
      <c r="AA1002" s="100">
        <f>独自温度!B269</f>
        <v>30</v>
      </c>
      <c r="AB1002" s="100">
        <f>独自温度!C269</f>
        <v>30</v>
      </c>
    </row>
    <row r="1003" spans="1:28">
      <c r="A1003" s="64" t="e" cm="1">
        <f t="array" aca="1" ref="A1003" ca="1">INDIRECT(_xlfn.XLOOKUP(豚シート!$G$13,豚気温!$D$2:$AB$2,豚気温!$D$3:$AB$3)&amp;(_xlfn.XLOOKUP(豚モデル!$D1011,豚気温!$C$6:$C$1100,豚気温!$B$6:$B$1100)))</f>
        <v>#N/A</v>
      </c>
      <c r="B1003">
        <v>1003</v>
      </c>
      <c r="C1003" s="92">
        <v>46655</v>
      </c>
      <c r="D1003" s="100">
        <v>17.8</v>
      </c>
      <c r="E1003" s="100">
        <v>17.899999999999999</v>
      </c>
      <c r="F1003" s="100">
        <v>19</v>
      </c>
      <c r="G1003" s="100">
        <v>19.3</v>
      </c>
      <c r="H1003" s="100">
        <v>19.2</v>
      </c>
      <c r="I1003" s="100">
        <v>19.8</v>
      </c>
      <c r="J1003" s="100">
        <v>21.7</v>
      </c>
      <c r="K1003" s="100">
        <v>19.8</v>
      </c>
      <c r="L1003" s="100">
        <v>20.3</v>
      </c>
      <c r="M1003" s="100">
        <v>20.9</v>
      </c>
      <c r="N1003" s="100">
        <v>22.4</v>
      </c>
      <c r="O1003" s="100">
        <v>22.6</v>
      </c>
      <c r="P1003" s="100">
        <v>21.3</v>
      </c>
      <c r="Q1003" s="100">
        <v>21.8</v>
      </c>
      <c r="R1003" s="100">
        <v>16</v>
      </c>
      <c r="S1003" s="100">
        <v>18.8</v>
      </c>
      <c r="T1003" s="100">
        <v>18</v>
      </c>
      <c r="U1003" s="100">
        <v>22</v>
      </c>
      <c r="V1003" s="100">
        <v>14.3</v>
      </c>
      <c r="W1003" s="100">
        <v>17.3</v>
      </c>
      <c r="X1003" s="100">
        <v>17.2</v>
      </c>
      <c r="Y1003" s="100">
        <v>15.1</v>
      </c>
      <c r="Z1003" s="100">
        <v>18.600000000000001</v>
      </c>
      <c r="AA1003" s="100">
        <f>独自温度!B270</f>
        <v>30</v>
      </c>
      <c r="AB1003" s="100">
        <f>独自温度!C270</f>
        <v>30</v>
      </c>
    </row>
    <row r="1004" spans="1:28">
      <c r="A1004" s="64" t="e" cm="1">
        <f t="array" aca="1" ref="A1004" ca="1">INDIRECT(_xlfn.XLOOKUP(豚シート!$G$13,豚気温!$D$2:$AB$2,豚気温!$D$3:$AB$3)&amp;(_xlfn.XLOOKUP(豚モデル!$D1012,豚気温!$C$6:$C$1100,豚気温!$B$6:$B$1100)))</f>
        <v>#N/A</v>
      </c>
      <c r="B1004">
        <v>1004</v>
      </c>
      <c r="C1004" s="92">
        <v>46656</v>
      </c>
      <c r="D1004" s="100">
        <v>17.600000000000001</v>
      </c>
      <c r="E1004" s="100">
        <v>17.7</v>
      </c>
      <c r="F1004" s="100">
        <v>18.8</v>
      </c>
      <c r="G1004" s="100">
        <v>19.100000000000001</v>
      </c>
      <c r="H1004" s="100">
        <v>19</v>
      </c>
      <c r="I1004" s="100">
        <v>19.600000000000001</v>
      </c>
      <c r="J1004" s="100">
        <v>21.5</v>
      </c>
      <c r="K1004" s="100">
        <v>19.600000000000001</v>
      </c>
      <c r="L1004" s="100">
        <v>20.100000000000001</v>
      </c>
      <c r="M1004" s="100">
        <v>20.7</v>
      </c>
      <c r="N1004" s="100">
        <v>22.2</v>
      </c>
      <c r="O1004" s="100">
        <v>22.4</v>
      </c>
      <c r="P1004" s="100">
        <v>21.1</v>
      </c>
      <c r="Q1004" s="100">
        <v>21.6</v>
      </c>
      <c r="R1004" s="100">
        <v>15.8</v>
      </c>
      <c r="S1004" s="100">
        <v>18.600000000000001</v>
      </c>
      <c r="T1004" s="100">
        <v>17.899999999999999</v>
      </c>
      <c r="U1004" s="100">
        <v>21.8</v>
      </c>
      <c r="V1004" s="100">
        <v>14.1</v>
      </c>
      <c r="W1004" s="100">
        <v>17.100000000000001</v>
      </c>
      <c r="X1004" s="100">
        <v>17</v>
      </c>
      <c r="Y1004" s="100">
        <v>14.9</v>
      </c>
      <c r="Z1004" s="100">
        <v>18.399999999999999</v>
      </c>
      <c r="AA1004" s="100">
        <f>独自温度!B271</f>
        <v>30</v>
      </c>
      <c r="AB1004" s="100">
        <f>独自温度!C271</f>
        <v>30</v>
      </c>
    </row>
    <row r="1005" spans="1:28">
      <c r="A1005" s="64" t="e" cm="1">
        <f t="array" aca="1" ref="A1005" ca="1">INDIRECT(_xlfn.XLOOKUP(豚シート!$G$13,豚気温!$D$2:$AB$2,豚気温!$D$3:$AB$3)&amp;(_xlfn.XLOOKUP(豚モデル!$D1013,豚気温!$C$6:$C$1100,豚気温!$B$6:$B$1100)))</f>
        <v>#N/A</v>
      </c>
      <c r="B1005">
        <v>1005</v>
      </c>
      <c r="C1005" s="92">
        <v>46657</v>
      </c>
      <c r="D1005" s="100">
        <v>17.399999999999999</v>
      </c>
      <c r="E1005" s="100">
        <v>17.5</v>
      </c>
      <c r="F1005" s="100">
        <v>18.600000000000001</v>
      </c>
      <c r="G1005" s="100">
        <v>18.899999999999999</v>
      </c>
      <c r="H1005" s="100">
        <v>18.8</v>
      </c>
      <c r="I1005" s="100">
        <v>19.399999999999999</v>
      </c>
      <c r="J1005" s="100">
        <v>21.3</v>
      </c>
      <c r="K1005" s="100">
        <v>19.399999999999999</v>
      </c>
      <c r="L1005" s="100">
        <v>20</v>
      </c>
      <c r="M1005" s="100">
        <v>20.5</v>
      </c>
      <c r="N1005" s="100">
        <v>22.1</v>
      </c>
      <c r="O1005" s="100">
        <v>22.2</v>
      </c>
      <c r="P1005" s="100">
        <v>20.9</v>
      </c>
      <c r="Q1005" s="100">
        <v>21.4</v>
      </c>
      <c r="R1005" s="100">
        <v>15.6</v>
      </c>
      <c r="S1005" s="100">
        <v>18.399999999999999</v>
      </c>
      <c r="T1005" s="100">
        <v>17.7</v>
      </c>
      <c r="U1005" s="100">
        <v>21.6</v>
      </c>
      <c r="V1005" s="100">
        <v>13.9</v>
      </c>
      <c r="W1005" s="100">
        <v>16.899999999999999</v>
      </c>
      <c r="X1005" s="100">
        <v>16.8</v>
      </c>
      <c r="Y1005" s="100">
        <v>14.7</v>
      </c>
      <c r="Z1005" s="100">
        <v>18.2</v>
      </c>
      <c r="AA1005" s="100">
        <f>独自温度!B272</f>
        <v>30</v>
      </c>
      <c r="AB1005" s="100">
        <f>独自温度!C272</f>
        <v>30</v>
      </c>
    </row>
    <row r="1006" spans="1:28">
      <c r="A1006" s="64" t="e" cm="1">
        <f t="array" aca="1" ref="A1006" ca="1">INDIRECT(_xlfn.XLOOKUP(豚シート!$G$13,豚気温!$D$2:$AB$2,豚気温!$D$3:$AB$3)&amp;(_xlfn.XLOOKUP(豚モデル!$D1014,豚気温!$C$6:$C$1100,豚気温!$B$6:$B$1100)))</f>
        <v>#N/A</v>
      </c>
      <c r="B1006">
        <v>1006</v>
      </c>
      <c r="C1006" s="92">
        <v>46658</v>
      </c>
      <c r="D1006" s="100">
        <v>17.2</v>
      </c>
      <c r="E1006" s="100">
        <v>17.3</v>
      </c>
      <c r="F1006" s="100">
        <v>18.399999999999999</v>
      </c>
      <c r="G1006" s="100">
        <v>18.7</v>
      </c>
      <c r="H1006" s="100">
        <v>18.7</v>
      </c>
      <c r="I1006" s="100">
        <v>19.3</v>
      </c>
      <c r="J1006" s="100">
        <v>21.1</v>
      </c>
      <c r="K1006" s="100">
        <v>19.3</v>
      </c>
      <c r="L1006" s="100">
        <v>19.899999999999999</v>
      </c>
      <c r="M1006" s="100">
        <v>20.3</v>
      </c>
      <c r="N1006" s="100">
        <v>21.9</v>
      </c>
      <c r="O1006" s="100">
        <v>22</v>
      </c>
      <c r="P1006" s="100">
        <v>20.7</v>
      </c>
      <c r="Q1006" s="100">
        <v>21.2</v>
      </c>
      <c r="R1006" s="100">
        <v>15.4</v>
      </c>
      <c r="S1006" s="100">
        <v>18.2</v>
      </c>
      <c r="T1006" s="100">
        <v>17.5</v>
      </c>
      <c r="U1006" s="100">
        <v>21.4</v>
      </c>
      <c r="V1006" s="100">
        <v>13.7</v>
      </c>
      <c r="W1006" s="100">
        <v>16.7</v>
      </c>
      <c r="X1006" s="100">
        <v>16.600000000000001</v>
      </c>
      <c r="Y1006" s="100">
        <v>14.6</v>
      </c>
      <c r="Z1006" s="100">
        <v>18</v>
      </c>
      <c r="AA1006" s="100">
        <f>独自温度!B273</f>
        <v>30</v>
      </c>
      <c r="AB1006" s="100">
        <f>独自温度!C273</f>
        <v>30</v>
      </c>
    </row>
    <row r="1007" spans="1:28">
      <c r="A1007" s="64" t="e" cm="1">
        <f t="array" aca="1" ref="A1007" ca="1">INDIRECT(_xlfn.XLOOKUP(豚シート!$G$13,豚気温!$D$2:$AB$2,豚気温!$D$3:$AB$3)&amp;(_xlfn.XLOOKUP(豚モデル!$D1015,豚気温!$C$6:$C$1100,豚気温!$B$6:$B$1100)))</f>
        <v>#N/A</v>
      </c>
      <c r="B1007">
        <v>1007</v>
      </c>
      <c r="C1007" s="92">
        <v>46659</v>
      </c>
      <c r="D1007" s="100">
        <v>17</v>
      </c>
      <c r="E1007" s="100">
        <v>17.100000000000001</v>
      </c>
      <c r="F1007" s="100">
        <v>18.2</v>
      </c>
      <c r="G1007" s="100">
        <v>18.5</v>
      </c>
      <c r="H1007" s="100">
        <v>18.5</v>
      </c>
      <c r="I1007" s="100">
        <v>19.100000000000001</v>
      </c>
      <c r="J1007" s="100">
        <v>20.9</v>
      </c>
      <c r="K1007" s="100">
        <v>19.100000000000001</v>
      </c>
      <c r="L1007" s="100">
        <v>19.7</v>
      </c>
      <c r="M1007" s="100">
        <v>20.2</v>
      </c>
      <c r="N1007" s="100">
        <v>21.7</v>
      </c>
      <c r="O1007" s="100">
        <v>21.9</v>
      </c>
      <c r="P1007" s="100">
        <v>20.5</v>
      </c>
      <c r="Q1007" s="100">
        <v>21</v>
      </c>
      <c r="R1007" s="100">
        <v>15.2</v>
      </c>
      <c r="S1007" s="100">
        <v>18</v>
      </c>
      <c r="T1007" s="100">
        <v>17.3</v>
      </c>
      <c r="U1007" s="100">
        <v>21.3</v>
      </c>
      <c r="V1007" s="100">
        <v>13.5</v>
      </c>
      <c r="W1007" s="100">
        <v>16.5</v>
      </c>
      <c r="X1007" s="100">
        <v>16.399999999999999</v>
      </c>
      <c r="Y1007" s="100">
        <v>14.4</v>
      </c>
      <c r="Z1007" s="100">
        <v>17.8</v>
      </c>
      <c r="AA1007" s="100">
        <f>独自温度!B274</f>
        <v>30</v>
      </c>
      <c r="AB1007" s="100">
        <f>独自温度!C274</f>
        <v>30</v>
      </c>
    </row>
    <row r="1008" spans="1:28">
      <c r="A1008" s="64" t="e" cm="1">
        <f t="array" aca="1" ref="A1008" ca="1">INDIRECT(_xlfn.XLOOKUP(豚シート!$G$13,豚気温!$D$2:$AB$2,豚気温!$D$3:$AB$3)&amp;(_xlfn.XLOOKUP(豚モデル!$D1016,豚気温!$C$6:$C$1100,豚気温!$B$6:$B$1100)))</f>
        <v>#N/A</v>
      </c>
      <c r="B1008">
        <v>1008</v>
      </c>
      <c r="C1008" s="92">
        <v>46660</v>
      </c>
      <c r="D1008" s="100">
        <v>16.8</v>
      </c>
      <c r="E1008" s="100">
        <v>16.899999999999999</v>
      </c>
      <c r="F1008" s="100">
        <v>18.100000000000001</v>
      </c>
      <c r="G1008" s="100">
        <v>18.3</v>
      </c>
      <c r="H1008" s="100">
        <v>18.3</v>
      </c>
      <c r="I1008" s="100">
        <v>18.899999999999999</v>
      </c>
      <c r="J1008" s="100">
        <v>20.7</v>
      </c>
      <c r="K1008" s="100">
        <v>18.899999999999999</v>
      </c>
      <c r="L1008" s="100">
        <v>19.600000000000001</v>
      </c>
      <c r="M1008" s="100">
        <v>20</v>
      </c>
      <c r="N1008" s="100">
        <v>21.5</v>
      </c>
      <c r="O1008" s="100">
        <v>21.7</v>
      </c>
      <c r="P1008" s="100">
        <v>20.3</v>
      </c>
      <c r="Q1008" s="100">
        <v>20.8</v>
      </c>
      <c r="R1008" s="100">
        <v>15</v>
      </c>
      <c r="S1008" s="100">
        <v>17.8</v>
      </c>
      <c r="T1008" s="100">
        <v>17.100000000000001</v>
      </c>
      <c r="U1008" s="100">
        <v>21.1</v>
      </c>
      <c r="V1008" s="100">
        <v>13.3</v>
      </c>
      <c r="W1008" s="100">
        <v>16.399999999999999</v>
      </c>
      <c r="X1008" s="100">
        <v>16.3</v>
      </c>
      <c r="Y1008" s="100">
        <v>14.2</v>
      </c>
      <c r="Z1008" s="100">
        <v>17.600000000000001</v>
      </c>
      <c r="AA1008" s="100">
        <f>独自温度!B275</f>
        <v>30</v>
      </c>
      <c r="AB1008" s="100">
        <f>独自温度!C275</f>
        <v>30</v>
      </c>
    </row>
    <row r="1009" spans="1:28">
      <c r="A1009" s="64" t="e" cm="1">
        <f t="array" aca="1" ref="A1009" ca="1">INDIRECT(_xlfn.XLOOKUP(豚シート!$G$13,豚気温!$D$2:$AB$2,豚気温!$D$3:$AB$3)&amp;(_xlfn.XLOOKUP(豚モデル!$D1017,豚気温!$C$6:$C$1100,豚気温!$B$6:$B$1100)))</f>
        <v>#N/A</v>
      </c>
      <c r="B1009">
        <v>1009</v>
      </c>
      <c r="C1009" s="92">
        <v>46661</v>
      </c>
      <c r="D1009" s="100">
        <v>16.600000000000001</v>
      </c>
      <c r="E1009" s="100">
        <v>16.7</v>
      </c>
      <c r="F1009" s="100">
        <v>17.899999999999999</v>
      </c>
      <c r="G1009" s="100">
        <v>18.100000000000001</v>
      </c>
      <c r="H1009" s="100">
        <v>18.100000000000001</v>
      </c>
      <c r="I1009" s="100">
        <v>18.7</v>
      </c>
      <c r="J1009" s="100">
        <v>20.6</v>
      </c>
      <c r="K1009" s="100">
        <v>18.7</v>
      </c>
      <c r="L1009" s="100">
        <v>19.399999999999999</v>
      </c>
      <c r="M1009" s="100">
        <v>19.8</v>
      </c>
      <c r="N1009" s="100">
        <v>21.4</v>
      </c>
      <c r="O1009" s="100">
        <v>21.5</v>
      </c>
      <c r="P1009" s="100">
        <v>20.100000000000001</v>
      </c>
      <c r="Q1009" s="100">
        <v>20.6</v>
      </c>
      <c r="R1009" s="100">
        <v>14.9</v>
      </c>
      <c r="S1009" s="100">
        <v>17.600000000000001</v>
      </c>
      <c r="T1009" s="100">
        <v>16.899999999999999</v>
      </c>
      <c r="U1009" s="100">
        <v>20.9</v>
      </c>
      <c r="V1009" s="100">
        <v>13.1</v>
      </c>
      <c r="W1009" s="100">
        <v>16.2</v>
      </c>
      <c r="X1009" s="100">
        <v>16.100000000000001</v>
      </c>
      <c r="Y1009" s="100">
        <v>14</v>
      </c>
      <c r="Z1009" s="100">
        <v>17.399999999999999</v>
      </c>
      <c r="AA1009" s="100">
        <f>独自温度!B276</f>
        <v>30</v>
      </c>
      <c r="AB1009" s="100">
        <f>独自温度!C276</f>
        <v>30</v>
      </c>
    </row>
    <row r="1010" spans="1:28">
      <c r="A1010" s="64" t="e" cm="1">
        <f t="array" aca="1" ref="A1010" ca="1">INDIRECT(_xlfn.XLOOKUP(豚シート!$G$13,豚気温!$D$2:$AB$2,豚気温!$D$3:$AB$3)&amp;(_xlfn.XLOOKUP(豚モデル!$D1018,豚気温!$C$6:$C$1100,豚気温!$B$6:$B$1100)))</f>
        <v>#N/A</v>
      </c>
      <c r="B1010">
        <v>1010</v>
      </c>
      <c r="C1010" s="92">
        <v>46662</v>
      </c>
      <c r="D1010" s="100">
        <v>16.5</v>
      </c>
      <c r="E1010" s="100">
        <v>16.5</v>
      </c>
      <c r="F1010" s="100">
        <v>17.7</v>
      </c>
      <c r="G1010" s="100">
        <v>17.899999999999999</v>
      </c>
      <c r="H1010" s="100">
        <v>17.899999999999999</v>
      </c>
      <c r="I1010" s="100">
        <v>18.5</v>
      </c>
      <c r="J1010" s="100">
        <v>20.399999999999999</v>
      </c>
      <c r="K1010" s="100">
        <v>18.5</v>
      </c>
      <c r="L1010" s="100">
        <v>19.3</v>
      </c>
      <c r="M1010" s="100">
        <v>19.600000000000001</v>
      </c>
      <c r="N1010" s="100">
        <v>21.2</v>
      </c>
      <c r="O1010" s="100">
        <v>21.3</v>
      </c>
      <c r="P1010" s="100">
        <v>19.899999999999999</v>
      </c>
      <c r="Q1010" s="100">
        <v>20.399999999999999</v>
      </c>
      <c r="R1010" s="100">
        <v>14.7</v>
      </c>
      <c r="S1010" s="100">
        <v>17.399999999999999</v>
      </c>
      <c r="T1010" s="100">
        <v>16.8</v>
      </c>
      <c r="U1010" s="100">
        <v>20.7</v>
      </c>
      <c r="V1010" s="100">
        <v>12.9</v>
      </c>
      <c r="W1010" s="100">
        <v>16</v>
      </c>
      <c r="X1010" s="100">
        <v>15.9</v>
      </c>
      <c r="Y1010" s="100">
        <v>13.8</v>
      </c>
      <c r="Z1010" s="100">
        <v>17.3</v>
      </c>
      <c r="AA1010" s="100">
        <f>独自温度!B277</f>
        <v>30</v>
      </c>
      <c r="AB1010" s="100">
        <f>独自温度!C277</f>
        <v>30</v>
      </c>
    </row>
    <row r="1011" spans="1:28">
      <c r="A1011" s="64" t="e" cm="1">
        <f t="array" aca="1" ref="A1011" ca="1">INDIRECT(_xlfn.XLOOKUP(豚シート!$G$13,豚気温!$D$2:$AB$2,豚気温!$D$3:$AB$3)&amp;(_xlfn.XLOOKUP(豚モデル!$D1019,豚気温!$C$6:$C$1100,豚気温!$B$6:$B$1100)))</f>
        <v>#N/A</v>
      </c>
      <c r="B1011">
        <v>1011</v>
      </c>
      <c r="C1011" s="92">
        <v>46663</v>
      </c>
      <c r="D1011" s="100">
        <v>16.3</v>
      </c>
      <c r="E1011" s="100">
        <v>16.399999999999999</v>
      </c>
      <c r="F1011" s="100">
        <v>17.5</v>
      </c>
      <c r="G1011" s="100">
        <v>17.7</v>
      </c>
      <c r="H1011" s="100">
        <v>17.7</v>
      </c>
      <c r="I1011" s="100">
        <v>18.399999999999999</v>
      </c>
      <c r="J1011" s="100">
        <v>20.2</v>
      </c>
      <c r="K1011" s="100">
        <v>18.3</v>
      </c>
      <c r="L1011" s="100">
        <v>19.100000000000001</v>
      </c>
      <c r="M1011" s="100">
        <v>19.5</v>
      </c>
      <c r="N1011" s="100">
        <v>21</v>
      </c>
      <c r="O1011" s="100">
        <v>21.2</v>
      </c>
      <c r="P1011" s="100">
        <v>19.8</v>
      </c>
      <c r="Q1011" s="100">
        <v>20.3</v>
      </c>
      <c r="R1011" s="100">
        <v>14.5</v>
      </c>
      <c r="S1011" s="100">
        <v>17.3</v>
      </c>
      <c r="T1011" s="100">
        <v>16.600000000000001</v>
      </c>
      <c r="U1011" s="100">
        <v>20.6</v>
      </c>
      <c r="V1011" s="100">
        <v>12.7</v>
      </c>
      <c r="W1011" s="100">
        <v>15.8</v>
      </c>
      <c r="X1011" s="100">
        <v>15.7</v>
      </c>
      <c r="Y1011" s="100">
        <v>13.6</v>
      </c>
      <c r="Z1011" s="100">
        <v>17.100000000000001</v>
      </c>
      <c r="AA1011" s="100">
        <f>独自温度!B278</f>
        <v>30</v>
      </c>
      <c r="AB1011" s="100">
        <f>独自温度!C278</f>
        <v>30</v>
      </c>
    </row>
    <row r="1012" spans="1:28">
      <c r="A1012" s="64" t="e" cm="1">
        <f t="array" aca="1" ref="A1012" ca="1">INDIRECT(_xlfn.XLOOKUP(豚シート!$G$13,豚気温!$D$2:$AB$2,豚気温!$D$3:$AB$3)&amp;(_xlfn.XLOOKUP(豚モデル!$D1020,豚気温!$C$6:$C$1100,豚気温!$B$6:$B$1100)))</f>
        <v>#N/A</v>
      </c>
      <c r="B1012">
        <v>1012</v>
      </c>
      <c r="C1012" s="92">
        <v>46664</v>
      </c>
      <c r="D1012" s="100">
        <v>16.100000000000001</v>
      </c>
      <c r="E1012" s="100">
        <v>16.2</v>
      </c>
      <c r="F1012" s="100">
        <v>17.399999999999999</v>
      </c>
      <c r="G1012" s="100">
        <v>17.600000000000001</v>
      </c>
      <c r="H1012" s="100">
        <v>17.600000000000001</v>
      </c>
      <c r="I1012" s="100">
        <v>18.2</v>
      </c>
      <c r="J1012" s="100">
        <v>20</v>
      </c>
      <c r="K1012" s="100">
        <v>18.2</v>
      </c>
      <c r="L1012" s="100">
        <v>19</v>
      </c>
      <c r="M1012" s="100">
        <v>19.3</v>
      </c>
      <c r="N1012" s="100">
        <v>20.9</v>
      </c>
      <c r="O1012" s="100">
        <v>21</v>
      </c>
      <c r="P1012" s="100">
        <v>19.600000000000001</v>
      </c>
      <c r="Q1012" s="100">
        <v>20.100000000000001</v>
      </c>
      <c r="R1012" s="100">
        <v>14.3</v>
      </c>
      <c r="S1012" s="100">
        <v>17.100000000000001</v>
      </c>
      <c r="T1012" s="100">
        <v>16.399999999999999</v>
      </c>
      <c r="U1012" s="100">
        <v>20.399999999999999</v>
      </c>
      <c r="V1012" s="100">
        <v>12.5</v>
      </c>
      <c r="W1012" s="100">
        <v>15.7</v>
      </c>
      <c r="X1012" s="100">
        <v>15.5</v>
      </c>
      <c r="Y1012" s="100">
        <v>13.4</v>
      </c>
      <c r="Z1012" s="100">
        <v>16.899999999999999</v>
      </c>
      <c r="AA1012" s="100">
        <f>独自温度!B279</f>
        <v>30</v>
      </c>
      <c r="AB1012" s="100">
        <f>独自温度!C279</f>
        <v>30</v>
      </c>
    </row>
    <row r="1013" spans="1:28">
      <c r="A1013" s="64" t="e" cm="1">
        <f t="array" aca="1" ref="A1013" ca="1">INDIRECT(_xlfn.XLOOKUP(豚シート!$G$13,豚気温!$D$2:$AB$2,豚気温!$D$3:$AB$3)&amp;(_xlfn.XLOOKUP(豚モデル!$D1021,豚気温!$C$6:$C$1100,豚気温!$B$6:$B$1100)))</f>
        <v>#N/A</v>
      </c>
      <c r="B1013">
        <v>1013</v>
      </c>
      <c r="C1013" s="92">
        <v>46665</v>
      </c>
      <c r="D1013" s="100">
        <v>15.9</v>
      </c>
      <c r="E1013" s="100">
        <v>16</v>
      </c>
      <c r="F1013" s="100">
        <v>17.2</v>
      </c>
      <c r="G1013" s="100">
        <v>17.399999999999999</v>
      </c>
      <c r="H1013" s="100">
        <v>17.399999999999999</v>
      </c>
      <c r="I1013" s="100">
        <v>18</v>
      </c>
      <c r="J1013" s="100">
        <v>19.8</v>
      </c>
      <c r="K1013" s="100">
        <v>18</v>
      </c>
      <c r="L1013" s="100">
        <v>18.8</v>
      </c>
      <c r="M1013" s="100">
        <v>19.100000000000001</v>
      </c>
      <c r="N1013" s="100">
        <v>20.7</v>
      </c>
      <c r="O1013" s="100">
        <v>20.8</v>
      </c>
      <c r="P1013" s="100">
        <v>19.399999999999999</v>
      </c>
      <c r="Q1013" s="100">
        <v>19.899999999999999</v>
      </c>
      <c r="R1013" s="100">
        <v>14.1</v>
      </c>
      <c r="S1013" s="100">
        <v>16.899999999999999</v>
      </c>
      <c r="T1013" s="100">
        <v>16.3</v>
      </c>
      <c r="U1013" s="100">
        <v>20.2</v>
      </c>
      <c r="V1013" s="100">
        <v>12.3</v>
      </c>
      <c r="W1013" s="100">
        <v>15.5</v>
      </c>
      <c r="X1013" s="100">
        <v>15.3</v>
      </c>
      <c r="Y1013" s="100">
        <v>13.3</v>
      </c>
      <c r="Z1013" s="100">
        <v>16.7</v>
      </c>
      <c r="AA1013" s="100">
        <f>独自温度!B280</f>
        <v>30</v>
      </c>
      <c r="AB1013" s="100">
        <f>独自温度!C280</f>
        <v>30</v>
      </c>
    </row>
    <row r="1014" spans="1:28">
      <c r="A1014" s="64" t="e" cm="1">
        <f t="array" aca="1" ref="A1014" ca="1">INDIRECT(_xlfn.XLOOKUP(豚シート!$G$13,豚気温!$D$2:$AB$2,豚気温!$D$3:$AB$3)&amp;(_xlfn.XLOOKUP(豚モデル!$D1022,豚気温!$C$6:$C$1100,豚気温!$B$6:$B$1100)))</f>
        <v>#N/A</v>
      </c>
      <c r="B1014">
        <v>1014</v>
      </c>
      <c r="C1014" s="92">
        <v>46666</v>
      </c>
      <c r="D1014" s="100">
        <v>15.7</v>
      </c>
      <c r="E1014" s="100">
        <v>15.8</v>
      </c>
      <c r="F1014" s="100">
        <v>17</v>
      </c>
      <c r="G1014" s="100">
        <v>17.2</v>
      </c>
      <c r="H1014" s="100">
        <v>17.2</v>
      </c>
      <c r="I1014" s="100">
        <v>17.8</v>
      </c>
      <c r="J1014" s="100">
        <v>19.7</v>
      </c>
      <c r="K1014" s="100">
        <v>17.8</v>
      </c>
      <c r="L1014" s="100">
        <v>18.600000000000001</v>
      </c>
      <c r="M1014" s="100">
        <v>19</v>
      </c>
      <c r="N1014" s="100">
        <v>20.5</v>
      </c>
      <c r="O1014" s="100">
        <v>20.7</v>
      </c>
      <c r="P1014" s="100">
        <v>19.3</v>
      </c>
      <c r="Q1014" s="100">
        <v>19.7</v>
      </c>
      <c r="R1014" s="100">
        <v>13.9</v>
      </c>
      <c r="S1014" s="100">
        <v>16.7</v>
      </c>
      <c r="T1014" s="100">
        <v>16.100000000000001</v>
      </c>
      <c r="U1014" s="100">
        <v>20</v>
      </c>
      <c r="V1014" s="100">
        <v>12.1</v>
      </c>
      <c r="W1014" s="100">
        <v>15.3</v>
      </c>
      <c r="X1014" s="100">
        <v>15.2</v>
      </c>
      <c r="Y1014" s="100">
        <v>13</v>
      </c>
      <c r="Z1014" s="100">
        <v>16.600000000000001</v>
      </c>
      <c r="AA1014" s="100">
        <f>独自温度!B281</f>
        <v>30</v>
      </c>
      <c r="AB1014" s="100">
        <f>独自温度!C281</f>
        <v>30</v>
      </c>
    </row>
    <row r="1015" spans="1:28">
      <c r="A1015" s="64" t="e" cm="1">
        <f t="array" aca="1" ref="A1015" ca="1">INDIRECT(_xlfn.XLOOKUP(豚シート!$G$13,豚気温!$D$2:$AB$2,豚気温!$D$3:$AB$3)&amp;(_xlfn.XLOOKUP(豚モデル!$D1023,豚気温!$C$6:$C$1100,豚気温!$B$6:$B$1100)))</f>
        <v>#N/A</v>
      </c>
      <c r="B1015">
        <v>1015</v>
      </c>
      <c r="C1015" s="92">
        <v>46667</v>
      </c>
      <c r="D1015" s="100">
        <v>15.5</v>
      </c>
      <c r="E1015" s="100">
        <v>15.5</v>
      </c>
      <c r="F1015" s="100">
        <v>16.8</v>
      </c>
      <c r="G1015" s="100">
        <v>17</v>
      </c>
      <c r="H1015" s="100">
        <v>17</v>
      </c>
      <c r="I1015" s="100">
        <v>17.600000000000001</v>
      </c>
      <c r="J1015" s="100">
        <v>19.5</v>
      </c>
      <c r="K1015" s="100">
        <v>17.600000000000001</v>
      </c>
      <c r="L1015" s="100">
        <v>18.399999999999999</v>
      </c>
      <c r="M1015" s="100">
        <v>18.8</v>
      </c>
      <c r="N1015" s="100">
        <v>20.399999999999999</v>
      </c>
      <c r="O1015" s="100">
        <v>20.5</v>
      </c>
      <c r="P1015" s="100">
        <v>19.100000000000001</v>
      </c>
      <c r="Q1015" s="100">
        <v>19.5</v>
      </c>
      <c r="R1015" s="100">
        <v>13.7</v>
      </c>
      <c r="S1015" s="100">
        <v>16.5</v>
      </c>
      <c r="T1015" s="100">
        <v>15.9</v>
      </c>
      <c r="U1015" s="100">
        <v>19.899999999999999</v>
      </c>
      <c r="V1015" s="100">
        <v>11.9</v>
      </c>
      <c r="W1015" s="100">
        <v>15.1</v>
      </c>
      <c r="X1015" s="100">
        <v>15</v>
      </c>
      <c r="Y1015" s="100">
        <v>12.8</v>
      </c>
      <c r="Z1015" s="100">
        <v>16.399999999999999</v>
      </c>
      <c r="AA1015" s="100">
        <f>独自温度!B282</f>
        <v>30</v>
      </c>
      <c r="AB1015" s="100">
        <f>独自温度!C282</f>
        <v>30</v>
      </c>
    </row>
    <row r="1016" spans="1:28">
      <c r="A1016" s="64" t="e" cm="1">
        <f t="array" aca="1" ref="A1016" ca="1">INDIRECT(_xlfn.XLOOKUP(豚シート!$G$13,豚気温!$D$2:$AB$2,豚気温!$D$3:$AB$3)&amp;(_xlfn.XLOOKUP(豚モデル!$D1024,豚気温!$C$6:$C$1100,豚気温!$B$6:$B$1100)))</f>
        <v>#N/A</v>
      </c>
      <c r="B1016">
        <v>1016</v>
      </c>
      <c r="C1016" s="92">
        <v>46668</v>
      </c>
      <c r="D1016" s="100">
        <v>15.3</v>
      </c>
      <c r="E1016" s="100">
        <v>15.3</v>
      </c>
      <c r="F1016" s="100">
        <v>16.600000000000001</v>
      </c>
      <c r="G1016" s="100">
        <v>16.8</v>
      </c>
      <c r="H1016" s="100">
        <v>16.8</v>
      </c>
      <c r="I1016" s="100">
        <v>17.5</v>
      </c>
      <c r="J1016" s="100">
        <v>19.3</v>
      </c>
      <c r="K1016" s="100">
        <v>17.399999999999999</v>
      </c>
      <c r="L1016" s="100">
        <v>18.100000000000001</v>
      </c>
      <c r="M1016" s="100">
        <v>18.600000000000001</v>
      </c>
      <c r="N1016" s="100">
        <v>20.2</v>
      </c>
      <c r="O1016" s="100">
        <v>20.3</v>
      </c>
      <c r="P1016" s="100">
        <v>18.899999999999999</v>
      </c>
      <c r="Q1016" s="100">
        <v>19.3</v>
      </c>
      <c r="R1016" s="100">
        <v>13.5</v>
      </c>
      <c r="S1016" s="100">
        <v>16.3</v>
      </c>
      <c r="T1016" s="100">
        <v>15.7</v>
      </c>
      <c r="U1016" s="100">
        <v>19.7</v>
      </c>
      <c r="V1016" s="100">
        <v>11.7</v>
      </c>
      <c r="W1016" s="100">
        <v>14.9</v>
      </c>
      <c r="X1016" s="100">
        <v>14.8</v>
      </c>
      <c r="Y1016" s="100">
        <v>12.6</v>
      </c>
      <c r="Z1016" s="100">
        <v>16.2</v>
      </c>
      <c r="AA1016" s="100">
        <f>独自温度!B283</f>
        <v>30</v>
      </c>
      <c r="AB1016" s="100">
        <f>独自温度!C283</f>
        <v>30</v>
      </c>
    </row>
    <row r="1017" spans="1:28">
      <c r="A1017" s="64" t="e" cm="1">
        <f t="array" aca="1" ref="A1017" ca="1">INDIRECT(_xlfn.XLOOKUP(豚シート!$G$13,豚気温!$D$2:$AB$2,豚気温!$D$3:$AB$3)&amp;(_xlfn.XLOOKUP(豚モデル!$D1025,豚気温!$C$6:$C$1100,豚気温!$B$6:$B$1100)))</f>
        <v>#N/A</v>
      </c>
      <c r="B1017">
        <v>1017</v>
      </c>
      <c r="C1017" s="92">
        <v>46669</v>
      </c>
      <c r="D1017" s="100">
        <v>15.1</v>
      </c>
      <c r="E1017" s="100">
        <v>15.1</v>
      </c>
      <c r="F1017" s="100">
        <v>16.399999999999999</v>
      </c>
      <c r="G1017" s="100">
        <v>16.600000000000001</v>
      </c>
      <c r="H1017" s="100">
        <v>16.600000000000001</v>
      </c>
      <c r="I1017" s="100">
        <v>17.3</v>
      </c>
      <c r="J1017" s="100">
        <v>19.100000000000001</v>
      </c>
      <c r="K1017" s="100">
        <v>17.2</v>
      </c>
      <c r="L1017" s="100">
        <v>17.899999999999999</v>
      </c>
      <c r="M1017" s="100">
        <v>18.5</v>
      </c>
      <c r="N1017" s="100">
        <v>20</v>
      </c>
      <c r="O1017" s="100">
        <v>20.2</v>
      </c>
      <c r="P1017" s="100">
        <v>18.8</v>
      </c>
      <c r="Q1017" s="100">
        <v>19.2</v>
      </c>
      <c r="R1017" s="100">
        <v>13.3</v>
      </c>
      <c r="S1017" s="100">
        <v>16.100000000000001</v>
      </c>
      <c r="T1017" s="100">
        <v>15.5</v>
      </c>
      <c r="U1017" s="100">
        <v>19.5</v>
      </c>
      <c r="V1017" s="100">
        <v>11.5</v>
      </c>
      <c r="W1017" s="100">
        <v>14.7</v>
      </c>
      <c r="X1017" s="100">
        <v>14.5</v>
      </c>
      <c r="Y1017" s="100">
        <v>12.4</v>
      </c>
      <c r="Z1017" s="100">
        <v>16</v>
      </c>
      <c r="AA1017" s="100">
        <f>独自温度!B284</f>
        <v>30</v>
      </c>
      <c r="AB1017" s="100">
        <f>独自温度!C284</f>
        <v>30</v>
      </c>
    </row>
    <row r="1018" spans="1:28">
      <c r="A1018" s="64" t="e" cm="1">
        <f t="array" aca="1" ref="A1018" ca="1">INDIRECT(_xlfn.XLOOKUP(豚シート!$G$13,豚気温!$D$2:$AB$2,豚気温!$D$3:$AB$3)&amp;(_xlfn.XLOOKUP(豚モデル!$D1026,豚気温!$C$6:$C$1100,豚気温!$B$6:$B$1100)))</f>
        <v>#N/A</v>
      </c>
      <c r="B1018">
        <v>1018</v>
      </c>
      <c r="C1018" s="92">
        <v>46670</v>
      </c>
      <c r="D1018" s="100">
        <v>14.9</v>
      </c>
      <c r="E1018" s="100">
        <v>14.9</v>
      </c>
      <c r="F1018" s="100">
        <v>16.2</v>
      </c>
      <c r="G1018" s="100">
        <v>16.399999999999999</v>
      </c>
      <c r="H1018" s="100">
        <v>16.399999999999999</v>
      </c>
      <c r="I1018" s="100">
        <v>17.100000000000001</v>
      </c>
      <c r="J1018" s="100">
        <v>18.899999999999999</v>
      </c>
      <c r="K1018" s="100">
        <v>17</v>
      </c>
      <c r="L1018" s="100">
        <v>17.7</v>
      </c>
      <c r="M1018" s="100">
        <v>18.3</v>
      </c>
      <c r="N1018" s="100">
        <v>19.8</v>
      </c>
      <c r="O1018" s="100">
        <v>20</v>
      </c>
      <c r="P1018" s="100">
        <v>18.600000000000001</v>
      </c>
      <c r="Q1018" s="100">
        <v>19</v>
      </c>
      <c r="R1018" s="100">
        <v>13.1</v>
      </c>
      <c r="S1018" s="100">
        <v>15.9</v>
      </c>
      <c r="T1018" s="100">
        <v>15.3</v>
      </c>
      <c r="U1018" s="100">
        <v>19.3</v>
      </c>
      <c r="V1018" s="100">
        <v>11.3</v>
      </c>
      <c r="W1018" s="100">
        <v>14.5</v>
      </c>
      <c r="X1018" s="100">
        <v>14.3</v>
      </c>
      <c r="Y1018" s="100">
        <v>12.2</v>
      </c>
      <c r="Z1018" s="100">
        <v>15.7</v>
      </c>
      <c r="AA1018" s="100">
        <f>独自温度!B285</f>
        <v>30</v>
      </c>
      <c r="AB1018" s="100">
        <f>独自温度!C285</f>
        <v>30</v>
      </c>
    </row>
    <row r="1019" spans="1:28">
      <c r="A1019" s="64" t="e" cm="1">
        <f t="array" aca="1" ref="A1019" ca="1">INDIRECT(_xlfn.XLOOKUP(豚シート!$G$13,豚気温!$D$2:$AB$2,豚気温!$D$3:$AB$3)&amp;(_xlfn.XLOOKUP(豚モデル!$D1027,豚気温!$C$6:$C$1100,豚気温!$B$6:$B$1100)))</f>
        <v>#N/A</v>
      </c>
      <c r="B1019">
        <v>1019</v>
      </c>
      <c r="C1019" s="92">
        <v>46671</v>
      </c>
      <c r="D1019" s="100">
        <v>14.7</v>
      </c>
      <c r="E1019" s="100">
        <v>14.7</v>
      </c>
      <c r="F1019" s="100">
        <v>16</v>
      </c>
      <c r="G1019" s="100">
        <v>16.100000000000001</v>
      </c>
      <c r="H1019" s="100">
        <v>16.2</v>
      </c>
      <c r="I1019" s="100">
        <v>16.8</v>
      </c>
      <c r="J1019" s="100">
        <v>18.7</v>
      </c>
      <c r="K1019" s="100">
        <v>16.8</v>
      </c>
      <c r="L1019" s="100">
        <v>17.399999999999999</v>
      </c>
      <c r="M1019" s="100">
        <v>18.100000000000001</v>
      </c>
      <c r="N1019" s="100">
        <v>19.7</v>
      </c>
      <c r="O1019" s="100">
        <v>19.8</v>
      </c>
      <c r="P1019" s="100">
        <v>18.399999999999999</v>
      </c>
      <c r="Q1019" s="100">
        <v>18.7</v>
      </c>
      <c r="R1019" s="100">
        <v>12.9</v>
      </c>
      <c r="S1019" s="100">
        <v>15.7</v>
      </c>
      <c r="T1019" s="100">
        <v>15.1</v>
      </c>
      <c r="U1019" s="100">
        <v>19.100000000000001</v>
      </c>
      <c r="V1019" s="100">
        <v>11</v>
      </c>
      <c r="W1019" s="100">
        <v>14.3</v>
      </c>
      <c r="X1019" s="100">
        <v>14.1</v>
      </c>
      <c r="Y1019" s="100">
        <v>11.9</v>
      </c>
      <c r="Z1019" s="100">
        <v>15.5</v>
      </c>
      <c r="AA1019" s="100">
        <f>独自温度!B286</f>
        <v>30</v>
      </c>
      <c r="AB1019" s="100">
        <f>独自温度!C286</f>
        <v>30</v>
      </c>
    </row>
    <row r="1020" spans="1:28">
      <c r="A1020" s="64" t="e" cm="1">
        <f t="array" aca="1" ref="A1020" ca="1">INDIRECT(_xlfn.XLOOKUP(豚シート!$G$13,豚気温!$D$2:$AB$2,豚気温!$D$3:$AB$3)&amp;(_xlfn.XLOOKUP(豚モデル!$D1028,豚気温!$C$6:$C$1100,豚気温!$B$6:$B$1100)))</f>
        <v>#N/A</v>
      </c>
      <c r="B1020">
        <v>1020</v>
      </c>
      <c r="C1020" s="92">
        <v>46672</v>
      </c>
      <c r="D1020" s="100">
        <v>14.5</v>
      </c>
      <c r="E1020" s="100">
        <v>14.4</v>
      </c>
      <c r="F1020" s="100">
        <v>15.8</v>
      </c>
      <c r="G1020" s="100">
        <v>15.9</v>
      </c>
      <c r="H1020" s="100">
        <v>16</v>
      </c>
      <c r="I1020" s="100">
        <v>16.600000000000001</v>
      </c>
      <c r="J1020" s="100">
        <v>18.5</v>
      </c>
      <c r="K1020" s="100">
        <v>16.600000000000001</v>
      </c>
      <c r="L1020" s="100">
        <v>17.100000000000001</v>
      </c>
      <c r="M1020" s="100">
        <v>17.899999999999999</v>
      </c>
      <c r="N1020" s="100">
        <v>19.5</v>
      </c>
      <c r="O1020" s="100">
        <v>19.600000000000001</v>
      </c>
      <c r="P1020" s="100">
        <v>18.2</v>
      </c>
      <c r="Q1020" s="100">
        <v>18.5</v>
      </c>
      <c r="R1020" s="100">
        <v>12.7</v>
      </c>
      <c r="S1020" s="100">
        <v>15.4</v>
      </c>
      <c r="T1020" s="100">
        <v>14.9</v>
      </c>
      <c r="U1020" s="100">
        <v>18.899999999999999</v>
      </c>
      <c r="V1020" s="100">
        <v>10.8</v>
      </c>
      <c r="W1020" s="100">
        <v>14</v>
      </c>
      <c r="X1020" s="100">
        <v>13.9</v>
      </c>
      <c r="Y1020" s="100">
        <v>11.7</v>
      </c>
      <c r="Z1020" s="100">
        <v>15.3</v>
      </c>
      <c r="AA1020" s="100">
        <f>独自温度!B287</f>
        <v>30</v>
      </c>
      <c r="AB1020" s="100">
        <f>独自温度!C287</f>
        <v>30</v>
      </c>
    </row>
    <row r="1021" spans="1:28">
      <c r="A1021" s="64" t="e" cm="1">
        <f t="array" aca="1" ref="A1021" ca="1">INDIRECT(_xlfn.XLOOKUP(豚シート!$G$13,豚気温!$D$2:$AB$2,豚気温!$D$3:$AB$3)&amp;(_xlfn.XLOOKUP(豚モデル!$D1029,豚気温!$C$6:$C$1100,豚気温!$B$6:$B$1100)))</f>
        <v>#N/A</v>
      </c>
      <c r="B1021">
        <v>1021</v>
      </c>
      <c r="C1021" s="92">
        <v>46673</v>
      </c>
      <c r="D1021" s="100">
        <v>14.2</v>
      </c>
      <c r="E1021" s="100">
        <v>14.2</v>
      </c>
      <c r="F1021" s="100">
        <v>15.6</v>
      </c>
      <c r="G1021" s="100">
        <v>15.7</v>
      </c>
      <c r="H1021" s="100">
        <v>15.8</v>
      </c>
      <c r="I1021" s="100">
        <v>16.399999999999999</v>
      </c>
      <c r="J1021" s="100">
        <v>18.3</v>
      </c>
      <c r="K1021" s="100">
        <v>16.3</v>
      </c>
      <c r="L1021" s="100">
        <v>16.899999999999999</v>
      </c>
      <c r="M1021" s="100">
        <v>17.7</v>
      </c>
      <c r="N1021" s="100">
        <v>19.3</v>
      </c>
      <c r="O1021" s="100">
        <v>19.399999999999999</v>
      </c>
      <c r="P1021" s="100">
        <v>18</v>
      </c>
      <c r="Q1021" s="100">
        <v>18.3</v>
      </c>
      <c r="R1021" s="100">
        <v>12.5</v>
      </c>
      <c r="S1021" s="100">
        <v>15.2</v>
      </c>
      <c r="T1021" s="100">
        <v>14.7</v>
      </c>
      <c r="U1021" s="100">
        <v>18.7</v>
      </c>
      <c r="V1021" s="100">
        <v>10.5</v>
      </c>
      <c r="W1021" s="100">
        <v>13.8</v>
      </c>
      <c r="X1021" s="100">
        <v>13.6</v>
      </c>
      <c r="Y1021" s="100">
        <v>11.4</v>
      </c>
      <c r="Z1021" s="100">
        <v>15.1</v>
      </c>
      <c r="AA1021" s="100">
        <f>独自温度!B288</f>
        <v>30</v>
      </c>
      <c r="AB1021" s="100">
        <f>独自温度!C288</f>
        <v>30</v>
      </c>
    </row>
    <row r="1022" spans="1:28">
      <c r="A1022" s="64" t="e" cm="1">
        <f t="array" aca="1" ref="A1022" ca="1">INDIRECT(_xlfn.XLOOKUP(豚シート!$G$13,豚気温!$D$2:$AB$2,豚気温!$D$3:$AB$3)&amp;(_xlfn.XLOOKUP(豚モデル!$D1030,豚気温!$C$6:$C$1100,豚気温!$B$6:$B$1100)))</f>
        <v>#N/A</v>
      </c>
      <c r="B1022">
        <v>1022</v>
      </c>
      <c r="C1022" s="92">
        <v>46674</v>
      </c>
      <c r="D1022" s="100">
        <v>14</v>
      </c>
      <c r="E1022" s="100">
        <v>14</v>
      </c>
      <c r="F1022" s="100">
        <v>15.4</v>
      </c>
      <c r="G1022" s="100">
        <v>15.4</v>
      </c>
      <c r="H1022" s="100">
        <v>15.6</v>
      </c>
      <c r="I1022" s="100">
        <v>16.2</v>
      </c>
      <c r="J1022" s="100">
        <v>18</v>
      </c>
      <c r="K1022" s="100">
        <v>16.100000000000001</v>
      </c>
      <c r="L1022" s="100">
        <v>16.600000000000001</v>
      </c>
      <c r="M1022" s="100">
        <v>17.5</v>
      </c>
      <c r="N1022" s="100">
        <v>19</v>
      </c>
      <c r="O1022" s="100">
        <v>19.2</v>
      </c>
      <c r="P1022" s="100">
        <v>17.8</v>
      </c>
      <c r="Q1022" s="100">
        <v>18.100000000000001</v>
      </c>
      <c r="R1022" s="100">
        <v>12.3</v>
      </c>
      <c r="S1022" s="100">
        <v>15</v>
      </c>
      <c r="T1022" s="100">
        <v>14.5</v>
      </c>
      <c r="U1022" s="100">
        <v>18.5</v>
      </c>
      <c r="V1022" s="100">
        <v>10.3</v>
      </c>
      <c r="W1022" s="100">
        <v>13.6</v>
      </c>
      <c r="X1022" s="100">
        <v>13.4</v>
      </c>
      <c r="Y1022" s="100">
        <v>11.2</v>
      </c>
      <c r="Z1022" s="100">
        <v>14.8</v>
      </c>
      <c r="AA1022" s="100">
        <f>独自温度!B289</f>
        <v>30</v>
      </c>
      <c r="AB1022" s="100">
        <f>独自温度!C289</f>
        <v>30</v>
      </c>
    </row>
    <row r="1023" spans="1:28">
      <c r="A1023" s="64" t="e" cm="1">
        <f t="array" aca="1" ref="A1023" ca="1">INDIRECT(_xlfn.XLOOKUP(豚シート!$G$13,豚気温!$D$2:$AB$2,豚気温!$D$3:$AB$3)&amp;(_xlfn.XLOOKUP(豚モデル!$D1031,豚気温!$C$6:$C$1100,豚気温!$B$6:$B$1100)))</f>
        <v>#N/A</v>
      </c>
      <c r="B1023">
        <v>1023</v>
      </c>
      <c r="C1023" s="92">
        <v>46675</v>
      </c>
      <c r="D1023" s="100">
        <v>13.8</v>
      </c>
      <c r="E1023" s="100">
        <v>13.7</v>
      </c>
      <c r="F1023" s="100">
        <v>15.1</v>
      </c>
      <c r="G1023" s="100">
        <v>15.2</v>
      </c>
      <c r="H1023" s="100">
        <v>15.3</v>
      </c>
      <c r="I1023" s="100">
        <v>15.9</v>
      </c>
      <c r="J1023" s="100">
        <v>17.8</v>
      </c>
      <c r="K1023" s="100">
        <v>15.9</v>
      </c>
      <c r="L1023" s="100">
        <v>16.399999999999999</v>
      </c>
      <c r="M1023" s="100">
        <v>17.2</v>
      </c>
      <c r="N1023" s="100">
        <v>18.8</v>
      </c>
      <c r="O1023" s="100">
        <v>19</v>
      </c>
      <c r="P1023" s="100">
        <v>17.5</v>
      </c>
      <c r="Q1023" s="100">
        <v>17.8</v>
      </c>
      <c r="R1023" s="100">
        <v>12</v>
      </c>
      <c r="S1023" s="100">
        <v>14.7</v>
      </c>
      <c r="T1023" s="100">
        <v>14.2</v>
      </c>
      <c r="U1023" s="100">
        <v>18.3</v>
      </c>
      <c r="V1023" s="100">
        <v>10</v>
      </c>
      <c r="W1023" s="100">
        <v>13.4</v>
      </c>
      <c r="X1023" s="100">
        <v>13.1</v>
      </c>
      <c r="Y1023" s="100">
        <v>11</v>
      </c>
      <c r="Z1023" s="100">
        <v>14.6</v>
      </c>
      <c r="AA1023" s="100">
        <f>独自温度!B290</f>
        <v>30</v>
      </c>
      <c r="AB1023" s="100">
        <f>独自温度!C290</f>
        <v>30</v>
      </c>
    </row>
    <row r="1024" spans="1:28">
      <c r="A1024" s="64" t="e" cm="1">
        <f t="array" aca="1" ref="A1024" ca="1">INDIRECT(_xlfn.XLOOKUP(豚シート!$G$13,豚気温!$D$2:$AB$2,豚気温!$D$3:$AB$3)&amp;(_xlfn.XLOOKUP(豚モデル!$D1032,豚気温!$C$6:$C$1100,豚気温!$B$6:$B$1100)))</f>
        <v>#N/A</v>
      </c>
      <c r="B1024">
        <v>1024</v>
      </c>
      <c r="C1024" s="92">
        <v>46676</v>
      </c>
      <c r="D1024" s="100">
        <v>13.5</v>
      </c>
      <c r="E1024" s="100">
        <v>13.5</v>
      </c>
      <c r="F1024" s="100">
        <v>14.9</v>
      </c>
      <c r="G1024" s="100">
        <v>15</v>
      </c>
      <c r="H1024" s="100">
        <v>15.1</v>
      </c>
      <c r="I1024" s="100">
        <v>15.7</v>
      </c>
      <c r="J1024" s="100">
        <v>17.5</v>
      </c>
      <c r="K1024" s="100">
        <v>15.6</v>
      </c>
      <c r="L1024" s="100">
        <v>16.100000000000001</v>
      </c>
      <c r="M1024" s="100">
        <v>17</v>
      </c>
      <c r="N1024" s="100">
        <v>18.600000000000001</v>
      </c>
      <c r="O1024" s="100">
        <v>18.7</v>
      </c>
      <c r="P1024" s="100">
        <v>17.3</v>
      </c>
      <c r="Q1024" s="100">
        <v>17.600000000000001</v>
      </c>
      <c r="R1024" s="100">
        <v>11.8</v>
      </c>
      <c r="S1024" s="100">
        <v>14.5</v>
      </c>
      <c r="T1024" s="100">
        <v>14</v>
      </c>
      <c r="U1024" s="100">
        <v>18.100000000000001</v>
      </c>
      <c r="V1024" s="100">
        <v>9.8000000000000007</v>
      </c>
      <c r="W1024" s="100">
        <v>13.1</v>
      </c>
      <c r="X1024" s="100">
        <v>12.9</v>
      </c>
      <c r="Y1024" s="100">
        <v>10.7</v>
      </c>
      <c r="Z1024" s="100">
        <v>14.3</v>
      </c>
      <c r="AA1024" s="100">
        <f>独自温度!B291</f>
        <v>30</v>
      </c>
      <c r="AB1024" s="100">
        <f>独自温度!C291</f>
        <v>30</v>
      </c>
    </row>
    <row r="1025" spans="1:28">
      <c r="A1025" s="64" t="e" cm="1">
        <f t="array" aca="1" ref="A1025" ca="1">INDIRECT(_xlfn.XLOOKUP(豚シート!$G$13,豚気温!$D$2:$AB$2,豚気温!$D$3:$AB$3)&amp;(_xlfn.XLOOKUP(豚モデル!$D1033,豚気温!$C$6:$C$1100,豚気温!$B$6:$B$1100)))</f>
        <v>#N/A</v>
      </c>
      <c r="B1025">
        <v>1025</v>
      </c>
      <c r="C1025" s="92">
        <v>46677</v>
      </c>
      <c r="D1025" s="100">
        <v>13.3</v>
      </c>
      <c r="E1025" s="100">
        <v>13.2</v>
      </c>
      <c r="F1025" s="100">
        <v>14.7</v>
      </c>
      <c r="G1025" s="100">
        <v>14.7</v>
      </c>
      <c r="H1025" s="100">
        <v>14.9</v>
      </c>
      <c r="I1025" s="100">
        <v>15.5</v>
      </c>
      <c r="J1025" s="100">
        <v>17.3</v>
      </c>
      <c r="K1025" s="100">
        <v>15.3</v>
      </c>
      <c r="L1025" s="100">
        <v>15.9</v>
      </c>
      <c r="M1025" s="100">
        <v>16.8</v>
      </c>
      <c r="N1025" s="100">
        <v>18.399999999999999</v>
      </c>
      <c r="O1025" s="100">
        <v>18.5</v>
      </c>
      <c r="P1025" s="100">
        <v>17.100000000000001</v>
      </c>
      <c r="Q1025" s="100">
        <v>17.3</v>
      </c>
      <c r="R1025" s="100">
        <v>11.6</v>
      </c>
      <c r="S1025" s="100">
        <v>14.2</v>
      </c>
      <c r="T1025" s="100">
        <v>13.8</v>
      </c>
      <c r="U1025" s="100">
        <v>17.899999999999999</v>
      </c>
      <c r="V1025" s="100">
        <v>9.5</v>
      </c>
      <c r="W1025" s="100">
        <v>12.9</v>
      </c>
      <c r="X1025" s="100">
        <v>12.7</v>
      </c>
      <c r="Y1025" s="100">
        <v>10.5</v>
      </c>
      <c r="Z1025" s="100">
        <v>14.1</v>
      </c>
      <c r="AA1025" s="100">
        <f>独自温度!B292</f>
        <v>30</v>
      </c>
      <c r="AB1025" s="100">
        <f>独自温度!C292</f>
        <v>30</v>
      </c>
    </row>
    <row r="1026" spans="1:28">
      <c r="A1026" s="64" t="e" cm="1">
        <f t="array" aca="1" ref="A1026" ca="1">INDIRECT(_xlfn.XLOOKUP(豚シート!$G$13,豚気温!$D$2:$AB$2,豚気温!$D$3:$AB$3)&amp;(_xlfn.XLOOKUP(豚モデル!$D1034,豚気温!$C$6:$C$1100,豚気温!$B$6:$B$1100)))</f>
        <v>#N/A</v>
      </c>
      <c r="B1026">
        <v>1026</v>
      </c>
      <c r="C1026" s="92">
        <v>46678</v>
      </c>
      <c r="D1026" s="100">
        <v>13.1</v>
      </c>
      <c r="E1026" s="100">
        <v>13</v>
      </c>
      <c r="F1026" s="100">
        <v>14.4</v>
      </c>
      <c r="G1026" s="100">
        <v>14.5</v>
      </c>
      <c r="H1026" s="100">
        <v>14.7</v>
      </c>
      <c r="I1026" s="100">
        <v>15.2</v>
      </c>
      <c r="J1026" s="100">
        <v>17.100000000000001</v>
      </c>
      <c r="K1026" s="100">
        <v>15.1</v>
      </c>
      <c r="L1026" s="100">
        <v>15.7</v>
      </c>
      <c r="M1026" s="100">
        <v>16.600000000000001</v>
      </c>
      <c r="N1026" s="100">
        <v>18.2</v>
      </c>
      <c r="O1026" s="100">
        <v>18.3</v>
      </c>
      <c r="P1026" s="100">
        <v>16.899999999999999</v>
      </c>
      <c r="Q1026" s="100">
        <v>17.100000000000001</v>
      </c>
      <c r="R1026" s="100">
        <v>11.4</v>
      </c>
      <c r="S1026" s="100">
        <v>14</v>
      </c>
      <c r="T1026" s="100">
        <v>13.6</v>
      </c>
      <c r="U1026" s="100">
        <v>17.600000000000001</v>
      </c>
      <c r="V1026" s="100">
        <v>9.3000000000000007</v>
      </c>
      <c r="W1026" s="100">
        <v>12.7</v>
      </c>
      <c r="X1026" s="100">
        <v>12.4</v>
      </c>
      <c r="Y1026" s="100">
        <v>10.3</v>
      </c>
      <c r="Z1026" s="100">
        <v>13.9</v>
      </c>
      <c r="AA1026" s="100">
        <f>独自温度!B293</f>
        <v>30</v>
      </c>
      <c r="AB1026" s="100">
        <f>独自温度!C293</f>
        <v>30</v>
      </c>
    </row>
    <row r="1027" spans="1:28">
      <c r="A1027" s="64" t="e" cm="1">
        <f t="array" aca="1" ref="A1027" ca="1">INDIRECT(_xlfn.XLOOKUP(豚シート!$G$13,豚気温!$D$2:$AB$2,豚気温!$D$3:$AB$3)&amp;(_xlfn.XLOOKUP(豚モデル!$D1035,豚気温!$C$6:$C$1100,豚気温!$B$6:$B$1100)))</f>
        <v>#N/A</v>
      </c>
      <c r="B1027">
        <v>1027</v>
      </c>
      <c r="C1027" s="92">
        <v>46679</v>
      </c>
      <c r="D1027" s="100">
        <v>12.9</v>
      </c>
      <c r="E1027" s="100">
        <v>12.8</v>
      </c>
      <c r="F1027" s="100">
        <v>14.2</v>
      </c>
      <c r="G1027" s="100">
        <v>14.2</v>
      </c>
      <c r="H1027" s="100">
        <v>14.5</v>
      </c>
      <c r="I1027" s="100">
        <v>15</v>
      </c>
      <c r="J1027" s="100">
        <v>16.8</v>
      </c>
      <c r="K1027" s="100">
        <v>14.8</v>
      </c>
      <c r="L1027" s="100">
        <v>15.5</v>
      </c>
      <c r="M1027" s="100">
        <v>16.399999999999999</v>
      </c>
      <c r="N1027" s="100">
        <v>18</v>
      </c>
      <c r="O1027" s="100">
        <v>18.100000000000001</v>
      </c>
      <c r="P1027" s="100">
        <v>16.600000000000001</v>
      </c>
      <c r="Q1027" s="100">
        <v>16.8</v>
      </c>
      <c r="R1027" s="100">
        <v>11.1</v>
      </c>
      <c r="S1027" s="100">
        <v>13.7</v>
      </c>
      <c r="T1027" s="100">
        <v>13.3</v>
      </c>
      <c r="U1027" s="100">
        <v>17.399999999999999</v>
      </c>
      <c r="V1027" s="100">
        <v>9.1</v>
      </c>
      <c r="W1027" s="100">
        <v>12.5</v>
      </c>
      <c r="X1027" s="100">
        <v>12.2</v>
      </c>
      <c r="Y1027" s="100">
        <v>10</v>
      </c>
      <c r="Z1027" s="100">
        <v>13.6</v>
      </c>
      <c r="AA1027" s="100">
        <f>独自温度!B294</f>
        <v>30</v>
      </c>
      <c r="AB1027" s="100">
        <f>独自温度!C294</f>
        <v>30</v>
      </c>
    </row>
    <row r="1028" spans="1:28">
      <c r="A1028" s="64" t="e" cm="1">
        <f t="array" aca="1" ref="A1028" ca="1">INDIRECT(_xlfn.XLOOKUP(豚シート!$G$13,豚気温!$D$2:$AB$2,豚気温!$D$3:$AB$3)&amp;(_xlfn.XLOOKUP(豚モデル!$D1036,豚気温!$C$6:$C$1100,豚気温!$B$6:$B$1100)))</f>
        <v>#N/A</v>
      </c>
      <c r="B1028">
        <v>1028</v>
      </c>
      <c r="C1028" s="92">
        <v>46680</v>
      </c>
      <c r="D1028" s="100">
        <v>12.7</v>
      </c>
      <c r="E1028" s="100">
        <v>12.6</v>
      </c>
      <c r="F1028" s="100">
        <v>14</v>
      </c>
      <c r="G1028" s="100">
        <v>14</v>
      </c>
      <c r="H1028" s="100">
        <v>14.3</v>
      </c>
      <c r="I1028" s="100">
        <v>14.7</v>
      </c>
      <c r="J1028" s="100">
        <v>16.600000000000001</v>
      </c>
      <c r="K1028" s="100">
        <v>14.6</v>
      </c>
      <c r="L1028" s="100">
        <v>15.2</v>
      </c>
      <c r="M1028" s="100">
        <v>16.2</v>
      </c>
      <c r="N1028" s="100">
        <v>17.8</v>
      </c>
      <c r="O1028" s="100">
        <v>17.899999999999999</v>
      </c>
      <c r="P1028" s="100">
        <v>16.399999999999999</v>
      </c>
      <c r="Q1028" s="100">
        <v>16.600000000000001</v>
      </c>
      <c r="R1028" s="100">
        <v>10.9</v>
      </c>
      <c r="S1028" s="100">
        <v>13.5</v>
      </c>
      <c r="T1028" s="100">
        <v>13.1</v>
      </c>
      <c r="U1028" s="100">
        <v>17.2</v>
      </c>
      <c r="V1028" s="100">
        <v>8.8000000000000007</v>
      </c>
      <c r="W1028" s="100">
        <v>12.3</v>
      </c>
      <c r="X1028" s="100">
        <v>12</v>
      </c>
      <c r="Y1028" s="100">
        <v>9.8000000000000007</v>
      </c>
      <c r="Z1028" s="100">
        <v>13.4</v>
      </c>
      <c r="AA1028" s="100">
        <f>独自温度!B295</f>
        <v>30</v>
      </c>
      <c r="AB1028" s="100">
        <f>独自温度!C295</f>
        <v>30</v>
      </c>
    </row>
    <row r="1029" spans="1:28">
      <c r="A1029" s="64" t="e" cm="1">
        <f t="array" aca="1" ref="A1029" ca="1">INDIRECT(_xlfn.XLOOKUP(豚シート!$G$13,豚気温!$D$2:$AB$2,豚気温!$D$3:$AB$3)&amp;(_xlfn.XLOOKUP(豚モデル!$D1037,豚気温!$C$6:$C$1100,豚気温!$B$6:$B$1100)))</f>
        <v>#N/A</v>
      </c>
      <c r="B1029">
        <v>1029</v>
      </c>
      <c r="C1029" s="92">
        <v>46681</v>
      </c>
      <c r="D1029" s="100">
        <v>12.4</v>
      </c>
      <c r="E1029" s="100">
        <v>12.3</v>
      </c>
      <c r="F1029" s="100">
        <v>13.7</v>
      </c>
      <c r="G1029" s="100">
        <v>13.8</v>
      </c>
      <c r="H1029" s="100">
        <v>14</v>
      </c>
      <c r="I1029" s="100">
        <v>14.5</v>
      </c>
      <c r="J1029" s="100">
        <v>16.3</v>
      </c>
      <c r="K1029" s="100">
        <v>14.4</v>
      </c>
      <c r="L1029" s="100">
        <v>15</v>
      </c>
      <c r="M1029" s="100">
        <v>16</v>
      </c>
      <c r="N1029" s="100">
        <v>17.600000000000001</v>
      </c>
      <c r="O1029" s="100">
        <v>17.600000000000001</v>
      </c>
      <c r="P1029" s="100">
        <v>16.2</v>
      </c>
      <c r="Q1029" s="100">
        <v>16.399999999999999</v>
      </c>
      <c r="R1029" s="100">
        <v>10.7</v>
      </c>
      <c r="S1029" s="100">
        <v>13.3</v>
      </c>
      <c r="T1029" s="100">
        <v>12.9</v>
      </c>
      <c r="U1029" s="100">
        <v>17</v>
      </c>
      <c r="V1029" s="100">
        <v>8.6</v>
      </c>
      <c r="W1029" s="100">
        <v>12.1</v>
      </c>
      <c r="X1029" s="100">
        <v>11.8</v>
      </c>
      <c r="Y1029" s="100">
        <v>9.6</v>
      </c>
      <c r="Z1029" s="100">
        <v>13.2</v>
      </c>
      <c r="AA1029" s="100">
        <f>独自温度!B296</f>
        <v>30</v>
      </c>
      <c r="AB1029" s="100">
        <f>独自温度!C296</f>
        <v>30</v>
      </c>
    </row>
    <row r="1030" spans="1:28">
      <c r="A1030" s="64" t="e" cm="1">
        <f t="array" aca="1" ref="A1030" ca="1">INDIRECT(_xlfn.XLOOKUP(豚シート!$G$13,豚気温!$D$2:$AB$2,豚気温!$D$3:$AB$3)&amp;(_xlfn.XLOOKUP(豚モデル!$D1038,豚気温!$C$6:$C$1100,豚気温!$B$6:$B$1100)))</f>
        <v>#N/A</v>
      </c>
      <c r="B1030">
        <v>1030</v>
      </c>
      <c r="C1030" s="92">
        <v>46682</v>
      </c>
      <c r="D1030" s="100">
        <v>12.2</v>
      </c>
      <c r="E1030" s="100">
        <v>12.1</v>
      </c>
      <c r="F1030" s="100">
        <v>13.5</v>
      </c>
      <c r="G1030" s="100">
        <v>13.5</v>
      </c>
      <c r="H1030" s="100">
        <v>13.8</v>
      </c>
      <c r="I1030" s="100">
        <v>14.3</v>
      </c>
      <c r="J1030" s="100">
        <v>16.100000000000001</v>
      </c>
      <c r="K1030" s="100">
        <v>14.1</v>
      </c>
      <c r="L1030" s="100">
        <v>14.7</v>
      </c>
      <c r="M1030" s="100">
        <v>15.7</v>
      </c>
      <c r="N1030" s="100">
        <v>17.3</v>
      </c>
      <c r="O1030" s="100">
        <v>17.399999999999999</v>
      </c>
      <c r="P1030" s="100">
        <v>16</v>
      </c>
      <c r="Q1030" s="100">
        <v>16.100000000000001</v>
      </c>
      <c r="R1030" s="100">
        <v>10.5</v>
      </c>
      <c r="S1030" s="100">
        <v>13</v>
      </c>
      <c r="T1030" s="100">
        <v>12.7</v>
      </c>
      <c r="U1030" s="100">
        <v>16.8</v>
      </c>
      <c r="V1030" s="100">
        <v>8.4</v>
      </c>
      <c r="W1030" s="100">
        <v>11.9</v>
      </c>
      <c r="X1030" s="100">
        <v>11.6</v>
      </c>
      <c r="Y1030" s="100">
        <v>9.4</v>
      </c>
      <c r="Z1030" s="100">
        <v>13</v>
      </c>
      <c r="AA1030" s="100">
        <f>独自温度!B297</f>
        <v>30</v>
      </c>
      <c r="AB1030" s="100">
        <f>独自温度!C297</f>
        <v>30</v>
      </c>
    </row>
    <row r="1031" spans="1:28">
      <c r="A1031" s="64" t="e" cm="1">
        <f t="array" aca="1" ref="A1031" ca="1">INDIRECT(_xlfn.XLOOKUP(豚シート!$G$13,豚気温!$D$2:$AB$2,豚気温!$D$3:$AB$3)&amp;(_xlfn.XLOOKUP(豚モデル!$D1039,豚気温!$C$6:$C$1100,豚気温!$B$6:$B$1100)))</f>
        <v>#N/A</v>
      </c>
      <c r="B1031">
        <v>1031</v>
      </c>
      <c r="C1031" s="92">
        <v>46683</v>
      </c>
      <c r="D1031" s="100">
        <v>12</v>
      </c>
      <c r="E1031" s="100">
        <v>11.9</v>
      </c>
      <c r="F1031" s="100">
        <v>13.3</v>
      </c>
      <c r="G1031" s="100">
        <v>13.3</v>
      </c>
      <c r="H1031" s="100">
        <v>13.6</v>
      </c>
      <c r="I1031" s="100">
        <v>14.1</v>
      </c>
      <c r="J1031" s="100">
        <v>15.9</v>
      </c>
      <c r="K1031" s="100">
        <v>13.9</v>
      </c>
      <c r="L1031" s="100">
        <v>14.5</v>
      </c>
      <c r="M1031" s="100">
        <v>15.5</v>
      </c>
      <c r="N1031" s="100">
        <v>17.100000000000001</v>
      </c>
      <c r="O1031" s="100">
        <v>17.2</v>
      </c>
      <c r="P1031" s="100">
        <v>15.7</v>
      </c>
      <c r="Q1031" s="100">
        <v>15.9</v>
      </c>
      <c r="R1031" s="100">
        <v>10.3</v>
      </c>
      <c r="S1031" s="100">
        <v>12.8</v>
      </c>
      <c r="T1031" s="100">
        <v>12.5</v>
      </c>
      <c r="U1031" s="100">
        <v>16.600000000000001</v>
      </c>
      <c r="V1031" s="100">
        <v>8.1999999999999993</v>
      </c>
      <c r="W1031" s="100">
        <v>11.7</v>
      </c>
      <c r="X1031" s="100">
        <v>11.4</v>
      </c>
      <c r="Y1031" s="100">
        <v>9.1</v>
      </c>
      <c r="Z1031" s="100">
        <v>12.7</v>
      </c>
      <c r="AA1031" s="100">
        <f>独自温度!B298</f>
        <v>30</v>
      </c>
      <c r="AB1031" s="100">
        <f>独自温度!C298</f>
        <v>30</v>
      </c>
    </row>
    <row r="1032" spans="1:28">
      <c r="A1032" s="64" t="e" cm="1">
        <f t="array" aca="1" ref="A1032" ca="1">INDIRECT(_xlfn.XLOOKUP(豚シート!$G$13,豚気温!$D$2:$AB$2,豚気温!$D$3:$AB$3)&amp;(_xlfn.XLOOKUP(豚モデル!$D1040,豚気温!$C$6:$C$1100,豚気温!$B$6:$B$1100)))</f>
        <v>#N/A</v>
      </c>
      <c r="B1032">
        <v>1032</v>
      </c>
      <c r="C1032" s="92">
        <v>46684</v>
      </c>
      <c r="D1032" s="100">
        <v>11.8</v>
      </c>
      <c r="E1032" s="100">
        <v>11.6</v>
      </c>
      <c r="F1032" s="100">
        <v>13</v>
      </c>
      <c r="G1032" s="100">
        <v>13.1</v>
      </c>
      <c r="H1032" s="100">
        <v>13.4</v>
      </c>
      <c r="I1032" s="100">
        <v>13.8</v>
      </c>
      <c r="J1032" s="100">
        <v>15.6</v>
      </c>
      <c r="K1032" s="100">
        <v>13.6</v>
      </c>
      <c r="L1032" s="100">
        <v>14.2</v>
      </c>
      <c r="M1032" s="100">
        <v>15.3</v>
      </c>
      <c r="N1032" s="100">
        <v>16.899999999999999</v>
      </c>
      <c r="O1032" s="100">
        <v>17</v>
      </c>
      <c r="P1032" s="100">
        <v>15.5</v>
      </c>
      <c r="Q1032" s="100">
        <v>15.6</v>
      </c>
      <c r="R1032" s="100">
        <v>10</v>
      </c>
      <c r="S1032" s="100">
        <v>12.6</v>
      </c>
      <c r="T1032" s="100">
        <v>12.2</v>
      </c>
      <c r="U1032" s="100">
        <v>16.3</v>
      </c>
      <c r="V1032" s="100">
        <v>7.9</v>
      </c>
      <c r="W1032" s="100">
        <v>11.5</v>
      </c>
      <c r="X1032" s="100">
        <v>11.1</v>
      </c>
      <c r="Y1032" s="100">
        <v>8.9</v>
      </c>
      <c r="Z1032" s="100">
        <v>12.5</v>
      </c>
      <c r="AA1032" s="100">
        <f>独自温度!B299</f>
        <v>30</v>
      </c>
      <c r="AB1032" s="100">
        <f>独自温度!C299</f>
        <v>30</v>
      </c>
    </row>
    <row r="1033" spans="1:28">
      <c r="A1033" s="64" t="e" cm="1">
        <f t="array" aca="1" ref="A1033" ca="1">INDIRECT(_xlfn.XLOOKUP(豚シート!$G$13,豚気温!$D$2:$AB$2,豚気温!$D$3:$AB$3)&amp;(_xlfn.XLOOKUP(豚モデル!$D1041,豚気温!$C$6:$C$1100,豚気温!$B$6:$B$1100)))</f>
        <v>#N/A</v>
      </c>
      <c r="B1033">
        <v>1033</v>
      </c>
      <c r="C1033" s="92">
        <v>46685</v>
      </c>
      <c r="D1033" s="100">
        <v>11.5</v>
      </c>
      <c r="E1033" s="100">
        <v>11.4</v>
      </c>
      <c r="F1033" s="100">
        <v>12.8</v>
      </c>
      <c r="G1033" s="100">
        <v>12.8</v>
      </c>
      <c r="H1033" s="100">
        <v>13.2</v>
      </c>
      <c r="I1033" s="100">
        <v>13.6</v>
      </c>
      <c r="J1033" s="100">
        <v>15.4</v>
      </c>
      <c r="K1033" s="100">
        <v>13.4</v>
      </c>
      <c r="L1033" s="100">
        <v>13.9</v>
      </c>
      <c r="M1033" s="100">
        <v>15.1</v>
      </c>
      <c r="N1033" s="100">
        <v>16.7</v>
      </c>
      <c r="O1033" s="100">
        <v>16.7</v>
      </c>
      <c r="P1033" s="100">
        <v>15.3</v>
      </c>
      <c r="Q1033" s="100">
        <v>15.4</v>
      </c>
      <c r="R1033" s="100">
        <v>9.8000000000000007</v>
      </c>
      <c r="S1033" s="100">
        <v>12.3</v>
      </c>
      <c r="T1033" s="100">
        <v>12</v>
      </c>
      <c r="U1033" s="100">
        <v>16.100000000000001</v>
      </c>
      <c r="V1033" s="100">
        <v>7.7</v>
      </c>
      <c r="W1033" s="100">
        <v>11.2</v>
      </c>
      <c r="X1033" s="100">
        <v>10.9</v>
      </c>
      <c r="Y1033" s="100">
        <v>8.6999999999999993</v>
      </c>
      <c r="Z1033" s="100">
        <v>12.3</v>
      </c>
      <c r="AA1033" s="100">
        <f>独自温度!B300</f>
        <v>30</v>
      </c>
      <c r="AB1033" s="100">
        <f>独自温度!C300</f>
        <v>30</v>
      </c>
    </row>
    <row r="1034" spans="1:28">
      <c r="A1034" s="64" t="e" cm="1">
        <f t="array" aca="1" ref="A1034" ca="1">INDIRECT(_xlfn.XLOOKUP(豚シート!$G$13,豚気温!$D$2:$AB$2,豚気温!$D$3:$AB$3)&amp;(_xlfn.XLOOKUP(豚モデル!$D1042,豚気温!$C$6:$C$1100,豚気温!$B$6:$B$1100)))</f>
        <v>#N/A</v>
      </c>
      <c r="B1034">
        <v>1034</v>
      </c>
      <c r="C1034" s="92">
        <v>46686</v>
      </c>
      <c r="D1034" s="100">
        <v>11.3</v>
      </c>
      <c r="E1034" s="100">
        <v>11.1</v>
      </c>
      <c r="F1034" s="100">
        <v>12.6</v>
      </c>
      <c r="G1034" s="100">
        <v>12.6</v>
      </c>
      <c r="H1034" s="100">
        <v>13</v>
      </c>
      <c r="I1034" s="100">
        <v>13.4</v>
      </c>
      <c r="J1034" s="100">
        <v>15.2</v>
      </c>
      <c r="K1034" s="100">
        <v>13.1</v>
      </c>
      <c r="L1034" s="100">
        <v>13.6</v>
      </c>
      <c r="M1034" s="100">
        <v>14.9</v>
      </c>
      <c r="N1034" s="100">
        <v>16.5</v>
      </c>
      <c r="O1034" s="100">
        <v>16.5</v>
      </c>
      <c r="P1034" s="100">
        <v>15</v>
      </c>
      <c r="Q1034" s="100">
        <v>15.2</v>
      </c>
      <c r="R1034" s="100">
        <v>9.6</v>
      </c>
      <c r="S1034" s="100">
        <v>12.1</v>
      </c>
      <c r="T1034" s="100">
        <v>11.8</v>
      </c>
      <c r="U1034" s="100">
        <v>15.9</v>
      </c>
      <c r="V1034" s="100">
        <v>7.5</v>
      </c>
      <c r="W1034" s="100">
        <v>11</v>
      </c>
      <c r="X1034" s="100">
        <v>10.7</v>
      </c>
      <c r="Y1034" s="100">
        <v>8.5</v>
      </c>
      <c r="Z1034" s="100">
        <v>12</v>
      </c>
      <c r="AA1034" s="100">
        <f>独自温度!B301</f>
        <v>30</v>
      </c>
      <c r="AB1034" s="100">
        <f>独自温度!C301</f>
        <v>30</v>
      </c>
    </row>
    <row r="1035" spans="1:28">
      <c r="A1035" s="64" t="e" cm="1">
        <f t="array" aca="1" ref="A1035" ca="1">INDIRECT(_xlfn.XLOOKUP(豚シート!$G$13,豚気温!$D$2:$AB$2,豚気温!$D$3:$AB$3)&amp;(_xlfn.XLOOKUP(豚モデル!$D1043,豚気温!$C$6:$C$1100,豚気温!$B$6:$B$1100)))</f>
        <v>#N/A</v>
      </c>
      <c r="B1035">
        <v>1035</v>
      </c>
      <c r="C1035" s="92">
        <v>46687</v>
      </c>
      <c r="D1035" s="100">
        <v>11.1</v>
      </c>
      <c r="E1035" s="100">
        <v>10.9</v>
      </c>
      <c r="F1035" s="100">
        <v>12.3</v>
      </c>
      <c r="G1035" s="100">
        <v>12.3</v>
      </c>
      <c r="H1035" s="100">
        <v>12.7</v>
      </c>
      <c r="I1035" s="100">
        <v>13.1</v>
      </c>
      <c r="J1035" s="100">
        <v>14.9</v>
      </c>
      <c r="K1035" s="100">
        <v>12.9</v>
      </c>
      <c r="L1035" s="100">
        <v>13.3</v>
      </c>
      <c r="M1035" s="100">
        <v>14.6</v>
      </c>
      <c r="N1035" s="100">
        <v>16.3</v>
      </c>
      <c r="O1035" s="100">
        <v>16.3</v>
      </c>
      <c r="P1035" s="100">
        <v>14.8</v>
      </c>
      <c r="Q1035" s="100">
        <v>15</v>
      </c>
      <c r="R1035" s="100">
        <v>9.4</v>
      </c>
      <c r="S1035" s="100">
        <v>11.9</v>
      </c>
      <c r="T1035" s="100">
        <v>11.6</v>
      </c>
      <c r="U1035" s="100">
        <v>15.7</v>
      </c>
      <c r="V1035" s="100">
        <v>7.3</v>
      </c>
      <c r="W1035" s="100">
        <v>10.8</v>
      </c>
      <c r="X1035" s="100">
        <v>10.4</v>
      </c>
      <c r="Y1035" s="100">
        <v>8.1999999999999993</v>
      </c>
      <c r="Z1035" s="100">
        <v>11.8</v>
      </c>
      <c r="AA1035" s="100">
        <f>独自温度!B302</f>
        <v>30</v>
      </c>
      <c r="AB1035" s="100">
        <f>独自温度!C302</f>
        <v>30</v>
      </c>
    </row>
    <row r="1036" spans="1:28">
      <c r="A1036" s="64" t="e" cm="1">
        <f t="array" aca="1" ref="A1036" ca="1">INDIRECT(_xlfn.XLOOKUP(豚シート!$G$13,豚気温!$D$2:$AB$2,豚気温!$D$3:$AB$3)&amp;(_xlfn.XLOOKUP(豚モデル!$D1044,豚気温!$C$6:$C$1100,豚気温!$B$6:$B$1100)))</f>
        <v>#N/A</v>
      </c>
      <c r="B1036">
        <v>1036</v>
      </c>
      <c r="C1036" s="92">
        <v>46688</v>
      </c>
      <c r="D1036" s="100">
        <v>10.8</v>
      </c>
      <c r="E1036" s="100">
        <v>10.7</v>
      </c>
      <c r="F1036" s="100">
        <v>12.1</v>
      </c>
      <c r="G1036" s="100">
        <v>12.1</v>
      </c>
      <c r="H1036" s="100">
        <v>12.5</v>
      </c>
      <c r="I1036" s="100">
        <v>12.9</v>
      </c>
      <c r="J1036" s="100">
        <v>14.7</v>
      </c>
      <c r="K1036" s="100">
        <v>12.7</v>
      </c>
      <c r="L1036" s="100">
        <v>13</v>
      </c>
      <c r="M1036" s="100">
        <v>14.4</v>
      </c>
      <c r="N1036" s="100">
        <v>16</v>
      </c>
      <c r="O1036" s="100">
        <v>16.100000000000001</v>
      </c>
      <c r="P1036" s="100">
        <v>14.6</v>
      </c>
      <c r="Q1036" s="100">
        <v>14.7</v>
      </c>
      <c r="R1036" s="100">
        <v>9.1</v>
      </c>
      <c r="S1036" s="100">
        <v>11.6</v>
      </c>
      <c r="T1036" s="100">
        <v>11.3</v>
      </c>
      <c r="U1036" s="100">
        <v>15.4</v>
      </c>
      <c r="V1036" s="100">
        <v>7</v>
      </c>
      <c r="W1036" s="100">
        <v>10.6</v>
      </c>
      <c r="X1036" s="100">
        <v>10.199999999999999</v>
      </c>
      <c r="Y1036" s="100">
        <v>8</v>
      </c>
      <c r="Z1036" s="100">
        <v>11.6</v>
      </c>
      <c r="AA1036" s="100">
        <f>独自温度!B303</f>
        <v>30</v>
      </c>
      <c r="AB1036" s="100">
        <f>独自温度!C303</f>
        <v>30</v>
      </c>
    </row>
    <row r="1037" spans="1:28">
      <c r="A1037" s="64" t="e" cm="1">
        <f t="array" aca="1" ref="A1037" ca="1">INDIRECT(_xlfn.XLOOKUP(豚シート!$G$13,豚気温!$D$2:$AB$2,豚気温!$D$3:$AB$3)&amp;(_xlfn.XLOOKUP(豚モデル!$D1045,豚気温!$C$6:$C$1100,豚気温!$B$6:$B$1100)))</f>
        <v>#N/A</v>
      </c>
      <c r="B1037">
        <v>1037</v>
      </c>
      <c r="C1037" s="92">
        <v>46689</v>
      </c>
      <c r="D1037" s="100">
        <v>10.6</v>
      </c>
      <c r="E1037" s="100">
        <v>10.4</v>
      </c>
      <c r="F1037" s="100">
        <v>11.8</v>
      </c>
      <c r="G1037" s="100">
        <v>11.9</v>
      </c>
      <c r="H1037" s="100">
        <v>12.3</v>
      </c>
      <c r="I1037" s="100">
        <v>12.7</v>
      </c>
      <c r="J1037" s="100">
        <v>14.5</v>
      </c>
      <c r="K1037" s="100">
        <v>12.4</v>
      </c>
      <c r="L1037" s="100">
        <v>12.7</v>
      </c>
      <c r="M1037" s="100">
        <v>14.2</v>
      </c>
      <c r="N1037" s="100">
        <v>15.8</v>
      </c>
      <c r="O1037" s="100">
        <v>15.9</v>
      </c>
      <c r="P1037" s="100">
        <v>14.4</v>
      </c>
      <c r="Q1037" s="100">
        <v>14.5</v>
      </c>
      <c r="R1037" s="100">
        <v>8.9</v>
      </c>
      <c r="S1037" s="100">
        <v>11.4</v>
      </c>
      <c r="T1037" s="100">
        <v>11.1</v>
      </c>
      <c r="U1037" s="100">
        <v>15.2</v>
      </c>
      <c r="V1037" s="100">
        <v>6.8</v>
      </c>
      <c r="W1037" s="100">
        <v>10.4</v>
      </c>
      <c r="X1037" s="100">
        <v>10</v>
      </c>
      <c r="Y1037" s="100">
        <v>7.8</v>
      </c>
      <c r="Z1037" s="100">
        <v>11.3</v>
      </c>
      <c r="AA1037" s="100">
        <f>独自温度!B304</f>
        <v>30</v>
      </c>
      <c r="AB1037" s="100">
        <f>独自温度!C304</f>
        <v>30</v>
      </c>
    </row>
    <row r="1038" spans="1:28">
      <c r="A1038" s="64" t="e" cm="1">
        <f t="array" aca="1" ref="A1038" ca="1">INDIRECT(_xlfn.XLOOKUP(豚シート!$G$13,豚気温!$D$2:$AB$2,豚気温!$D$3:$AB$3)&amp;(_xlfn.XLOOKUP(豚モデル!$D1046,豚気温!$C$6:$C$1100,豚気温!$B$6:$B$1100)))</f>
        <v>#N/A</v>
      </c>
      <c r="B1038">
        <v>1038</v>
      </c>
      <c r="C1038" s="92">
        <v>46690</v>
      </c>
      <c r="D1038" s="100">
        <v>10.4</v>
      </c>
      <c r="E1038" s="100">
        <v>10.199999999999999</v>
      </c>
      <c r="F1038" s="100">
        <v>11.6</v>
      </c>
      <c r="G1038" s="100">
        <v>11.7</v>
      </c>
      <c r="H1038" s="100">
        <v>12.1</v>
      </c>
      <c r="I1038" s="100">
        <v>12.5</v>
      </c>
      <c r="J1038" s="100">
        <v>14.3</v>
      </c>
      <c r="K1038" s="100">
        <v>12.2</v>
      </c>
      <c r="L1038" s="100">
        <v>12.4</v>
      </c>
      <c r="M1038" s="100">
        <v>14</v>
      </c>
      <c r="N1038" s="100">
        <v>15.6</v>
      </c>
      <c r="O1038" s="100">
        <v>15.7</v>
      </c>
      <c r="P1038" s="100">
        <v>14.2</v>
      </c>
      <c r="Q1038" s="100">
        <v>14.3</v>
      </c>
      <c r="R1038" s="100">
        <v>8.6999999999999993</v>
      </c>
      <c r="S1038" s="100">
        <v>11.2</v>
      </c>
      <c r="T1038" s="100">
        <v>10.9</v>
      </c>
      <c r="U1038" s="100">
        <v>15</v>
      </c>
      <c r="V1038" s="100">
        <v>6.6</v>
      </c>
      <c r="W1038" s="100">
        <v>10.199999999999999</v>
      </c>
      <c r="X1038" s="100">
        <v>9.6999999999999993</v>
      </c>
      <c r="Y1038" s="100">
        <v>7.5</v>
      </c>
      <c r="Z1038" s="100">
        <v>11.1</v>
      </c>
      <c r="AA1038" s="100">
        <f>独自温度!B305</f>
        <v>30</v>
      </c>
      <c r="AB1038" s="100">
        <f>独自温度!C305</f>
        <v>30</v>
      </c>
    </row>
    <row r="1039" spans="1:28">
      <c r="A1039" s="64" t="e" cm="1">
        <f t="array" aca="1" ref="A1039" ca="1">INDIRECT(_xlfn.XLOOKUP(豚シート!$G$13,豚気温!$D$2:$AB$2,豚気温!$D$3:$AB$3)&amp;(_xlfn.XLOOKUP(豚モデル!$D1047,豚気温!$C$6:$C$1100,豚気温!$B$6:$B$1100)))</f>
        <v>#N/A</v>
      </c>
      <c r="B1039">
        <v>1039</v>
      </c>
      <c r="C1039" s="92">
        <v>46691</v>
      </c>
      <c r="D1039" s="100">
        <v>10.199999999999999</v>
      </c>
      <c r="E1039" s="100">
        <v>10</v>
      </c>
      <c r="F1039" s="100">
        <v>11.4</v>
      </c>
      <c r="G1039" s="100">
        <v>11.4</v>
      </c>
      <c r="H1039" s="100">
        <v>11.9</v>
      </c>
      <c r="I1039" s="100">
        <v>12.2</v>
      </c>
      <c r="J1039" s="100">
        <v>14.1</v>
      </c>
      <c r="K1039" s="100">
        <v>12</v>
      </c>
      <c r="L1039" s="100">
        <v>12.2</v>
      </c>
      <c r="M1039" s="100">
        <v>13.8</v>
      </c>
      <c r="N1039" s="100">
        <v>15.4</v>
      </c>
      <c r="O1039" s="100">
        <v>15.5</v>
      </c>
      <c r="P1039" s="100">
        <v>14</v>
      </c>
      <c r="Q1039" s="100">
        <v>14.1</v>
      </c>
      <c r="R1039" s="100">
        <v>8.5</v>
      </c>
      <c r="S1039" s="100">
        <v>11</v>
      </c>
      <c r="T1039" s="100">
        <v>10.7</v>
      </c>
      <c r="U1039" s="100">
        <v>14.8</v>
      </c>
      <c r="V1039" s="100">
        <v>6.4</v>
      </c>
      <c r="W1039" s="100">
        <v>10</v>
      </c>
      <c r="X1039" s="100">
        <v>9.5</v>
      </c>
      <c r="Y1039" s="100">
        <v>7.3</v>
      </c>
      <c r="Z1039" s="100">
        <v>10.9</v>
      </c>
      <c r="AA1039" s="100">
        <f>独自温度!B306</f>
        <v>30</v>
      </c>
      <c r="AB1039" s="100">
        <f>独自温度!C306</f>
        <v>30</v>
      </c>
    </row>
    <row r="1040" spans="1:28">
      <c r="A1040" s="64" t="e" cm="1">
        <f t="array" aca="1" ref="A1040" ca="1">INDIRECT(_xlfn.XLOOKUP(豚シート!$G$13,豚気温!$D$2:$AB$2,豚気温!$D$3:$AB$3)&amp;(_xlfn.XLOOKUP(豚モデル!$D1048,豚気温!$C$6:$C$1100,豚気温!$B$6:$B$1100)))</f>
        <v>#N/A</v>
      </c>
      <c r="B1040">
        <v>1040</v>
      </c>
      <c r="C1040" s="92">
        <v>46692</v>
      </c>
      <c r="D1040" s="100">
        <v>10</v>
      </c>
      <c r="E1040" s="100">
        <v>9.8000000000000007</v>
      </c>
      <c r="F1040" s="100">
        <v>11.2</v>
      </c>
      <c r="G1040" s="100">
        <v>11.2</v>
      </c>
      <c r="H1040" s="100">
        <v>11.7</v>
      </c>
      <c r="I1040" s="100">
        <v>12.1</v>
      </c>
      <c r="J1040" s="100">
        <v>13.9</v>
      </c>
      <c r="K1040" s="100">
        <v>11.8</v>
      </c>
      <c r="L1040" s="100">
        <v>12</v>
      </c>
      <c r="M1040" s="100">
        <v>13.6</v>
      </c>
      <c r="N1040" s="100">
        <v>15.2</v>
      </c>
      <c r="O1040" s="100">
        <v>15.3</v>
      </c>
      <c r="P1040" s="100">
        <v>13.8</v>
      </c>
      <c r="Q1040" s="100">
        <v>13.9</v>
      </c>
      <c r="R1040" s="100">
        <v>8.3000000000000007</v>
      </c>
      <c r="S1040" s="100">
        <v>10.8</v>
      </c>
      <c r="T1040" s="100">
        <v>10.5</v>
      </c>
      <c r="U1040" s="100">
        <v>14.6</v>
      </c>
      <c r="V1040" s="100">
        <v>6.2</v>
      </c>
      <c r="W1040" s="100">
        <v>9.8000000000000007</v>
      </c>
      <c r="X1040" s="100">
        <v>9.3000000000000007</v>
      </c>
      <c r="Y1040" s="100">
        <v>7.1</v>
      </c>
      <c r="Z1040" s="100">
        <v>10.7</v>
      </c>
      <c r="AA1040" s="100">
        <f>独自温度!B307</f>
        <v>30</v>
      </c>
      <c r="AB1040" s="100">
        <f>独自温度!C307</f>
        <v>30</v>
      </c>
    </row>
    <row r="1041" spans="1:28">
      <c r="A1041" s="64" t="e" cm="1">
        <f t="array" aca="1" ref="A1041" ca="1">INDIRECT(_xlfn.XLOOKUP(豚シート!$G$13,豚気温!$D$2:$AB$2,豚気温!$D$3:$AB$3)&amp;(_xlfn.XLOOKUP(豚モデル!$D1049,豚気温!$C$6:$C$1100,豚気温!$B$6:$B$1100)))</f>
        <v>#N/A</v>
      </c>
      <c r="B1041">
        <v>1041</v>
      </c>
      <c r="C1041" s="92">
        <v>46693</v>
      </c>
      <c r="D1041" s="100">
        <v>9.8000000000000007</v>
      </c>
      <c r="E1041" s="100">
        <v>9.6</v>
      </c>
      <c r="F1041" s="100">
        <v>11</v>
      </c>
      <c r="G1041" s="100">
        <v>11.1</v>
      </c>
      <c r="H1041" s="100">
        <v>11.5</v>
      </c>
      <c r="I1041" s="100">
        <v>11.9</v>
      </c>
      <c r="J1041" s="100">
        <v>13.7</v>
      </c>
      <c r="K1041" s="100">
        <v>11.6</v>
      </c>
      <c r="L1041" s="100">
        <v>11.8</v>
      </c>
      <c r="M1041" s="100">
        <v>13.5</v>
      </c>
      <c r="N1041" s="100">
        <v>15.1</v>
      </c>
      <c r="O1041" s="100">
        <v>15.1</v>
      </c>
      <c r="P1041" s="100">
        <v>13.6</v>
      </c>
      <c r="Q1041" s="100">
        <v>13.8</v>
      </c>
      <c r="R1041" s="100">
        <v>8.1999999999999993</v>
      </c>
      <c r="S1041" s="100">
        <v>10.6</v>
      </c>
      <c r="T1041" s="100">
        <v>10.3</v>
      </c>
      <c r="U1041" s="100">
        <v>14.5</v>
      </c>
      <c r="V1041" s="100">
        <v>6</v>
      </c>
      <c r="W1041" s="100">
        <v>9.6</v>
      </c>
      <c r="X1041" s="100">
        <v>9.1</v>
      </c>
      <c r="Y1041" s="100">
        <v>7</v>
      </c>
      <c r="Z1041" s="100">
        <v>10.5</v>
      </c>
      <c r="AA1041" s="100">
        <f>独自温度!B308</f>
        <v>30</v>
      </c>
      <c r="AB1041" s="100">
        <f>独自温度!C308</f>
        <v>30</v>
      </c>
    </row>
    <row r="1042" spans="1:28">
      <c r="A1042" s="64" t="e" cm="1">
        <f t="array" aca="1" ref="A1042" ca="1">INDIRECT(_xlfn.XLOOKUP(豚シート!$G$13,豚気温!$D$2:$AB$2,豚気温!$D$3:$AB$3)&amp;(_xlfn.XLOOKUP(豚モデル!$D1050,豚気温!$C$6:$C$1100,豚気温!$B$6:$B$1100)))</f>
        <v>#N/A</v>
      </c>
      <c r="B1042">
        <v>1042</v>
      </c>
      <c r="C1042" s="92">
        <v>46694</v>
      </c>
      <c r="D1042" s="100">
        <v>9.6999999999999993</v>
      </c>
      <c r="E1042" s="100">
        <v>9.4</v>
      </c>
      <c r="F1042" s="100">
        <v>10.8</v>
      </c>
      <c r="G1042" s="100">
        <v>10.9</v>
      </c>
      <c r="H1042" s="100">
        <v>11.3</v>
      </c>
      <c r="I1042" s="100">
        <v>11.7</v>
      </c>
      <c r="J1042" s="100">
        <v>13.5</v>
      </c>
      <c r="K1042" s="100">
        <v>11.5</v>
      </c>
      <c r="L1042" s="100">
        <v>11.6</v>
      </c>
      <c r="M1042" s="100">
        <v>13.3</v>
      </c>
      <c r="N1042" s="100">
        <v>14.9</v>
      </c>
      <c r="O1042" s="100">
        <v>15</v>
      </c>
      <c r="P1042" s="100">
        <v>13.5</v>
      </c>
      <c r="Q1042" s="100">
        <v>13.6</v>
      </c>
      <c r="R1042" s="100">
        <v>8</v>
      </c>
      <c r="S1042" s="100">
        <v>10.4</v>
      </c>
      <c r="T1042" s="100">
        <v>10.199999999999999</v>
      </c>
      <c r="U1042" s="100">
        <v>14.3</v>
      </c>
      <c r="V1042" s="100">
        <v>5.9</v>
      </c>
      <c r="W1042" s="100">
        <v>9.5</v>
      </c>
      <c r="X1042" s="100">
        <v>9</v>
      </c>
      <c r="Y1042" s="100">
        <v>6.8</v>
      </c>
      <c r="Z1042" s="100">
        <v>10.4</v>
      </c>
      <c r="AA1042" s="100">
        <f>独自温度!B309</f>
        <v>30</v>
      </c>
      <c r="AB1042" s="100">
        <f>独自温度!C309</f>
        <v>30</v>
      </c>
    </row>
    <row r="1043" spans="1:28">
      <c r="A1043" s="64" t="e" cm="1">
        <f t="array" aca="1" ref="A1043" ca="1">INDIRECT(_xlfn.XLOOKUP(豚シート!$G$13,豚気温!$D$2:$AB$2,豚気温!$D$3:$AB$3)&amp;(_xlfn.XLOOKUP(豚モデル!$D1051,豚気温!$C$6:$C$1100,豚気温!$B$6:$B$1100)))</f>
        <v>#N/A</v>
      </c>
      <c r="B1043">
        <v>1043</v>
      </c>
      <c r="C1043" s="92">
        <v>46695</v>
      </c>
      <c r="D1043" s="100">
        <v>9.5</v>
      </c>
      <c r="E1043" s="100">
        <v>9.1999999999999993</v>
      </c>
      <c r="F1043" s="100">
        <v>10.7</v>
      </c>
      <c r="G1043" s="100">
        <v>10.7</v>
      </c>
      <c r="H1043" s="100">
        <v>11.2</v>
      </c>
      <c r="I1043" s="100">
        <v>11.5</v>
      </c>
      <c r="J1043" s="100">
        <v>13.4</v>
      </c>
      <c r="K1043" s="100">
        <v>11.3</v>
      </c>
      <c r="L1043" s="100">
        <v>11.5</v>
      </c>
      <c r="M1043" s="100">
        <v>13.1</v>
      </c>
      <c r="N1043" s="100">
        <v>14.8</v>
      </c>
      <c r="O1043" s="100">
        <v>14.8</v>
      </c>
      <c r="P1043" s="100">
        <v>13.3</v>
      </c>
      <c r="Q1043" s="100">
        <v>13.4</v>
      </c>
      <c r="R1043" s="100">
        <v>7.9</v>
      </c>
      <c r="S1043" s="100">
        <v>10.199999999999999</v>
      </c>
      <c r="T1043" s="100">
        <v>10</v>
      </c>
      <c r="U1043" s="100">
        <v>14.1</v>
      </c>
      <c r="V1043" s="100">
        <v>5.7</v>
      </c>
      <c r="W1043" s="100">
        <v>9.3000000000000007</v>
      </c>
      <c r="X1043" s="100">
        <v>8.8000000000000007</v>
      </c>
      <c r="Y1043" s="100">
        <v>6.6</v>
      </c>
      <c r="Z1043" s="100">
        <v>10.199999999999999</v>
      </c>
      <c r="AA1043" s="100">
        <f>独自温度!B310</f>
        <v>30</v>
      </c>
      <c r="AB1043" s="100">
        <f>独自温度!C310</f>
        <v>30</v>
      </c>
    </row>
    <row r="1044" spans="1:28">
      <c r="A1044" s="64" t="e" cm="1">
        <f t="array" aca="1" ref="A1044" ca="1">INDIRECT(_xlfn.XLOOKUP(豚シート!$G$13,豚気温!$D$2:$AB$2,豚気温!$D$3:$AB$3)&amp;(_xlfn.XLOOKUP(豚モデル!$D1052,豚気温!$C$6:$C$1100,豚気温!$B$6:$B$1100)))</f>
        <v>#N/A</v>
      </c>
      <c r="B1044">
        <v>1044</v>
      </c>
      <c r="C1044" s="92">
        <v>46696</v>
      </c>
      <c r="D1044" s="100">
        <v>9.3000000000000007</v>
      </c>
      <c r="E1044" s="100">
        <v>9.1</v>
      </c>
      <c r="F1044" s="100">
        <v>10.5</v>
      </c>
      <c r="G1044" s="100">
        <v>10.6</v>
      </c>
      <c r="H1044" s="100">
        <v>11</v>
      </c>
      <c r="I1044" s="100">
        <v>11.4</v>
      </c>
      <c r="J1044" s="100">
        <v>13.2</v>
      </c>
      <c r="K1044" s="100">
        <v>11.1</v>
      </c>
      <c r="L1044" s="100">
        <v>11.3</v>
      </c>
      <c r="M1044" s="100">
        <v>13</v>
      </c>
      <c r="N1044" s="100">
        <v>14.6</v>
      </c>
      <c r="O1044" s="100">
        <v>14.6</v>
      </c>
      <c r="P1044" s="100">
        <v>13.2</v>
      </c>
      <c r="Q1044" s="100">
        <v>13.2</v>
      </c>
      <c r="R1044" s="100">
        <v>7.7</v>
      </c>
      <c r="S1044" s="100">
        <v>10</v>
      </c>
      <c r="T1044" s="100">
        <v>9.9</v>
      </c>
      <c r="U1044" s="100">
        <v>14</v>
      </c>
      <c r="V1044" s="100">
        <v>5.5</v>
      </c>
      <c r="W1044" s="100">
        <v>9.1</v>
      </c>
      <c r="X1044" s="100">
        <v>8.6</v>
      </c>
      <c r="Y1044" s="100">
        <v>6.5</v>
      </c>
      <c r="Z1044" s="100">
        <v>10</v>
      </c>
      <c r="AA1044" s="100">
        <f>独自温度!B311</f>
        <v>30</v>
      </c>
      <c r="AB1044" s="100">
        <f>独自温度!C311</f>
        <v>30</v>
      </c>
    </row>
    <row r="1045" spans="1:28">
      <c r="A1045" s="64" t="e" cm="1">
        <f t="array" aca="1" ref="A1045" ca="1">INDIRECT(_xlfn.XLOOKUP(豚シート!$G$13,豚気温!$D$2:$AB$2,豚気温!$D$3:$AB$3)&amp;(_xlfn.XLOOKUP(豚モデル!$D1053,豚気温!$C$6:$C$1100,豚気温!$B$6:$B$1100)))</f>
        <v>#N/A</v>
      </c>
      <c r="B1045">
        <v>1045</v>
      </c>
      <c r="C1045" s="92">
        <v>46697</v>
      </c>
      <c r="D1045" s="100">
        <v>9.1999999999999993</v>
      </c>
      <c r="E1045" s="100">
        <v>8.9</v>
      </c>
      <c r="F1045" s="100">
        <v>10.3</v>
      </c>
      <c r="G1045" s="100">
        <v>10.4</v>
      </c>
      <c r="H1045" s="100">
        <v>10.9</v>
      </c>
      <c r="I1045" s="100">
        <v>11.2</v>
      </c>
      <c r="J1045" s="100">
        <v>13</v>
      </c>
      <c r="K1045" s="100">
        <v>11</v>
      </c>
      <c r="L1045" s="100">
        <v>11.2</v>
      </c>
      <c r="M1045" s="100">
        <v>12.8</v>
      </c>
      <c r="N1045" s="100">
        <v>14.4</v>
      </c>
      <c r="O1045" s="100">
        <v>14.5</v>
      </c>
      <c r="P1045" s="100">
        <v>13</v>
      </c>
      <c r="Q1045" s="100">
        <v>13.1</v>
      </c>
      <c r="R1045" s="100">
        <v>7.6</v>
      </c>
      <c r="S1045" s="100">
        <v>9.9</v>
      </c>
      <c r="T1045" s="100">
        <v>9.6999999999999993</v>
      </c>
      <c r="U1045" s="100">
        <v>13.8</v>
      </c>
      <c r="V1045" s="100">
        <v>5.4</v>
      </c>
      <c r="W1045" s="100">
        <v>9</v>
      </c>
      <c r="X1045" s="100">
        <v>8.4</v>
      </c>
      <c r="Y1045" s="100">
        <v>6.3</v>
      </c>
      <c r="Z1045" s="100">
        <v>9.9</v>
      </c>
      <c r="AA1045" s="100">
        <f>独自温度!B312</f>
        <v>30</v>
      </c>
      <c r="AB1045" s="100">
        <f>独自温度!C312</f>
        <v>30</v>
      </c>
    </row>
    <row r="1046" spans="1:28">
      <c r="A1046" s="64" t="e" cm="1">
        <f t="array" aca="1" ref="A1046" ca="1">INDIRECT(_xlfn.XLOOKUP(豚シート!$G$13,豚気温!$D$2:$AB$2,豚気温!$D$3:$AB$3)&amp;(_xlfn.XLOOKUP(豚モデル!$D1054,豚気温!$C$6:$C$1100,豚気温!$B$6:$B$1100)))</f>
        <v>#N/A</v>
      </c>
      <c r="B1046">
        <v>1046</v>
      </c>
      <c r="C1046" s="92">
        <v>46698</v>
      </c>
      <c r="D1046" s="100">
        <v>9</v>
      </c>
      <c r="E1046" s="100">
        <v>8.6999999999999993</v>
      </c>
      <c r="F1046" s="100">
        <v>10.199999999999999</v>
      </c>
      <c r="G1046" s="100">
        <v>10.199999999999999</v>
      </c>
      <c r="H1046" s="100">
        <v>10.7</v>
      </c>
      <c r="I1046" s="100">
        <v>11</v>
      </c>
      <c r="J1046" s="100">
        <v>12.8</v>
      </c>
      <c r="K1046" s="100">
        <v>10.8</v>
      </c>
      <c r="L1046" s="100">
        <v>11</v>
      </c>
      <c r="M1046" s="100">
        <v>12.7</v>
      </c>
      <c r="N1046" s="100">
        <v>14.3</v>
      </c>
      <c r="O1046" s="100">
        <v>14.3</v>
      </c>
      <c r="P1046" s="100">
        <v>12.8</v>
      </c>
      <c r="Q1046" s="100">
        <v>12.9</v>
      </c>
      <c r="R1046" s="100">
        <v>7.4</v>
      </c>
      <c r="S1046" s="100">
        <v>9.6999999999999993</v>
      </c>
      <c r="T1046" s="100">
        <v>9.6</v>
      </c>
      <c r="U1046" s="100">
        <v>13.6</v>
      </c>
      <c r="V1046" s="100">
        <v>5.2</v>
      </c>
      <c r="W1046" s="100">
        <v>8.8000000000000007</v>
      </c>
      <c r="X1046" s="100">
        <v>8.3000000000000007</v>
      </c>
      <c r="Y1046" s="100">
        <v>6.1</v>
      </c>
      <c r="Z1046" s="100">
        <v>9.6999999999999993</v>
      </c>
      <c r="AA1046" s="100">
        <f>独自温度!B313</f>
        <v>30</v>
      </c>
      <c r="AB1046" s="100">
        <f>独自温度!C313</f>
        <v>30</v>
      </c>
    </row>
    <row r="1047" spans="1:28">
      <c r="A1047" s="64" t="e" cm="1">
        <f t="array" aca="1" ref="A1047" ca="1">INDIRECT(_xlfn.XLOOKUP(豚シート!$G$13,豚気温!$D$2:$AB$2,豚気温!$D$3:$AB$3)&amp;(_xlfn.XLOOKUP(豚モデル!$D1055,豚気温!$C$6:$C$1100,豚気温!$B$6:$B$1100)))</f>
        <v>#N/A</v>
      </c>
      <c r="B1047">
        <v>1047</v>
      </c>
      <c r="C1047" s="92">
        <v>46699</v>
      </c>
      <c r="D1047" s="100">
        <v>8.8000000000000007</v>
      </c>
      <c r="E1047" s="100">
        <v>8.5</v>
      </c>
      <c r="F1047" s="100">
        <v>10</v>
      </c>
      <c r="G1047" s="100">
        <v>10</v>
      </c>
      <c r="H1047" s="100">
        <v>10.6</v>
      </c>
      <c r="I1047" s="100">
        <v>10.9</v>
      </c>
      <c r="J1047" s="100">
        <v>12.7</v>
      </c>
      <c r="K1047" s="100">
        <v>10.6</v>
      </c>
      <c r="L1047" s="100">
        <v>10.8</v>
      </c>
      <c r="M1047" s="100">
        <v>12.5</v>
      </c>
      <c r="N1047" s="100">
        <v>14.1</v>
      </c>
      <c r="O1047" s="100">
        <v>14.1</v>
      </c>
      <c r="P1047" s="100">
        <v>12.6</v>
      </c>
      <c r="Q1047" s="100">
        <v>12.7</v>
      </c>
      <c r="R1047" s="100">
        <v>7.3</v>
      </c>
      <c r="S1047" s="100">
        <v>9.5</v>
      </c>
      <c r="T1047" s="100">
        <v>9.4</v>
      </c>
      <c r="U1047" s="100">
        <v>13.5</v>
      </c>
      <c r="V1047" s="100">
        <v>5</v>
      </c>
      <c r="W1047" s="100">
        <v>8.6999999999999993</v>
      </c>
      <c r="X1047" s="100">
        <v>8.1</v>
      </c>
      <c r="Y1047" s="100">
        <v>6</v>
      </c>
      <c r="Z1047" s="100">
        <v>9.5</v>
      </c>
      <c r="AA1047" s="100">
        <f>独自温度!B314</f>
        <v>30</v>
      </c>
      <c r="AB1047" s="100">
        <f>独自温度!C314</f>
        <v>30</v>
      </c>
    </row>
    <row r="1048" spans="1:28">
      <c r="A1048" s="64" t="e" cm="1">
        <f t="array" aca="1" ref="A1048" ca="1">INDIRECT(_xlfn.XLOOKUP(豚シート!$G$13,豚気温!$D$2:$AB$2,豚気温!$D$3:$AB$3)&amp;(_xlfn.XLOOKUP(豚モデル!$D1056,豚気温!$C$6:$C$1100,豚気温!$B$6:$B$1100)))</f>
        <v>#N/A</v>
      </c>
      <c r="B1048">
        <v>1048</v>
      </c>
      <c r="C1048" s="92">
        <v>46700</v>
      </c>
      <c r="D1048" s="100">
        <v>8.6999999999999993</v>
      </c>
      <c r="E1048" s="100">
        <v>8.3000000000000007</v>
      </c>
      <c r="F1048" s="100">
        <v>9.8000000000000007</v>
      </c>
      <c r="G1048" s="100">
        <v>9.9</v>
      </c>
      <c r="H1048" s="100">
        <v>10.4</v>
      </c>
      <c r="I1048" s="100">
        <v>10.7</v>
      </c>
      <c r="J1048" s="100">
        <v>12.5</v>
      </c>
      <c r="K1048" s="100">
        <v>10.4</v>
      </c>
      <c r="L1048" s="100">
        <v>10.6</v>
      </c>
      <c r="M1048" s="100">
        <v>12.3</v>
      </c>
      <c r="N1048" s="100">
        <v>13.9</v>
      </c>
      <c r="O1048" s="100">
        <v>13.9</v>
      </c>
      <c r="P1048" s="100">
        <v>12.4</v>
      </c>
      <c r="Q1048" s="100">
        <v>12.5</v>
      </c>
      <c r="R1048" s="100">
        <v>7.1</v>
      </c>
      <c r="S1048" s="100">
        <v>9.3000000000000007</v>
      </c>
      <c r="T1048" s="100">
        <v>9.1999999999999993</v>
      </c>
      <c r="U1048" s="100">
        <v>13.3</v>
      </c>
      <c r="V1048" s="100">
        <v>4.8</v>
      </c>
      <c r="W1048" s="100">
        <v>8.5</v>
      </c>
      <c r="X1048" s="100">
        <v>7.9</v>
      </c>
      <c r="Y1048" s="100">
        <v>5.8</v>
      </c>
      <c r="Z1048" s="100">
        <v>9.3000000000000007</v>
      </c>
      <c r="AA1048" s="100">
        <f>独自温度!B315</f>
        <v>30</v>
      </c>
      <c r="AB1048" s="100">
        <f>独自温度!C315</f>
        <v>30</v>
      </c>
    </row>
    <row r="1049" spans="1:28">
      <c r="A1049" s="64" t="e" cm="1">
        <f t="array" aca="1" ref="A1049" ca="1">INDIRECT(_xlfn.XLOOKUP(豚シート!$G$13,豚気温!$D$2:$AB$2,豚気温!$D$3:$AB$3)&amp;(_xlfn.XLOOKUP(豚モデル!$D1057,豚気温!$C$6:$C$1100,豚気温!$B$6:$B$1100)))</f>
        <v>#N/A</v>
      </c>
      <c r="B1049">
        <v>1049</v>
      </c>
      <c r="C1049" s="92">
        <v>46701</v>
      </c>
      <c r="D1049" s="100">
        <v>8.5</v>
      </c>
      <c r="E1049" s="100">
        <v>8.1</v>
      </c>
      <c r="F1049" s="100">
        <v>9.6</v>
      </c>
      <c r="G1049" s="100">
        <v>9.6999999999999993</v>
      </c>
      <c r="H1049" s="100">
        <v>10.199999999999999</v>
      </c>
      <c r="I1049" s="100">
        <v>10.5</v>
      </c>
      <c r="J1049" s="100">
        <v>12.3</v>
      </c>
      <c r="K1049" s="100">
        <v>10.199999999999999</v>
      </c>
      <c r="L1049" s="100">
        <v>10.4</v>
      </c>
      <c r="M1049" s="100">
        <v>12.1</v>
      </c>
      <c r="N1049" s="100">
        <v>13.7</v>
      </c>
      <c r="O1049" s="100">
        <v>13.7</v>
      </c>
      <c r="P1049" s="100">
        <v>12.2</v>
      </c>
      <c r="Q1049" s="100">
        <v>12.3</v>
      </c>
      <c r="R1049" s="100">
        <v>6.9</v>
      </c>
      <c r="S1049" s="100">
        <v>9.1</v>
      </c>
      <c r="T1049" s="100">
        <v>9</v>
      </c>
      <c r="U1049" s="100">
        <v>13.1</v>
      </c>
      <c r="V1049" s="100">
        <v>4.7</v>
      </c>
      <c r="W1049" s="100">
        <v>8.3000000000000007</v>
      </c>
      <c r="X1049" s="100">
        <v>7.7</v>
      </c>
      <c r="Y1049" s="100">
        <v>5.6</v>
      </c>
      <c r="Z1049" s="100">
        <v>9.1</v>
      </c>
      <c r="AA1049" s="100">
        <f>独自温度!B316</f>
        <v>30</v>
      </c>
      <c r="AB1049" s="100">
        <f>独自温度!C316</f>
        <v>30</v>
      </c>
    </row>
    <row r="1050" spans="1:28">
      <c r="A1050" s="64" t="e" cm="1">
        <f t="array" aca="1" ref="A1050" ca="1">INDIRECT(_xlfn.XLOOKUP(豚シート!$G$13,豚気温!$D$2:$AB$2,豚気温!$D$3:$AB$3)&amp;(_xlfn.XLOOKUP(豚モデル!$D1058,豚気温!$C$6:$C$1100,豚気温!$B$6:$B$1100)))</f>
        <v>#N/A</v>
      </c>
      <c r="B1050">
        <v>1050</v>
      </c>
      <c r="C1050" s="92">
        <v>46702</v>
      </c>
      <c r="D1050" s="100">
        <v>8.3000000000000007</v>
      </c>
      <c r="E1050" s="100">
        <v>7.9</v>
      </c>
      <c r="F1050" s="100">
        <v>9.4</v>
      </c>
      <c r="G1050" s="100">
        <v>9.4</v>
      </c>
      <c r="H1050" s="100">
        <v>10</v>
      </c>
      <c r="I1050" s="100">
        <v>10.3</v>
      </c>
      <c r="J1050" s="100">
        <v>12</v>
      </c>
      <c r="K1050" s="100">
        <v>10</v>
      </c>
      <c r="L1050" s="100">
        <v>10.199999999999999</v>
      </c>
      <c r="M1050" s="100">
        <v>11.9</v>
      </c>
      <c r="N1050" s="100">
        <v>13.5</v>
      </c>
      <c r="O1050" s="100">
        <v>13.5</v>
      </c>
      <c r="P1050" s="100">
        <v>12</v>
      </c>
      <c r="Q1050" s="100">
        <v>12.1</v>
      </c>
      <c r="R1050" s="100">
        <v>6.7</v>
      </c>
      <c r="S1050" s="100">
        <v>8.9</v>
      </c>
      <c r="T1050" s="100">
        <v>8.8000000000000007</v>
      </c>
      <c r="U1050" s="100">
        <v>12.8</v>
      </c>
      <c r="V1050" s="100">
        <v>4.4000000000000004</v>
      </c>
      <c r="W1050" s="100">
        <v>8.1</v>
      </c>
      <c r="X1050" s="100">
        <v>7.5</v>
      </c>
      <c r="Y1050" s="100">
        <v>5.4</v>
      </c>
      <c r="Z1050" s="100">
        <v>8.8000000000000007</v>
      </c>
      <c r="AA1050" s="100">
        <f>独自温度!B317</f>
        <v>30</v>
      </c>
      <c r="AB1050" s="100">
        <f>独自温度!C317</f>
        <v>30</v>
      </c>
    </row>
    <row r="1051" spans="1:28">
      <c r="A1051" s="64" t="e" cm="1">
        <f t="array" aca="1" ref="A1051" ca="1">INDIRECT(_xlfn.XLOOKUP(豚シート!$G$13,豚気温!$D$2:$AB$2,豚気温!$D$3:$AB$3)&amp;(_xlfn.XLOOKUP(豚モデル!$D1059,豚気温!$C$6:$C$1100,豚気温!$B$6:$B$1100)))</f>
        <v>#N/A</v>
      </c>
      <c r="B1051">
        <v>1051</v>
      </c>
      <c r="C1051" s="92">
        <v>46703</v>
      </c>
      <c r="D1051" s="100">
        <v>8.1</v>
      </c>
      <c r="E1051" s="100">
        <v>7.7</v>
      </c>
      <c r="F1051" s="100">
        <v>9.1999999999999993</v>
      </c>
      <c r="G1051" s="100">
        <v>9.1999999999999993</v>
      </c>
      <c r="H1051" s="100">
        <v>9.8000000000000007</v>
      </c>
      <c r="I1051" s="100">
        <v>10</v>
      </c>
      <c r="J1051" s="100">
        <v>11.8</v>
      </c>
      <c r="K1051" s="100">
        <v>9.6999999999999993</v>
      </c>
      <c r="L1051" s="100">
        <v>10</v>
      </c>
      <c r="M1051" s="100">
        <v>11.7</v>
      </c>
      <c r="N1051" s="100">
        <v>13.3</v>
      </c>
      <c r="O1051" s="100">
        <v>13.3</v>
      </c>
      <c r="P1051" s="100">
        <v>11.8</v>
      </c>
      <c r="Q1051" s="100">
        <v>11.8</v>
      </c>
      <c r="R1051" s="100">
        <v>6.5</v>
      </c>
      <c r="S1051" s="100">
        <v>8.6999999999999993</v>
      </c>
      <c r="T1051" s="100">
        <v>8.6</v>
      </c>
      <c r="U1051" s="100">
        <v>12.6</v>
      </c>
      <c r="V1051" s="100">
        <v>4.2</v>
      </c>
      <c r="W1051" s="100">
        <v>7.9</v>
      </c>
      <c r="X1051" s="100">
        <v>7.3</v>
      </c>
      <c r="Y1051" s="100">
        <v>5.2</v>
      </c>
      <c r="Z1051" s="100">
        <v>8.6</v>
      </c>
      <c r="AA1051" s="100">
        <f>独自温度!B318</f>
        <v>30</v>
      </c>
      <c r="AB1051" s="100">
        <f>独自温度!C318</f>
        <v>30</v>
      </c>
    </row>
    <row r="1052" spans="1:28">
      <c r="A1052" s="64" t="e" cm="1">
        <f t="array" aca="1" ref="A1052" ca="1">INDIRECT(_xlfn.XLOOKUP(豚シート!$G$13,豚気温!$D$2:$AB$2,豚気温!$D$3:$AB$3)&amp;(_xlfn.XLOOKUP(豚モデル!$D1060,豚気温!$C$6:$C$1100,豚気温!$B$6:$B$1100)))</f>
        <v>#N/A</v>
      </c>
      <c r="B1052">
        <v>1052</v>
      </c>
      <c r="C1052" s="92">
        <v>46704</v>
      </c>
      <c r="D1052" s="100">
        <v>7.9</v>
      </c>
      <c r="E1052" s="100">
        <v>7.5</v>
      </c>
      <c r="F1052" s="100">
        <v>9</v>
      </c>
      <c r="G1052" s="100">
        <v>9</v>
      </c>
      <c r="H1052" s="100">
        <v>9.6</v>
      </c>
      <c r="I1052" s="100">
        <v>9.8000000000000007</v>
      </c>
      <c r="J1052" s="100">
        <v>11.5</v>
      </c>
      <c r="K1052" s="100">
        <v>9.5</v>
      </c>
      <c r="L1052" s="100">
        <v>9.6999999999999993</v>
      </c>
      <c r="M1052" s="100">
        <v>11.5</v>
      </c>
      <c r="N1052" s="100">
        <v>13</v>
      </c>
      <c r="O1052" s="100">
        <v>13</v>
      </c>
      <c r="P1052" s="100">
        <v>11.5</v>
      </c>
      <c r="Q1052" s="100">
        <v>11.6</v>
      </c>
      <c r="R1052" s="100">
        <v>6.3</v>
      </c>
      <c r="S1052" s="100">
        <v>8.4</v>
      </c>
      <c r="T1052" s="100">
        <v>8.4</v>
      </c>
      <c r="U1052" s="100">
        <v>12.4</v>
      </c>
      <c r="V1052" s="100">
        <v>4</v>
      </c>
      <c r="W1052" s="100">
        <v>7.6</v>
      </c>
      <c r="X1052" s="100">
        <v>7.1</v>
      </c>
      <c r="Y1052" s="100">
        <v>5</v>
      </c>
      <c r="Z1052" s="100">
        <v>8.3000000000000007</v>
      </c>
      <c r="AA1052" s="100">
        <f>独自温度!B319</f>
        <v>30</v>
      </c>
      <c r="AB1052" s="100">
        <f>独自温度!C319</f>
        <v>30</v>
      </c>
    </row>
    <row r="1053" spans="1:28">
      <c r="A1053" s="64" t="e" cm="1">
        <f t="array" aca="1" ref="A1053" ca="1">INDIRECT(_xlfn.XLOOKUP(豚シート!$G$13,豚気温!$D$2:$AB$2,豚気温!$D$3:$AB$3)&amp;(_xlfn.XLOOKUP(豚モデル!$D1061,豚気温!$C$6:$C$1100,豚気温!$B$6:$B$1100)))</f>
        <v>#N/A</v>
      </c>
      <c r="B1053">
        <v>1053</v>
      </c>
      <c r="C1053" s="92">
        <v>46705</v>
      </c>
      <c r="D1053" s="100">
        <v>7.6</v>
      </c>
      <c r="E1053" s="100">
        <v>7.3</v>
      </c>
      <c r="F1053" s="100">
        <v>8.8000000000000007</v>
      </c>
      <c r="G1053" s="100">
        <v>8.6999999999999993</v>
      </c>
      <c r="H1053" s="100">
        <v>9.3000000000000007</v>
      </c>
      <c r="I1053" s="100">
        <v>9.6</v>
      </c>
      <c r="J1053" s="100">
        <v>11.3</v>
      </c>
      <c r="K1053" s="100">
        <v>9.3000000000000007</v>
      </c>
      <c r="L1053" s="100">
        <v>9.5</v>
      </c>
      <c r="M1053" s="100">
        <v>11.3</v>
      </c>
      <c r="N1053" s="100">
        <v>12.8</v>
      </c>
      <c r="O1053" s="100">
        <v>12.8</v>
      </c>
      <c r="P1053" s="100">
        <v>11.3</v>
      </c>
      <c r="Q1053" s="100">
        <v>11.4</v>
      </c>
      <c r="R1053" s="100">
        <v>6</v>
      </c>
      <c r="S1053" s="100">
        <v>8.1999999999999993</v>
      </c>
      <c r="T1053" s="100">
        <v>8.1</v>
      </c>
      <c r="U1053" s="100">
        <v>12.1</v>
      </c>
      <c r="V1053" s="100">
        <v>3.8</v>
      </c>
      <c r="W1053" s="100">
        <v>7.4</v>
      </c>
      <c r="X1053" s="100">
        <v>6.8</v>
      </c>
      <c r="Y1053" s="100">
        <v>4.8</v>
      </c>
      <c r="Z1053" s="100">
        <v>8</v>
      </c>
      <c r="AA1053" s="100">
        <f>独自温度!B320</f>
        <v>30</v>
      </c>
      <c r="AB1053" s="100">
        <f>独自温度!C320</f>
        <v>30</v>
      </c>
    </row>
    <row r="1054" spans="1:28">
      <c r="A1054" s="64" t="e" cm="1">
        <f t="array" aca="1" ref="A1054" ca="1">INDIRECT(_xlfn.XLOOKUP(豚シート!$G$13,豚気温!$D$2:$AB$2,豚気温!$D$3:$AB$3)&amp;(_xlfn.XLOOKUP(豚モデル!$D1062,豚気温!$C$6:$C$1100,豚気温!$B$6:$B$1100)))</f>
        <v>#N/A</v>
      </c>
      <c r="B1054">
        <v>1054</v>
      </c>
      <c r="C1054" s="92">
        <v>46706</v>
      </c>
      <c r="D1054" s="100">
        <v>7.4</v>
      </c>
      <c r="E1054" s="100">
        <v>7.1</v>
      </c>
      <c r="F1054" s="100">
        <v>8.5</v>
      </c>
      <c r="G1054" s="100">
        <v>8.5</v>
      </c>
      <c r="H1054" s="100">
        <v>9.1</v>
      </c>
      <c r="I1054" s="100">
        <v>9.3000000000000007</v>
      </c>
      <c r="J1054" s="100">
        <v>11.1</v>
      </c>
      <c r="K1054" s="100">
        <v>9</v>
      </c>
      <c r="L1054" s="100">
        <v>9.4</v>
      </c>
      <c r="M1054" s="100">
        <v>11</v>
      </c>
      <c r="N1054" s="100">
        <v>12.5</v>
      </c>
      <c r="O1054" s="100">
        <v>12.5</v>
      </c>
      <c r="P1054" s="100">
        <v>11.1</v>
      </c>
      <c r="Q1054" s="100">
        <v>11.1</v>
      </c>
      <c r="R1054" s="100">
        <v>5.8</v>
      </c>
      <c r="S1054" s="100">
        <v>8</v>
      </c>
      <c r="T1054" s="100">
        <v>7.9</v>
      </c>
      <c r="U1054" s="100">
        <v>11.9</v>
      </c>
      <c r="V1054" s="100">
        <v>3.6</v>
      </c>
      <c r="W1054" s="100">
        <v>7.2</v>
      </c>
      <c r="X1054" s="100">
        <v>6.6</v>
      </c>
      <c r="Y1054" s="100">
        <v>4.5999999999999996</v>
      </c>
      <c r="Z1054" s="100">
        <v>7.8</v>
      </c>
      <c r="AA1054" s="100">
        <f>独自温度!B321</f>
        <v>30</v>
      </c>
      <c r="AB1054" s="100">
        <f>独自温度!C321</f>
        <v>30</v>
      </c>
    </row>
    <row r="1055" spans="1:28">
      <c r="A1055" s="64" t="e" cm="1">
        <f t="array" aca="1" ref="A1055" ca="1">INDIRECT(_xlfn.XLOOKUP(豚シート!$G$13,豚気温!$D$2:$AB$2,豚気温!$D$3:$AB$3)&amp;(_xlfn.XLOOKUP(豚モデル!$D1063,豚気温!$C$6:$C$1100,豚気温!$B$6:$B$1100)))</f>
        <v>#N/A</v>
      </c>
      <c r="B1055">
        <v>1055</v>
      </c>
      <c r="C1055" s="92">
        <v>46707</v>
      </c>
      <c r="D1055" s="100">
        <v>7.2</v>
      </c>
      <c r="E1055" s="100">
        <v>6.8</v>
      </c>
      <c r="F1055" s="100">
        <v>8.3000000000000007</v>
      </c>
      <c r="G1055" s="100">
        <v>8.3000000000000007</v>
      </c>
      <c r="H1055" s="100">
        <v>8.9</v>
      </c>
      <c r="I1055" s="100">
        <v>9.1</v>
      </c>
      <c r="J1055" s="100">
        <v>10.8</v>
      </c>
      <c r="K1055" s="100">
        <v>8.8000000000000007</v>
      </c>
      <c r="L1055" s="100">
        <v>9.1999999999999993</v>
      </c>
      <c r="M1055" s="100">
        <v>10.8</v>
      </c>
      <c r="N1055" s="100">
        <v>12.3</v>
      </c>
      <c r="O1055" s="100">
        <v>12.3</v>
      </c>
      <c r="P1055" s="100">
        <v>10.9</v>
      </c>
      <c r="Q1055" s="100">
        <v>10.9</v>
      </c>
      <c r="R1055" s="100">
        <v>5.6</v>
      </c>
      <c r="S1055" s="100">
        <v>7.8</v>
      </c>
      <c r="T1055" s="100">
        <v>7.7</v>
      </c>
      <c r="U1055" s="100">
        <v>11.6</v>
      </c>
      <c r="V1055" s="100">
        <v>3.3</v>
      </c>
      <c r="W1055" s="100">
        <v>7</v>
      </c>
      <c r="X1055" s="100">
        <v>6.4</v>
      </c>
      <c r="Y1055" s="100">
        <v>4.4000000000000004</v>
      </c>
      <c r="Z1055" s="100">
        <v>7.6</v>
      </c>
      <c r="AA1055" s="100">
        <f>独自温度!B322</f>
        <v>30</v>
      </c>
      <c r="AB1055" s="100">
        <f>独自温度!C322</f>
        <v>30</v>
      </c>
    </row>
    <row r="1056" spans="1:28">
      <c r="A1056" s="64" t="e" cm="1">
        <f t="array" aca="1" ref="A1056" ca="1">INDIRECT(_xlfn.XLOOKUP(豚シート!$G$13,豚気温!$D$2:$AB$2,豚気温!$D$3:$AB$3)&amp;(_xlfn.XLOOKUP(豚モデル!$D1064,豚気温!$C$6:$C$1100,豚気温!$B$6:$B$1100)))</f>
        <v>#N/A</v>
      </c>
      <c r="B1056">
        <v>1056</v>
      </c>
      <c r="C1056" s="92">
        <v>46708</v>
      </c>
      <c r="D1056" s="100">
        <v>7</v>
      </c>
      <c r="E1056" s="100">
        <v>6.6</v>
      </c>
      <c r="F1056" s="100">
        <v>8.1</v>
      </c>
      <c r="G1056" s="100">
        <v>8</v>
      </c>
      <c r="H1056" s="100">
        <v>8.6</v>
      </c>
      <c r="I1056" s="100">
        <v>8.9</v>
      </c>
      <c r="J1056" s="100">
        <v>10.6</v>
      </c>
      <c r="K1056" s="100">
        <v>8.6</v>
      </c>
      <c r="L1056" s="100">
        <v>9</v>
      </c>
      <c r="M1056" s="100">
        <v>10.6</v>
      </c>
      <c r="N1056" s="100">
        <v>12.1</v>
      </c>
      <c r="O1056" s="100">
        <v>12.1</v>
      </c>
      <c r="P1056" s="100">
        <v>10.6</v>
      </c>
      <c r="Q1056" s="100">
        <v>10.7</v>
      </c>
      <c r="R1056" s="100">
        <v>5.4</v>
      </c>
      <c r="S1056" s="100">
        <v>7.5</v>
      </c>
      <c r="T1056" s="100">
        <v>7.4</v>
      </c>
      <c r="U1056" s="100">
        <v>11.4</v>
      </c>
      <c r="V1056" s="100">
        <v>3.1</v>
      </c>
      <c r="W1056" s="100">
        <v>6.8</v>
      </c>
      <c r="X1056" s="100">
        <v>6.2</v>
      </c>
      <c r="Y1056" s="100">
        <v>4.2</v>
      </c>
      <c r="Z1056" s="100">
        <v>7.4</v>
      </c>
      <c r="AA1056" s="100">
        <f>独自温度!B323</f>
        <v>30</v>
      </c>
      <c r="AB1056" s="100">
        <f>独自温度!C323</f>
        <v>30</v>
      </c>
    </row>
    <row r="1057" spans="1:28">
      <c r="A1057" s="64" t="e" cm="1">
        <f t="array" aca="1" ref="A1057" ca="1">INDIRECT(_xlfn.XLOOKUP(豚シート!$G$13,豚気温!$D$2:$AB$2,豚気温!$D$3:$AB$3)&amp;(_xlfn.XLOOKUP(豚モデル!$D1065,豚気温!$C$6:$C$1100,豚気温!$B$6:$B$1100)))</f>
        <v>#N/A</v>
      </c>
      <c r="B1057">
        <v>1057</v>
      </c>
      <c r="C1057" s="92">
        <v>46709</v>
      </c>
      <c r="D1057" s="100">
        <v>6.8</v>
      </c>
      <c r="E1057" s="100">
        <v>6.4</v>
      </c>
      <c r="F1057" s="100">
        <v>7.9</v>
      </c>
      <c r="G1057" s="100">
        <v>7.8</v>
      </c>
      <c r="H1057" s="100">
        <v>8.4</v>
      </c>
      <c r="I1057" s="100">
        <v>8.6999999999999993</v>
      </c>
      <c r="J1057" s="100">
        <v>10.4</v>
      </c>
      <c r="K1057" s="100">
        <v>8.4</v>
      </c>
      <c r="L1057" s="100">
        <v>8.9</v>
      </c>
      <c r="M1057" s="100">
        <v>10.4</v>
      </c>
      <c r="N1057" s="100">
        <v>11.9</v>
      </c>
      <c r="O1057" s="100">
        <v>11.9</v>
      </c>
      <c r="P1057" s="100">
        <v>10.4</v>
      </c>
      <c r="Q1057" s="100">
        <v>10.5</v>
      </c>
      <c r="R1057" s="100">
        <v>5.2</v>
      </c>
      <c r="S1057" s="100">
        <v>7.3</v>
      </c>
      <c r="T1057" s="100">
        <v>7.2</v>
      </c>
      <c r="U1057" s="100">
        <v>11.2</v>
      </c>
      <c r="V1057" s="100">
        <v>2.9</v>
      </c>
      <c r="W1057" s="100">
        <v>6.5</v>
      </c>
      <c r="X1057" s="100">
        <v>6</v>
      </c>
      <c r="Y1057" s="100">
        <v>4</v>
      </c>
      <c r="Z1057" s="100">
        <v>7.2</v>
      </c>
      <c r="AA1057" s="100">
        <f>独自温度!B324</f>
        <v>30</v>
      </c>
      <c r="AB1057" s="100">
        <f>独自温度!C324</f>
        <v>30</v>
      </c>
    </row>
    <row r="1058" spans="1:28">
      <c r="A1058" s="64" t="e" cm="1">
        <f t="array" aca="1" ref="A1058" ca="1">INDIRECT(_xlfn.XLOOKUP(豚シート!$G$13,豚気温!$D$2:$AB$2,豚気温!$D$3:$AB$3)&amp;(_xlfn.XLOOKUP(豚モデル!$D1066,豚気温!$C$6:$C$1100,豚気温!$B$6:$B$1100)))</f>
        <v>#N/A</v>
      </c>
      <c r="B1058">
        <v>1058</v>
      </c>
      <c r="C1058" s="92">
        <v>46710</v>
      </c>
      <c r="D1058" s="100">
        <v>6.6</v>
      </c>
      <c r="E1058" s="100">
        <v>6.2</v>
      </c>
      <c r="F1058" s="100">
        <v>7.7</v>
      </c>
      <c r="G1058" s="100">
        <v>7.6</v>
      </c>
      <c r="H1058" s="100">
        <v>8.1999999999999993</v>
      </c>
      <c r="I1058" s="100">
        <v>8.5</v>
      </c>
      <c r="J1058" s="100">
        <v>10.199999999999999</v>
      </c>
      <c r="K1058" s="100">
        <v>8.1999999999999993</v>
      </c>
      <c r="L1058" s="100">
        <v>8.6999999999999993</v>
      </c>
      <c r="M1058" s="100">
        <v>10.1</v>
      </c>
      <c r="N1058" s="100">
        <v>11.7</v>
      </c>
      <c r="O1058" s="100">
        <v>11.7</v>
      </c>
      <c r="P1058" s="100">
        <v>10.199999999999999</v>
      </c>
      <c r="Q1058" s="100">
        <v>10.3</v>
      </c>
      <c r="R1058" s="100">
        <v>5</v>
      </c>
      <c r="S1058" s="100">
        <v>7.1</v>
      </c>
      <c r="T1058" s="100">
        <v>7</v>
      </c>
      <c r="U1058" s="100">
        <v>11</v>
      </c>
      <c r="V1058" s="100">
        <v>2.7</v>
      </c>
      <c r="W1058" s="100">
        <v>6.3</v>
      </c>
      <c r="X1058" s="100">
        <v>5.8</v>
      </c>
      <c r="Y1058" s="100">
        <v>3.8</v>
      </c>
      <c r="Z1058" s="100">
        <v>7</v>
      </c>
      <c r="AA1058" s="100">
        <f>独自温度!B325</f>
        <v>30</v>
      </c>
      <c r="AB1058" s="100">
        <f>独自温度!C325</f>
        <v>30</v>
      </c>
    </row>
    <row r="1059" spans="1:28">
      <c r="A1059" s="64" t="e" cm="1">
        <f t="array" aca="1" ref="A1059" ca="1">INDIRECT(_xlfn.XLOOKUP(豚シート!$G$13,豚気温!$D$2:$AB$2,豚気温!$D$3:$AB$3)&amp;(_xlfn.XLOOKUP(豚モデル!$D1067,豚気温!$C$6:$C$1100,豚気温!$B$6:$B$1100)))</f>
        <v>#N/A</v>
      </c>
      <c r="B1059">
        <v>1059</v>
      </c>
      <c r="C1059" s="92">
        <v>46711</v>
      </c>
      <c r="D1059" s="100">
        <v>6.4</v>
      </c>
      <c r="E1059" s="100">
        <v>6</v>
      </c>
      <c r="F1059" s="100">
        <v>7.5</v>
      </c>
      <c r="G1059" s="100">
        <v>7.5</v>
      </c>
      <c r="H1059" s="100">
        <v>8</v>
      </c>
      <c r="I1059" s="100">
        <v>8.3000000000000007</v>
      </c>
      <c r="J1059" s="100">
        <v>10</v>
      </c>
      <c r="K1059" s="100">
        <v>8</v>
      </c>
      <c r="L1059" s="100">
        <v>8.6</v>
      </c>
      <c r="M1059" s="100">
        <v>10</v>
      </c>
      <c r="N1059" s="100">
        <v>11.5</v>
      </c>
      <c r="O1059" s="100">
        <v>11.5</v>
      </c>
      <c r="P1059" s="100">
        <v>10.1</v>
      </c>
      <c r="Q1059" s="100">
        <v>10.1</v>
      </c>
      <c r="R1059" s="100">
        <v>4.8</v>
      </c>
      <c r="S1059" s="100">
        <v>6.9</v>
      </c>
      <c r="T1059" s="100">
        <v>6.9</v>
      </c>
      <c r="U1059" s="100">
        <v>10.8</v>
      </c>
      <c r="V1059" s="100">
        <v>2.5</v>
      </c>
      <c r="W1059" s="100">
        <v>6.1</v>
      </c>
      <c r="X1059" s="100">
        <v>5.6</v>
      </c>
      <c r="Y1059" s="100">
        <v>3.6</v>
      </c>
      <c r="Z1059" s="100">
        <v>6.8</v>
      </c>
      <c r="AA1059" s="100">
        <f>独自温度!B326</f>
        <v>30</v>
      </c>
      <c r="AB1059" s="100">
        <f>独自温度!C326</f>
        <v>30</v>
      </c>
    </row>
    <row r="1060" spans="1:28">
      <c r="A1060" s="64" t="e" cm="1">
        <f t="array" aca="1" ref="A1060" ca="1">INDIRECT(_xlfn.XLOOKUP(豚シート!$G$13,豚気温!$D$2:$AB$2,豚気温!$D$3:$AB$3)&amp;(_xlfn.XLOOKUP(豚モデル!$D1068,豚気温!$C$6:$C$1100,豚気温!$B$6:$B$1100)))</f>
        <v>#N/A</v>
      </c>
      <c r="B1060">
        <v>1060</v>
      </c>
      <c r="C1060" s="92">
        <v>46712</v>
      </c>
      <c r="D1060" s="100">
        <v>6.3</v>
      </c>
      <c r="E1060" s="100">
        <v>5.9</v>
      </c>
      <c r="F1060" s="100">
        <v>7.4</v>
      </c>
      <c r="G1060" s="100">
        <v>7.3</v>
      </c>
      <c r="H1060" s="100">
        <v>7.8</v>
      </c>
      <c r="I1060" s="100">
        <v>8.1</v>
      </c>
      <c r="J1060" s="100">
        <v>9.8000000000000007</v>
      </c>
      <c r="K1060" s="100">
        <v>7.9</v>
      </c>
      <c r="L1060" s="100">
        <v>8.4</v>
      </c>
      <c r="M1060" s="100">
        <v>9.8000000000000007</v>
      </c>
      <c r="N1060" s="100">
        <v>11.3</v>
      </c>
      <c r="O1060" s="100">
        <v>11.3</v>
      </c>
      <c r="P1060" s="100">
        <v>9.9</v>
      </c>
      <c r="Q1060" s="100">
        <v>9.9</v>
      </c>
      <c r="R1060" s="100">
        <v>4.7</v>
      </c>
      <c r="S1060" s="100">
        <v>6.8</v>
      </c>
      <c r="T1060" s="100">
        <v>6.7</v>
      </c>
      <c r="U1060" s="100">
        <v>10.6</v>
      </c>
      <c r="V1060" s="100">
        <v>2.4</v>
      </c>
      <c r="W1060" s="100">
        <v>5.9</v>
      </c>
      <c r="X1060" s="100">
        <v>5.4</v>
      </c>
      <c r="Y1060" s="100">
        <v>3.4</v>
      </c>
      <c r="Z1060" s="100">
        <v>6.7</v>
      </c>
      <c r="AA1060" s="100">
        <f>独自温度!B327</f>
        <v>30</v>
      </c>
      <c r="AB1060" s="100">
        <f>独自温度!C327</f>
        <v>30</v>
      </c>
    </row>
    <row r="1061" spans="1:28">
      <c r="A1061" s="64" t="e" cm="1">
        <f t="array" aca="1" ref="A1061" ca="1">INDIRECT(_xlfn.XLOOKUP(豚シート!$G$13,豚気温!$D$2:$AB$2,豚気温!$D$3:$AB$3)&amp;(_xlfn.XLOOKUP(豚モデル!$D1069,豚気温!$C$6:$C$1100,豚気温!$B$6:$B$1100)))</f>
        <v>#N/A</v>
      </c>
      <c r="B1061">
        <v>1061</v>
      </c>
      <c r="C1061" s="92">
        <v>46713</v>
      </c>
      <c r="D1061" s="100">
        <v>6.1</v>
      </c>
      <c r="E1061" s="100">
        <v>5.7</v>
      </c>
      <c r="F1061" s="100">
        <v>7.2</v>
      </c>
      <c r="G1061" s="100">
        <v>7.1</v>
      </c>
      <c r="H1061" s="100">
        <v>7.7</v>
      </c>
      <c r="I1061" s="100">
        <v>8</v>
      </c>
      <c r="J1061" s="100">
        <v>9.6999999999999993</v>
      </c>
      <c r="K1061" s="100">
        <v>7.7</v>
      </c>
      <c r="L1061" s="100">
        <v>8.3000000000000007</v>
      </c>
      <c r="M1061" s="100">
        <v>9.6</v>
      </c>
      <c r="N1061" s="100">
        <v>11.1</v>
      </c>
      <c r="O1061" s="100">
        <v>11.1</v>
      </c>
      <c r="P1061" s="100">
        <v>9.6999999999999993</v>
      </c>
      <c r="Q1061" s="100">
        <v>9.6999999999999993</v>
      </c>
      <c r="R1061" s="100">
        <v>4.5</v>
      </c>
      <c r="S1061" s="100">
        <v>6.6</v>
      </c>
      <c r="T1061" s="100">
        <v>6.5</v>
      </c>
      <c r="U1061" s="100">
        <v>10.4</v>
      </c>
      <c r="V1061" s="100">
        <v>2.2000000000000002</v>
      </c>
      <c r="W1061" s="100">
        <v>5.8</v>
      </c>
      <c r="X1061" s="100">
        <v>5.2</v>
      </c>
      <c r="Y1061" s="100">
        <v>3.3</v>
      </c>
      <c r="Z1061" s="100">
        <v>6.6</v>
      </c>
      <c r="AA1061" s="100">
        <f>独自温度!B328</f>
        <v>30</v>
      </c>
      <c r="AB1061" s="100">
        <f>独自温度!C328</f>
        <v>30</v>
      </c>
    </row>
    <row r="1062" spans="1:28">
      <c r="A1062" s="64" t="e" cm="1">
        <f t="array" aca="1" ref="A1062" ca="1">INDIRECT(_xlfn.XLOOKUP(豚シート!$G$13,豚気温!$D$2:$AB$2,豚気温!$D$3:$AB$3)&amp;(_xlfn.XLOOKUP(豚モデル!$D1070,豚気温!$C$6:$C$1100,豚気温!$B$6:$B$1100)))</f>
        <v>#N/A</v>
      </c>
      <c r="B1062">
        <v>1062</v>
      </c>
      <c r="C1062" s="92">
        <v>46714</v>
      </c>
      <c r="D1062" s="100">
        <v>6</v>
      </c>
      <c r="E1062" s="100">
        <v>5.6</v>
      </c>
      <c r="F1062" s="100">
        <v>7.1</v>
      </c>
      <c r="G1062" s="100">
        <v>7</v>
      </c>
      <c r="H1062" s="100">
        <v>7.5</v>
      </c>
      <c r="I1062" s="100">
        <v>7.8</v>
      </c>
      <c r="J1062" s="100">
        <v>9.5</v>
      </c>
      <c r="K1062" s="100">
        <v>7.6</v>
      </c>
      <c r="L1062" s="100">
        <v>8.1</v>
      </c>
      <c r="M1062" s="100">
        <v>9.5</v>
      </c>
      <c r="N1062" s="100">
        <v>11</v>
      </c>
      <c r="O1062" s="100">
        <v>11</v>
      </c>
      <c r="P1062" s="100">
        <v>9.6</v>
      </c>
      <c r="Q1062" s="100">
        <v>9.6</v>
      </c>
      <c r="R1062" s="100">
        <v>4.4000000000000004</v>
      </c>
      <c r="S1062" s="100">
        <v>6.5</v>
      </c>
      <c r="T1062" s="100">
        <v>6.4</v>
      </c>
      <c r="U1062" s="100">
        <v>10.3</v>
      </c>
      <c r="V1062" s="100">
        <v>2.1</v>
      </c>
      <c r="W1062" s="100">
        <v>5.6</v>
      </c>
      <c r="X1062" s="100">
        <v>5.0999999999999996</v>
      </c>
      <c r="Y1062" s="100">
        <v>3.2</v>
      </c>
      <c r="Z1062" s="100">
        <v>6.5</v>
      </c>
      <c r="AA1062" s="100">
        <f>独自温度!B329</f>
        <v>30</v>
      </c>
      <c r="AB1062" s="100">
        <f>独自温度!C329</f>
        <v>30</v>
      </c>
    </row>
    <row r="1063" spans="1:28">
      <c r="A1063" s="64" t="e" cm="1">
        <f t="array" aca="1" ref="A1063" ca="1">INDIRECT(_xlfn.XLOOKUP(豚シート!$G$13,豚気温!$D$2:$AB$2,豚気温!$D$3:$AB$3)&amp;(_xlfn.XLOOKUP(豚モデル!$D1071,豚気温!$C$6:$C$1100,豚気温!$B$6:$B$1100)))</f>
        <v>#N/A</v>
      </c>
      <c r="B1063">
        <v>1063</v>
      </c>
      <c r="C1063" s="92">
        <v>46715</v>
      </c>
      <c r="D1063" s="100">
        <v>5.9</v>
      </c>
      <c r="E1063" s="100">
        <v>5.5</v>
      </c>
      <c r="F1063" s="100">
        <v>6.9</v>
      </c>
      <c r="G1063" s="100">
        <v>6.9</v>
      </c>
      <c r="H1063" s="100">
        <v>7.4</v>
      </c>
      <c r="I1063" s="100">
        <v>7.7</v>
      </c>
      <c r="J1063" s="100">
        <v>9.4</v>
      </c>
      <c r="K1063" s="100">
        <v>7.4</v>
      </c>
      <c r="L1063" s="100">
        <v>7.9</v>
      </c>
      <c r="M1063" s="100">
        <v>9.3000000000000007</v>
      </c>
      <c r="N1063" s="100">
        <v>10.8</v>
      </c>
      <c r="O1063" s="100">
        <v>10.8</v>
      </c>
      <c r="P1063" s="100">
        <v>9.5</v>
      </c>
      <c r="Q1063" s="100">
        <v>9.4</v>
      </c>
      <c r="R1063" s="100">
        <v>4.3</v>
      </c>
      <c r="S1063" s="100">
        <v>6.3</v>
      </c>
      <c r="T1063" s="100">
        <v>6.3</v>
      </c>
      <c r="U1063" s="100">
        <v>10.1</v>
      </c>
      <c r="V1063" s="100">
        <v>2</v>
      </c>
      <c r="W1063" s="100">
        <v>5.5</v>
      </c>
      <c r="X1063" s="100">
        <v>5</v>
      </c>
      <c r="Y1063" s="100">
        <v>3</v>
      </c>
      <c r="Z1063" s="100">
        <v>6.3</v>
      </c>
      <c r="AA1063" s="100">
        <f>独自温度!B330</f>
        <v>30</v>
      </c>
      <c r="AB1063" s="100">
        <f>独自温度!C330</f>
        <v>30</v>
      </c>
    </row>
    <row r="1064" spans="1:28">
      <c r="A1064" s="64" t="e" cm="1">
        <f t="array" aca="1" ref="A1064" ca="1">INDIRECT(_xlfn.XLOOKUP(豚シート!$G$13,豚気温!$D$2:$AB$2,豚気温!$D$3:$AB$3)&amp;(_xlfn.XLOOKUP(豚モデル!$D1072,豚気温!$C$6:$C$1100,豚気温!$B$6:$B$1100)))</f>
        <v>#N/A</v>
      </c>
      <c r="B1064">
        <v>1064</v>
      </c>
      <c r="C1064" s="92">
        <v>46716</v>
      </c>
      <c r="D1064" s="100">
        <v>5.7</v>
      </c>
      <c r="E1064" s="100">
        <v>5.3</v>
      </c>
      <c r="F1064" s="100">
        <v>6.8</v>
      </c>
      <c r="G1064" s="100">
        <v>6.7</v>
      </c>
      <c r="H1064" s="100">
        <v>7.3</v>
      </c>
      <c r="I1064" s="100">
        <v>7.6</v>
      </c>
      <c r="J1064" s="100">
        <v>9.1999999999999993</v>
      </c>
      <c r="K1064" s="100">
        <v>7.3</v>
      </c>
      <c r="L1064" s="100">
        <v>7.7</v>
      </c>
      <c r="M1064" s="100">
        <v>9.1999999999999993</v>
      </c>
      <c r="N1064" s="100">
        <v>10.7</v>
      </c>
      <c r="O1064" s="100">
        <v>10.7</v>
      </c>
      <c r="P1064" s="100">
        <v>9.3000000000000007</v>
      </c>
      <c r="Q1064" s="100">
        <v>9.3000000000000007</v>
      </c>
      <c r="R1064" s="100">
        <v>4.2</v>
      </c>
      <c r="S1064" s="100">
        <v>6.2</v>
      </c>
      <c r="T1064" s="100">
        <v>6.1</v>
      </c>
      <c r="U1064" s="100">
        <v>10</v>
      </c>
      <c r="V1064" s="100">
        <v>1.8</v>
      </c>
      <c r="W1064" s="100">
        <v>5.3</v>
      </c>
      <c r="X1064" s="100">
        <v>4.8</v>
      </c>
      <c r="Y1064" s="100">
        <v>2.9</v>
      </c>
      <c r="Z1064" s="100">
        <v>6.2</v>
      </c>
      <c r="AA1064" s="100">
        <f>独自温度!B331</f>
        <v>30</v>
      </c>
      <c r="AB1064" s="100">
        <f>独自温度!C331</f>
        <v>30</v>
      </c>
    </row>
    <row r="1065" spans="1:28">
      <c r="A1065" s="64" t="e" cm="1">
        <f t="array" aca="1" ref="A1065" ca="1">INDIRECT(_xlfn.XLOOKUP(豚シート!$G$13,豚気温!$D$2:$AB$2,豚気温!$D$3:$AB$3)&amp;(_xlfn.XLOOKUP(豚モデル!$D1073,豚気温!$C$6:$C$1100,豚気温!$B$6:$B$1100)))</f>
        <v>#N/A</v>
      </c>
      <c r="B1065">
        <v>1065</v>
      </c>
      <c r="C1065" s="92">
        <v>46717</v>
      </c>
      <c r="D1065" s="100">
        <v>5.6</v>
      </c>
      <c r="E1065" s="100">
        <v>5.2</v>
      </c>
      <c r="F1065" s="100">
        <v>6.6</v>
      </c>
      <c r="G1065" s="100">
        <v>6.6</v>
      </c>
      <c r="H1065" s="100">
        <v>7.2</v>
      </c>
      <c r="I1065" s="100">
        <v>7.4</v>
      </c>
      <c r="J1065" s="100">
        <v>9.1</v>
      </c>
      <c r="K1065" s="100">
        <v>7.1</v>
      </c>
      <c r="L1065" s="100">
        <v>7.6</v>
      </c>
      <c r="M1065" s="100">
        <v>9</v>
      </c>
      <c r="N1065" s="100">
        <v>10.6</v>
      </c>
      <c r="O1065" s="100">
        <v>10.6</v>
      </c>
      <c r="P1065" s="100">
        <v>9.1999999999999993</v>
      </c>
      <c r="Q1065" s="100">
        <v>9.1</v>
      </c>
      <c r="R1065" s="100">
        <v>4</v>
      </c>
      <c r="S1065" s="100">
        <v>6</v>
      </c>
      <c r="T1065" s="100">
        <v>6</v>
      </c>
      <c r="U1065" s="100">
        <v>9.8000000000000007</v>
      </c>
      <c r="V1065" s="100">
        <v>1.7</v>
      </c>
      <c r="W1065" s="100">
        <v>5.2</v>
      </c>
      <c r="X1065" s="100">
        <v>4.7</v>
      </c>
      <c r="Y1065" s="100">
        <v>2.8</v>
      </c>
      <c r="Z1065" s="100">
        <v>6.1</v>
      </c>
      <c r="AA1065" s="100">
        <f>独自温度!B332</f>
        <v>30</v>
      </c>
      <c r="AB1065" s="100">
        <f>独自温度!C332</f>
        <v>30</v>
      </c>
    </row>
    <row r="1066" spans="1:28">
      <c r="A1066" s="64" t="e" cm="1">
        <f t="array" aca="1" ref="A1066" ca="1">INDIRECT(_xlfn.XLOOKUP(豚シート!$G$13,豚気温!$D$2:$AB$2,豚気温!$D$3:$AB$3)&amp;(_xlfn.XLOOKUP(豚モデル!$D1074,豚気温!$C$6:$C$1100,豚気温!$B$6:$B$1100)))</f>
        <v>#N/A</v>
      </c>
      <c r="B1066">
        <v>1066</v>
      </c>
      <c r="C1066" s="92">
        <v>46718</v>
      </c>
      <c r="D1066" s="100">
        <v>5.5</v>
      </c>
      <c r="E1066" s="100">
        <v>5.0999999999999996</v>
      </c>
      <c r="F1066" s="100">
        <v>6.5</v>
      </c>
      <c r="G1066" s="100">
        <v>6.4</v>
      </c>
      <c r="H1066" s="100">
        <v>7</v>
      </c>
      <c r="I1066" s="100">
        <v>7.3</v>
      </c>
      <c r="J1066" s="100">
        <v>8.9</v>
      </c>
      <c r="K1066" s="100">
        <v>7</v>
      </c>
      <c r="L1066" s="100">
        <v>7.4</v>
      </c>
      <c r="M1066" s="100">
        <v>8.9</v>
      </c>
      <c r="N1066" s="100">
        <v>10.4</v>
      </c>
      <c r="O1066" s="100">
        <v>10.4</v>
      </c>
      <c r="P1066" s="100">
        <v>9</v>
      </c>
      <c r="Q1066" s="100">
        <v>9</v>
      </c>
      <c r="R1066" s="100">
        <v>3.9</v>
      </c>
      <c r="S1066" s="100">
        <v>5.9</v>
      </c>
      <c r="T1066" s="100">
        <v>5.8</v>
      </c>
      <c r="U1066" s="100">
        <v>9.6999999999999993</v>
      </c>
      <c r="V1066" s="100">
        <v>1.5</v>
      </c>
      <c r="W1066" s="100">
        <v>5</v>
      </c>
      <c r="X1066" s="100">
        <v>4.5999999999999996</v>
      </c>
      <c r="Y1066" s="100">
        <v>2.6</v>
      </c>
      <c r="Z1066" s="100">
        <v>5.9</v>
      </c>
      <c r="AA1066" s="100">
        <f>独自温度!B333</f>
        <v>30</v>
      </c>
      <c r="AB1066" s="100">
        <f>独自温度!C333</f>
        <v>30</v>
      </c>
    </row>
    <row r="1067" spans="1:28">
      <c r="A1067" s="64" t="e" cm="1">
        <f t="array" aca="1" ref="A1067" ca="1">INDIRECT(_xlfn.XLOOKUP(豚シート!$G$13,豚気温!$D$2:$AB$2,豚気温!$D$3:$AB$3)&amp;(_xlfn.XLOOKUP(豚モデル!$D1075,豚気温!$C$6:$C$1100,豚気温!$B$6:$B$1100)))</f>
        <v>#N/A</v>
      </c>
      <c r="B1067">
        <v>1067</v>
      </c>
      <c r="C1067" s="92">
        <v>46719</v>
      </c>
      <c r="D1067" s="100">
        <v>5.3</v>
      </c>
      <c r="E1067" s="100">
        <v>4.9000000000000004</v>
      </c>
      <c r="F1067" s="100">
        <v>6.4</v>
      </c>
      <c r="G1067" s="100">
        <v>6.3</v>
      </c>
      <c r="H1067" s="100">
        <v>6.9</v>
      </c>
      <c r="I1067" s="100">
        <v>7.1</v>
      </c>
      <c r="J1067" s="100">
        <v>8.6999999999999993</v>
      </c>
      <c r="K1067" s="100">
        <v>6.8</v>
      </c>
      <c r="L1067" s="100">
        <v>7.1</v>
      </c>
      <c r="M1067" s="100">
        <v>8.8000000000000007</v>
      </c>
      <c r="N1067" s="100">
        <v>10.3</v>
      </c>
      <c r="O1067" s="100">
        <v>10.199999999999999</v>
      </c>
      <c r="P1067" s="100">
        <v>8.8000000000000007</v>
      </c>
      <c r="Q1067" s="100">
        <v>8.8000000000000007</v>
      </c>
      <c r="R1067" s="100">
        <v>3.7</v>
      </c>
      <c r="S1067" s="100">
        <v>5.7</v>
      </c>
      <c r="T1067" s="100">
        <v>5.7</v>
      </c>
      <c r="U1067" s="100">
        <v>9.5</v>
      </c>
      <c r="V1067" s="100">
        <v>1.4</v>
      </c>
      <c r="W1067" s="100">
        <v>4.9000000000000004</v>
      </c>
      <c r="X1067" s="100">
        <v>4.4000000000000004</v>
      </c>
      <c r="Y1067" s="100">
        <v>2.5</v>
      </c>
      <c r="Z1067" s="100">
        <v>5.8</v>
      </c>
      <c r="AA1067" s="100">
        <f>独自温度!B334</f>
        <v>30</v>
      </c>
      <c r="AB1067" s="100">
        <f>独自温度!C334</f>
        <v>30</v>
      </c>
    </row>
    <row r="1068" spans="1:28">
      <c r="A1068" s="64" t="e" cm="1">
        <f t="array" aca="1" ref="A1068" ca="1">INDIRECT(_xlfn.XLOOKUP(豚シート!$G$13,豚気温!$D$2:$AB$2,豚気温!$D$3:$AB$3)&amp;(_xlfn.XLOOKUP(豚モデル!$D1076,豚気温!$C$6:$C$1100,豚気温!$B$6:$B$1100)))</f>
        <v>#N/A</v>
      </c>
      <c r="B1068">
        <v>1068</v>
      </c>
      <c r="C1068" s="92">
        <v>46720</v>
      </c>
      <c r="D1068" s="100">
        <v>5.2</v>
      </c>
      <c r="E1068" s="100">
        <v>4.8</v>
      </c>
      <c r="F1068" s="100">
        <v>6.2</v>
      </c>
      <c r="G1068" s="100">
        <v>6.1</v>
      </c>
      <c r="H1068" s="100">
        <v>6.7</v>
      </c>
      <c r="I1068" s="100">
        <v>6.9</v>
      </c>
      <c r="J1068" s="100">
        <v>8.5</v>
      </c>
      <c r="K1068" s="100">
        <v>6.6</v>
      </c>
      <c r="L1068" s="100">
        <v>6.9</v>
      </c>
      <c r="M1068" s="100">
        <v>8.6</v>
      </c>
      <c r="N1068" s="100">
        <v>10.1</v>
      </c>
      <c r="O1068" s="100">
        <v>10.1</v>
      </c>
      <c r="P1068" s="100">
        <v>8.6</v>
      </c>
      <c r="Q1068" s="100">
        <v>8.6</v>
      </c>
      <c r="R1068" s="100">
        <v>3.6</v>
      </c>
      <c r="S1068" s="100">
        <v>5.6</v>
      </c>
      <c r="T1068" s="100">
        <v>5.5</v>
      </c>
      <c r="U1068" s="100">
        <v>9.3000000000000007</v>
      </c>
      <c r="V1068" s="100">
        <v>1.2</v>
      </c>
      <c r="W1068" s="100">
        <v>4.7</v>
      </c>
      <c r="X1068" s="100">
        <v>4.3</v>
      </c>
      <c r="Y1068" s="100">
        <v>2.2999999999999998</v>
      </c>
      <c r="Z1068" s="100">
        <v>5.6</v>
      </c>
      <c r="AA1068" s="100">
        <f>独自温度!B335</f>
        <v>30</v>
      </c>
      <c r="AB1068" s="100">
        <f>独自温度!C335</f>
        <v>30</v>
      </c>
    </row>
    <row r="1069" spans="1:28">
      <c r="A1069" s="64" t="e" cm="1">
        <f t="array" aca="1" ref="A1069" ca="1">INDIRECT(_xlfn.XLOOKUP(豚シート!$G$13,豚気温!$D$2:$AB$2,豚気温!$D$3:$AB$3)&amp;(_xlfn.XLOOKUP(豚モデル!$D1077,豚気温!$C$6:$C$1100,豚気温!$B$6:$B$1100)))</f>
        <v>#N/A</v>
      </c>
      <c r="B1069">
        <v>1069</v>
      </c>
      <c r="C1069" s="92">
        <v>46721</v>
      </c>
      <c r="D1069" s="100">
        <v>5</v>
      </c>
      <c r="E1069" s="100">
        <v>4.5999999999999996</v>
      </c>
      <c r="F1069" s="100">
        <v>6</v>
      </c>
      <c r="G1069" s="100">
        <v>5.9</v>
      </c>
      <c r="H1069" s="100">
        <v>6.6</v>
      </c>
      <c r="I1069" s="100">
        <v>6.8</v>
      </c>
      <c r="J1069" s="100">
        <v>8.4</v>
      </c>
      <c r="K1069" s="100">
        <v>6.4</v>
      </c>
      <c r="L1069" s="100">
        <v>6.7</v>
      </c>
      <c r="M1069" s="100">
        <v>8.4</v>
      </c>
      <c r="N1069" s="100">
        <v>9.9</v>
      </c>
      <c r="O1069" s="100">
        <v>9.9</v>
      </c>
      <c r="P1069" s="100">
        <v>8.4</v>
      </c>
      <c r="Q1069" s="100">
        <v>8.4</v>
      </c>
      <c r="R1069" s="100">
        <v>3.4</v>
      </c>
      <c r="S1069" s="100">
        <v>5.4</v>
      </c>
      <c r="T1069" s="100">
        <v>5.3</v>
      </c>
      <c r="U1069" s="100">
        <v>9.1</v>
      </c>
      <c r="V1069" s="100">
        <v>1</v>
      </c>
      <c r="W1069" s="100">
        <v>4.5999999999999996</v>
      </c>
      <c r="X1069" s="100">
        <v>4.0999999999999996</v>
      </c>
      <c r="Y1069" s="100">
        <v>2.2000000000000002</v>
      </c>
      <c r="Z1069" s="100">
        <v>5.4</v>
      </c>
      <c r="AA1069" s="100">
        <f>独自温度!B336</f>
        <v>30</v>
      </c>
      <c r="AB1069" s="100">
        <f>独自温度!C336</f>
        <v>30</v>
      </c>
    </row>
    <row r="1070" spans="1:28">
      <c r="A1070" s="64" t="e" cm="1">
        <f t="array" aca="1" ref="A1070" ca="1">INDIRECT(_xlfn.XLOOKUP(豚シート!$G$13,豚気温!$D$2:$AB$2,豚気温!$D$3:$AB$3)&amp;(_xlfn.XLOOKUP(豚モデル!$D1078,豚気温!$C$6:$C$1100,豚気温!$B$6:$B$1100)))</f>
        <v>#N/A</v>
      </c>
      <c r="B1070">
        <v>1070</v>
      </c>
      <c r="C1070" s="92">
        <v>46722</v>
      </c>
      <c r="D1070" s="100">
        <v>4.8</v>
      </c>
      <c r="E1070" s="100">
        <v>4.4000000000000004</v>
      </c>
      <c r="F1070" s="100">
        <v>5.8</v>
      </c>
      <c r="G1070" s="100">
        <v>5.7</v>
      </c>
      <c r="H1070" s="100">
        <v>6.4</v>
      </c>
      <c r="I1070" s="100">
        <v>6.6</v>
      </c>
      <c r="J1070" s="100">
        <v>8.1</v>
      </c>
      <c r="K1070" s="100">
        <v>6.2</v>
      </c>
      <c r="L1070" s="100">
        <v>6.5</v>
      </c>
      <c r="M1070" s="100">
        <v>8.1999999999999993</v>
      </c>
      <c r="N1070" s="100">
        <v>9.6999999999999993</v>
      </c>
      <c r="O1070" s="100">
        <v>9.6999999999999993</v>
      </c>
      <c r="P1070" s="100">
        <v>8.1999999999999993</v>
      </c>
      <c r="Q1070" s="100">
        <v>8.1999999999999993</v>
      </c>
      <c r="R1070" s="100">
        <v>3.2</v>
      </c>
      <c r="S1070" s="100">
        <v>5.2</v>
      </c>
      <c r="T1070" s="100">
        <v>5.0999999999999996</v>
      </c>
      <c r="U1070" s="100">
        <v>8.9</v>
      </c>
      <c r="V1070" s="100">
        <v>0.8</v>
      </c>
      <c r="W1070" s="100">
        <v>4.4000000000000004</v>
      </c>
      <c r="X1070" s="100">
        <v>3.9</v>
      </c>
      <c r="Y1070" s="100">
        <v>2</v>
      </c>
      <c r="Z1070" s="100">
        <v>5.2</v>
      </c>
      <c r="AA1070" s="100">
        <f>独自温度!B337</f>
        <v>30</v>
      </c>
      <c r="AB1070" s="100">
        <f>独自温度!C337</f>
        <v>30</v>
      </c>
    </row>
    <row r="1071" spans="1:28">
      <c r="A1071" s="64" t="e" cm="1">
        <f t="array" aca="1" ref="A1071" ca="1">INDIRECT(_xlfn.XLOOKUP(豚シート!$G$13,豚気温!$D$2:$AB$2,豚気温!$D$3:$AB$3)&amp;(_xlfn.XLOOKUP(豚モデル!$D1079,豚気温!$C$6:$C$1100,豚気温!$B$6:$B$1100)))</f>
        <v>#N/A</v>
      </c>
      <c r="B1071">
        <v>1071</v>
      </c>
      <c r="C1071" s="92">
        <v>46723</v>
      </c>
      <c r="D1071" s="100">
        <v>4.5999999999999996</v>
      </c>
      <c r="E1071" s="100">
        <v>4.2</v>
      </c>
      <c r="F1071" s="100">
        <v>5.6</v>
      </c>
      <c r="G1071" s="100">
        <v>5.5</v>
      </c>
      <c r="H1071" s="100">
        <v>6.2</v>
      </c>
      <c r="I1071" s="100">
        <v>6.4</v>
      </c>
      <c r="J1071" s="100">
        <v>7.9</v>
      </c>
      <c r="K1071" s="100">
        <v>6</v>
      </c>
      <c r="L1071" s="100">
        <v>6.2</v>
      </c>
      <c r="M1071" s="100">
        <v>8</v>
      </c>
      <c r="N1071" s="100">
        <v>9.5</v>
      </c>
      <c r="O1071" s="100">
        <v>9.5</v>
      </c>
      <c r="P1071" s="100">
        <v>8</v>
      </c>
      <c r="Q1071" s="100">
        <v>8</v>
      </c>
      <c r="R1071" s="100">
        <v>3</v>
      </c>
      <c r="S1071" s="100">
        <v>5</v>
      </c>
      <c r="T1071" s="100">
        <v>4.9000000000000004</v>
      </c>
      <c r="U1071" s="100">
        <v>8.6999999999999993</v>
      </c>
      <c r="V1071" s="100">
        <v>0.6</v>
      </c>
      <c r="W1071" s="100">
        <v>4.2</v>
      </c>
      <c r="X1071" s="100">
        <v>3.7</v>
      </c>
      <c r="Y1071" s="100">
        <v>1.8</v>
      </c>
      <c r="Z1071" s="100">
        <v>4.9000000000000004</v>
      </c>
      <c r="AA1071" s="100">
        <f>独自温度!B338</f>
        <v>30</v>
      </c>
      <c r="AB1071" s="100">
        <f>独自温度!C338</f>
        <v>30</v>
      </c>
    </row>
    <row r="1072" spans="1:28">
      <c r="A1072" s="64" t="e" cm="1">
        <f t="array" aca="1" ref="A1072" ca="1">INDIRECT(_xlfn.XLOOKUP(豚シート!$G$13,豚気温!$D$2:$AB$2,豚気温!$D$3:$AB$3)&amp;(_xlfn.XLOOKUP(豚モデル!$D1080,豚気温!$C$6:$C$1100,豚気温!$B$6:$B$1100)))</f>
        <v>#N/A</v>
      </c>
      <c r="B1072">
        <v>1072</v>
      </c>
      <c r="C1072" s="92">
        <v>46724</v>
      </c>
      <c r="D1072" s="100">
        <v>4.4000000000000004</v>
      </c>
      <c r="E1072" s="100">
        <v>4</v>
      </c>
      <c r="F1072" s="100">
        <v>5.4</v>
      </c>
      <c r="G1072" s="100">
        <v>5.3</v>
      </c>
      <c r="H1072" s="100">
        <v>6</v>
      </c>
      <c r="I1072" s="100">
        <v>6.1</v>
      </c>
      <c r="J1072" s="100">
        <v>7.7</v>
      </c>
      <c r="K1072" s="100">
        <v>5.8</v>
      </c>
      <c r="L1072" s="100">
        <v>6</v>
      </c>
      <c r="M1072" s="100">
        <v>7.8</v>
      </c>
      <c r="N1072" s="100">
        <v>9.3000000000000007</v>
      </c>
      <c r="O1072" s="100">
        <v>9.1999999999999993</v>
      </c>
      <c r="P1072" s="100">
        <v>7.8</v>
      </c>
      <c r="Q1072" s="100">
        <v>7.8</v>
      </c>
      <c r="R1072" s="100">
        <v>2.8</v>
      </c>
      <c r="S1072" s="100">
        <v>4.8</v>
      </c>
      <c r="T1072" s="100">
        <v>4.7</v>
      </c>
      <c r="U1072" s="100">
        <v>8.5</v>
      </c>
      <c r="V1072" s="100">
        <v>0.4</v>
      </c>
      <c r="W1072" s="100">
        <v>4</v>
      </c>
      <c r="X1072" s="100">
        <v>3.5</v>
      </c>
      <c r="Y1072" s="100">
        <v>1.5</v>
      </c>
      <c r="Z1072" s="100">
        <v>4.7</v>
      </c>
      <c r="AA1072" s="100">
        <f>独自温度!B339</f>
        <v>30</v>
      </c>
      <c r="AB1072" s="100">
        <f>独自温度!C339</f>
        <v>30</v>
      </c>
    </row>
    <row r="1073" spans="1:28">
      <c r="A1073" s="64" t="e" cm="1">
        <f t="array" aca="1" ref="A1073" ca="1">INDIRECT(_xlfn.XLOOKUP(豚シート!$G$13,豚気温!$D$2:$AB$2,豚気温!$D$3:$AB$3)&amp;(_xlfn.XLOOKUP(豚モデル!$D1081,豚気温!$C$6:$C$1100,豚気温!$B$6:$B$1100)))</f>
        <v>#N/A</v>
      </c>
      <c r="B1073">
        <v>1073</v>
      </c>
      <c r="C1073" s="92">
        <v>46725</v>
      </c>
      <c r="D1073" s="100">
        <v>4.2</v>
      </c>
      <c r="E1073" s="100">
        <v>3.8</v>
      </c>
      <c r="F1073" s="100">
        <v>5.2</v>
      </c>
      <c r="G1073" s="100">
        <v>5.0999999999999996</v>
      </c>
      <c r="H1073" s="100">
        <v>5.7</v>
      </c>
      <c r="I1073" s="100">
        <v>5.9</v>
      </c>
      <c r="J1073" s="100">
        <v>7.5</v>
      </c>
      <c r="K1073" s="100">
        <v>5.6</v>
      </c>
      <c r="L1073" s="100">
        <v>5.7</v>
      </c>
      <c r="M1073" s="100">
        <v>7.6</v>
      </c>
      <c r="N1073" s="100">
        <v>9.1</v>
      </c>
      <c r="O1073" s="100">
        <v>9</v>
      </c>
      <c r="P1073" s="100">
        <v>7.6</v>
      </c>
      <c r="Q1073" s="100">
        <v>7.6</v>
      </c>
      <c r="R1073" s="100">
        <v>2.6</v>
      </c>
      <c r="S1073" s="100">
        <v>4.5999999999999996</v>
      </c>
      <c r="T1073" s="100">
        <v>4.5</v>
      </c>
      <c r="U1073" s="100">
        <v>8.3000000000000007</v>
      </c>
      <c r="V1073" s="100">
        <v>0.2</v>
      </c>
      <c r="W1073" s="100">
        <v>3.8</v>
      </c>
      <c r="X1073" s="100">
        <v>3.3</v>
      </c>
      <c r="Y1073" s="100">
        <v>1.3</v>
      </c>
      <c r="Z1073" s="100">
        <v>4.5</v>
      </c>
      <c r="AA1073" s="100">
        <f>独自温度!B340</f>
        <v>30</v>
      </c>
      <c r="AB1073" s="100">
        <f>独自温度!C340</f>
        <v>30</v>
      </c>
    </row>
    <row r="1074" spans="1:28">
      <c r="A1074" s="64" t="e" cm="1">
        <f t="array" aca="1" ref="A1074" ca="1">INDIRECT(_xlfn.XLOOKUP(豚シート!$G$13,豚気温!$D$2:$AB$2,豚気温!$D$3:$AB$3)&amp;(_xlfn.XLOOKUP(豚モデル!$D1082,豚気温!$C$6:$C$1100,豚気温!$B$6:$B$1100)))</f>
        <v>#N/A</v>
      </c>
      <c r="B1074">
        <v>1074</v>
      </c>
      <c r="C1074" s="92">
        <v>46726</v>
      </c>
      <c r="D1074" s="100">
        <v>3.9</v>
      </c>
      <c r="E1074" s="100">
        <v>3.5</v>
      </c>
      <c r="F1074" s="100">
        <v>4.9000000000000004</v>
      </c>
      <c r="G1074" s="100">
        <v>4.9000000000000004</v>
      </c>
      <c r="H1074" s="100">
        <v>5.5</v>
      </c>
      <c r="I1074" s="100">
        <v>5.7</v>
      </c>
      <c r="J1074" s="100">
        <v>7.2</v>
      </c>
      <c r="K1074" s="100">
        <v>5.4</v>
      </c>
      <c r="L1074" s="100">
        <v>5.4</v>
      </c>
      <c r="M1074" s="100">
        <v>7.4</v>
      </c>
      <c r="N1074" s="100">
        <v>8.9</v>
      </c>
      <c r="O1074" s="100">
        <v>8.8000000000000007</v>
      </c>
      <c r="P1074" s="100">
        <v>7.3</v>
      </c>
      <c r="Q1074" s="100">
        <v>7.3</v>
      </c>
      <c r="R1074" s="100">
        <v>2.2999999999999998</v>
      </c>
      <c r="S1074" s="100">
        <v>4.4000000000000004</v>
      </c>
      <c r="T1074" s="100">
        <v>4.2</v>
      </c>
      <c r="U1074" s="100">
        <v>8</v>
      </c>
      <c r="V1074" s="100">
        <v>-0.1</v>
      </c>
      <c r="W1074" s="100">
        <v>3.6</v>
      </c>
      <c r="X1074" s="100">
        <v>3.1</v>
      </c>
      <c r="Y1074" s="100">
        <v>1.1000000000000001</v>
      </c>
      <c r="Z1074" s="100">
        <v>4.2</v>
      </c>
      <c r="AA1074" s="100">
        <f>独自温度!B341</f>
        <v>30</v>
      </c>
      <c r="AB1074" s="100">
        <f>独自温度!C341</f>
        <v>30</v>
      </c>
    </row>
    <row r="1075" spans="1:28">
      <c r="A1075" s="64" t="e" cm="1">
        <f t="array" aca="1" ref="A1075" ca="1">INDIRECT(_xlfn.XLOOKUP(豚シート!$G$13,豚気温!$D$2:$AB$2,豚気温!$D$3:$AB$3)&amp;(_xlfn.XLOOKUP(豚モデル!$D1083,豚気温!$C$6:$C$1100,豚気温!$B$6:$B$1100)))</f>
        <v>#N/A</v>
      </c>
      <c r="B1075">
        <v>1075</v>
      </c>
      <c r="C1075" s="92">
        <v>46727</v>
      </c>
      <c r="D1075" s="100">
        <v>3.7</v>
      </c>
      <c r="E1075" s="100">
        <v>3.3</v>
      </c>
      <c r="F1075" s="100">
        <v>4.7</v>
      </c>
      <c r="G1075" s="100">
        <v>4.5999999999999996</v>
      </c>
      <c r="H1075" s="100">
        <v>5.3</v>
      </c>
      <c r="I1075" s="100">
        <v>5.5</v>
      </c>
      <c r="J1075" s="100">
        <v>7</v>
      </c>
      <c r="K1075" s="100">
        <v>5.0999999999999996</v>
      </c>
      <c r="L1075" s="100">
        <v>5.2</v>
      </c>
      <c r="M1075" s="100">
        <v>7.2</v>
      </c>
      <c r="N1075" s="100">
        <v>8.6999999999999993</v>
      </c>
      <c r="O1075" s="100">
        <v>8.6</v>
      </c>
      <c r="P1075" s="100">
        <v>7.1</v>
      </c>
      <c r="Q1075" s="100">
        <v>7.1</v>
      </c>
      <c r="R1075" s="100">
        <v>2.1</v>
      </c>
      <c r="S1075" s="100">
        <v>4.0999999999999996</v>
      </c>
      <c r="T1075" s="100">
        <v>4</v>
      </c>
      <c r="U1075" s="100">
        <v>7.8</v>
      </c>
      <c r="V1075" s="100">
        <v>-0.3</v>
      </c>
      <c r="W1075" s="100">
        <v>3.3</v>
      </c>
      <c r="X1075" s="100">
        <v>2.8</v>
      </c>
      <c r="Y1075" s="100">
        <v>0.9</v>
      </c>
      <c r="Z1075" s="100">
        <v>4</v>
      </c>
      <c r="AA1075" s="100">
        <f>独自温度!B342</f>
        <v>30</v>
      </c>
      <c r="AB1075" s="100">
        <f>独自温度!C342</f>
        <v>30</v>
      </c>
    </row>
    <row r="1076" spans="1:28">
      <c r="A1076" s="64" t="e" cm="1">
        <f t="array" aca="1" ref="A1076" ca="1">INDIRECT(_xlfn.XLOOKUP(豚シート!$G$13,豚気温!$D$2:$AB$2,豚気温!$D$3:$AB$3)&amp;(_xlfn.XLOOKUP(豚モデル!$D1084,豚気温!$C$6:$C$1100,豚気温!$B$6:$B$1100)))</f>
        <v>#N/A</v>
      </c>
      <c r="B1076">
        <v>1076</v>
      </c>
      <c r="C1076" s="92">
        <v>46728</v>
      </c>
      <c r="D1076" s="100">
        <v>3.5</v>
      </c>
      <c r="E1076" s="100">
        <v>3.1</v>
      </c>
      <c r="F1076" s="100">
        <v>4.5</v>
      </c>
      <c r="G1076" s="100">
        <v>4.4000000000000004</v>
      </c>
      <c r="H1076" s="100">
        <v>5.0999999999999996</v>
      </c>
      <c r="I1076" s="100">
        <v>5.3</v>
      </c>
      <c r="J1076" s="100">
        <v>6.8</v>
      </c>
      <c r="K1076" s="100">
        <v>4.9000000000000004</v>
      </c>
      <c r="L1076" s="100">
        <v>5</v>
      </c>
      <c r="M1076" s="100">
        <v>7</v>
      </c>
      <c r="N1076" s="100">
        <v>8.4</v>
      </c>
      <c r="O1076" s="100">
        <v>8.4</v>
      </c>
      <c r="P1076" s="100">
        <v>6.9</v>
      </c>
      <c r="Q1076" s="100">
        <v>6.9</v>
      </c>
      <c r="R1076" s="100">
        <v>1.9</v>
      </c>
      <c r="S1076" s="100">
        <v>3.9</v>
      </c>
      <c r="T1076" s="100">
        <v>3.8</v>
      </c>
      <c r="U1076" s="100">
        <v>7.6</v>
      </c>
      <c r="V1076" s="100">
        <v>-0.5</v>
      </c>
      <c r="W1076" s="100">
        <v>3.1</v>
      </c>
      <c r="X1076" s="100">
        <v>2.6</v>
      </c>
      <c r="Y1076" s="100">
        <v>0.6</v>
      </c>
      <c r="Z1076" s="100">
        <v>3.8</v>
      </c>
      <c r="AA1076" s="100">
        <f>独自温度!B343</f>
        <v>30</v>
      </c>
      <c r="AB1076" s="100">
        <f>独自温度!C343</f>
        <v>30</v>
      </c>
    </row>
    <row r="1077" spans="1:28">
      <c r="A1077" s="64" t="e" cm="1">
        <f t="array" aca="1" ref="A1077" ca="1">INDIRECT(_xlfn.XLOOKUP(豚シート!$G$13,豚気温!$D$2:$AB$2,豚気温!$D$3:$AB$3)&amp;(_xlfn.XLOOKUP(豚モデル!$D1085,豚気温!$C$6:$C$1100,豚気温!$B$6:$B$1100)))</f>
        <v>#N/A</v>
      </c>
      <c r="B1077">
        <v>1077</v>
      </c>
      <c r="C1077" s="92">
        <v>46729</v>
      </c>
      <c r="D1077" s="100">
        <v>3.3</v>
      </c>
      <c r="E1077" s="100">
        <v>2.9</v>
      </c>
      <c r="F1077" s="100">
        <v>4.3</v>
      </c>
      <c r="G1077" s="100">
        <v>4.2</v>
      </c>
      <c r="H1077" s="100">
        <v>4.9000000000000004</v>
      </c>
      <c r="I1077" s="100">
        <v>5.0999999999999996</v>
      </c>
      <c r="J1077" s="100">
        <v>6.6</v>
      </c>
      <c r="K1077" s="100">
        <v>4.7</v>
      </c>
      <c r="L1077" s="100">
        <v>4.7</v>
      </c>
      <c r="M1077" s="100">
        <v>6.8</v>
      </c>
      <c r="N1077" s="100">
        <v>8.1999999999999993</v>
      </c>
      <c r="O1077" s="100">
        <v>8.1</v>
      </c>
      <c r="P1077" s="100">
        <v>6.7</v>
      </c>
      <c r="Q1077" s="100">
        <v>6.7</v>
      </c>
      <c r="R1077" s="100">
        <v>1.7</v>
      </c>
      <c r="S1077" s="100">
        <v>3.7</v>
      </c>
      <c r="T1077" s="100">
        <v>3.5</v>
      </c>
      <c r="U1077" s="100">
        <v>7.4</v>
      </c>
      <c r="V1077" s="100">
        <v>-0.8</v>
      </c>
      <c r="W1077" s="100">
        <v>2.9</v>
      </c>
      <c r="X1077" s="100">
        <v>2.4</v>
      </c>
      <c r="Y1077" s="100">
        <v>0.4</v>
      </c>
      <c r="Z1077" s="100">
        <v>3.5</v>
      </c>
      <c r="AA1077" s="100">
        <f>独自温度!B344</f>
        <v>30</v>
      </c>
      <c r="AB1077" s="100">
        <f>独自温度!C344</f>
        <v>30</v>
      </c>
    </row>
    <row r="1078" spans="1:28">
      <c r="A1078" s="64" t="e" cm="1">
        <f t="array" aca="1" ref="A1078" ca="1">INDIRECT(_xlfn.XLOOKUP(豚シート!$G$13,豚気温!$D$2:$AB$2,豚気温!$D$3:$AB$3)&amp;(_xlfn.XLOOKUP(豚モデル!$D1086,豚気温!$C$6:$C$1100,豚気温!$B$6:$B$1100)))</f>
        <v>#N/A</v>
      </c>
      <c r="B1078">
        <v>1078</v>
      </c>
      <c r="C1078" s="92">
        <v>46730</v>
      </c>
      <c r="D1078" s="100">
        <v>3.1</v>
      </c>
      <c r="E1078" s="100">
        <v>2.7</v>
      </c>
      <c r="F1078" s="100">
        <v>4.0999999999999996</v>
      </c>
      <c r="G1078" s="100">
        <v>4</v>
      </c>
      <c r="H1078" s="100">
        <v>4.7</v>
      </c>
      <c r="I1078" s="100">
        <v>4.9000000000000004</v>
      </c>
      <c r="J1078" s="100">
        <v>6.4</v>
      </c>
      <c r="K1078" s="100">
        <v>4.5</v>
      </c>
      <c r="L1078" s="100">
        <v>4.5</v>
      </c>
      <c r="M1078" s="100">
        <v>6.6</v>
      </c>
      <c r="N1078" s="100">
        <v>8</v>
      </c>
      <c r="O1078" s="100">
        <v>7.9</v>
      </c>
      <c r="P1078" s="100">
        <v>6.5</v>
      </c>
      <c r="Q1078" s="100">
        <v>6.5</v>
      </c>
      <c r="R1078" s="100">
        <v>1.5</v>
      </c>
      <c r="S1078" s="100">
        <v>3.5</v>
      </c>
      <c r="T1078" s="100">
        <v>3.3</v>
      </c>
      <c r="U1078" s="100">
        <v>7.2</v>
      </c>
      <c r="V1078" s="100">
        <v>-1</v>
      </c>
      <c r="W1078" s="100">
        <v>2.7</v>
      </c>
      <c r="X1078" s="100">
        <v>2.2000000000000002</v>
      </c>
      <c r="Y1078" s="100">
        <v>0.2</v>
      </c>
      <c r="Z1078" s="100">
        <v>3.3</v>
      </c>
      <c r="AA1078" s="100">
        <f>独自温度!B345</f>
        <v>30</v>
      </c>
      <c r="AB1078" s="100">
        <f>独自温度!C345</f>
        <v>30</v>
      </c>
    </row>
    <row r="1079" spans="1:28">
      <c r="A1079" s="64" t="e" cm="1">
        <f t="array" aca="1" ref="A1079" ca="1">INDIRECT(_xlfn.XLOOKUP(豚シート!$G$13,豚気温!$D$2:$AB$2,豚気温!$D$3:$AB$3)&amp;(_xlfn.XLOOKUP(豚モデル!$D1087,豚気温!$C$6:$C$1100,豚気温!$B$6:$B$1100)))</f>
        <v>#N/A</v>
      </c>
      <c r="B1079">
        <v>1079</v>
      </c>
      <c r="C1079" s="92">
        <v>46731</v>
      </c>
      <c r="D1079" s="100">
        <v>2.9</v>
      </c>
      <c r="E1079" s="100">
        <v>2.5</v>
      </c>
      <c r="F1079" s="100">
        <v>3.9</v>
      </c>
      <c r="G1079" s="100">
        <v>3.8</v>
      </c>
      <c r="H1079" s="100">
        <v>4.5</v>
      </c>
      <c r="I1079" s="100">
        <v>4.7</v>
      </c>
      <c r="J1079" s="100">
        <v>6.2</v>
      </c>
      <c r="K1079" s="100">
        <v>4.3</v>
      </c>
      <c r="L1079" s="100">
        <v>4.3</v>
      </c>
      <c r="M1079" s="100">
        <v>6.4</v>
      </c>
      <c r="N1079" s="100">
        <v>7.8</v>
      </c>
      <c r="O1079" s="100">
        <v>7.7</v>
      </c>
      <c r="P1079" s="100">
        <v>6.3</v>
      </c>
      <c r="Q1079" s="100">
        <v>6.3</v>
      </c>
      <c r="R1079" s="100">
        <v>1.3</v>
      </c>
      <c r="S1079" s="100">
        <v>3.3</v>
      </c>
      <c r="T1079" s="100">
        <v>3.1</v>
      </c>
      <c r="U1079" s="100">
        <v>7</v>
      </c>
      <c r="V1079" s="100">
        <v>-1.2</v>
      </c>
      <c r="W1079" s="100">
        <v>2.5</v>
      </c>
      <c r="X1079" s="100">
        <v>2</v>
      </c>
      <c r="Y1079" s="100">
        <v>0</v>
      </c>
      <c r="Z1079" s="100">
        <v>3.1</v>
      </c>
      <c r="AA1079" s="100">
        <f>独自温度!B346</f>
        <v>30</v>
      </c>
      <c r="AB1079" s="100">
        <f>独自温度!C346</f>
        <v>30</v>
      </c>
    </row>
    <row r="1080" spans="1:28">
      <c r="A1080" s="64" t="e" cm="1">
        <f t="array" aca="1" ref="A1080" ca="1">INDIRECT(_xlfn.XLOOKUP(豚シート!$G$13,豚気温!$D$2:$AB$2,豚気温!$D$3:$AB$3)&amp;(_xlfn.XLOOKUP(豚モデル!$D1088,豚気温!$C$6:$C$1100,豚気温!$B$6:$B$1100)))</f>
        <v>#N/A</v>
      </c>
      <c r="B1080">
        <v>1080</v>
      </c>
      <c r="C1080" s="92">
        <v>46732</v>
      </c>
      <c r="D1080" s="100">
        <v>2.7</v>
      </c>
      <c r="E1080" s="100">
        <v>2.2999999999999998</v>
      </c>
      <c r="F1080" s="100">
        <v>3.7</v>
      </c>
      <c r="G1080" s="100">
        <v>3.7</v>
      </c>
      <c r="H1080" s="100">
        <v>4.3</v>
      </c>
      <c r="I1080" s="100">
        <v>4.5</v>
      </c>
      <c r="J1080" s="100">
        <v>6</v>
      </c>
      <c r="K1080" s="100">
        <v>4.0999999999999996</v>
      </c>
      <c r="L1080" s="100">
        <v>4.0999999999999996</v>
      </c>
      <c r="M1080" s="100">
        <v>6.2</v>
      </c>
      <c r="N1080" s="100">
        <v>7.6</v>
      </c>
      <c r="O1080" s="100">
        <v>7.5</v>
      </c>
      <c r="P1080" s="100">
        <v>6.1</v>
      </c>
      <c r="Q1080" s="100">
        <v>6.1</v>
      </c>
      <c r="R1080" s="100">
        <v>1.1000000000000001</v>
      </c>
      <c r="S1080" s="100">
        <v>3.2</v>
      </c>
      <c r="T1080" s="100">
        <v>2.9</v>
      </c>
      <c r="U1080" s="100">
        <v>6.8</v>
      </c>
      <c r="V1080" s="100">
        <v>-1.4</v>
      </c>
      <c r="W1080" s="100">
        <v>2.2999999999999998</v>
      </c>
      <c r="X1080" s="100">
        <v>1.8</v>
      </c>
      <c r="Y1080" s="100">
        <v>-0.2</v>
      </c>
      <c r="Z1080" s="100">
        <v>2.9</v>
      </c>
      <c r="AA1080" s="100">
        <f>独自温度!B347</f>
        <v>30</v>
      </c>
      <c r="AB1080" s="100">
        <f>独自温度!C347</f>
        <v>30</v>
      </c>
    </row>
    <row r="1081" spans="1:28">
      <c r="A1081" s="64" t="e" cm="1">
        <f t="array" aca="1" ref="A1081" ca="1">INDIRECT(_xlfn.XLOOKUP(豚シート!$G$13,豚気温!$D$2:$AB$2,豚気温!$D$3:$AB$3)&amp;(_xlfn.XLOOKUP(豚モデル!$D1089,豚気温!$C$6:$C$1100,豚気温!$B$6:$B$1100)))</f>
        <v>#N/A</v>
      </c>
      <c r="B1081">
        <v>1081</v>
      </c>
      <c r="C1081" s="92">
        <v>46733</v>
      </c>
      <c r="D1081" s="100">
        <v>2.5</v>
      </c>
      <c r="E1081" s="100">
        <v>2.1</v>
      </c>
      <c r="F1081" s="100">
        <v>3.5</v>
      </c>
      <c r="G1081" s="100">
        <v>3.5</v>
      </c>
      <c r="H1081" s="100">
        <v>4.0999999999999996</v>
      </c>
      <c r="I1081" s="100">
        <v>4.4000000000000004</v>
      </c>
      <c r="J1081" s="100">
        <v>5.8</v>
      </c>
      <c r="K1081" s="100">
        <v>3.9</v>
      </c>
      <c r="L1081" s="100">
        <v>3.9</v>
      </c>
      <c r="M1081" s="100">
        <v>6</v>
      </c>
      <c r="N1081" s="100">
        <v>7.5</v>
      </c>
      <c r="O1081" s="100">
        <v>7.4</v>
      </c>
      <c r="P1081" s="100">
        <v>5.9</v>
      </c>
      <c r="Q1081" s="100">
        <v>6</v>
      </c>
      <c r="R1081" s="100">
        <v>0.9</v>
      </c>
      <c r="S1081" s="100">
        <v>3</v>
      </c>
      <c r="T1081" s="100">
        <v>2.8</v>
      </c>
      <c r="U1081" s="100">
        <v>6.6</v>
      </c>
      <c r="V1081" s="100">
        <v>-1.6</v>
      </c>
      <c r="W1081" s="100">
        <v>2.1</v>
      </c>
      <c r="X1081" s="100">
        <v>1.6</v>
      </c>
      <c r="Y1081" s="100">
        <v>-0.4</v>
      </c>
      <c r="Z1081" s="100">
        <v>2.8</v>
      </c>
      <c r="AA1081" s="100">
        <f>独自温度!B348</f>
        <v>30</v>
      </c>
      <c r="AB1081" s="100">
        <f>独自温度!C348</f>
        <v>30</v>
      </c>
    </row>
    <row r="1082" spans="1:28">
      <c r="A1082" s="64" t="e" cm="1">
        <f t="array" aca="1" ref="A1082" ca="1">INDIRECT(_xlfn.XLOOKUP(豚シート!$G$13,豚気温!$D$2:$AB$2,豚気温!$D$3:$AB$3)&amp;(_xlfn.XLOOKUP(豚モデル!$D1090,豚気温!$C$6:$C$1100,豚気温!$B$6:$B$1100)))</f>
        <v>#N/A</v>
      </c>
      <c r="B1082">
        <v>1082</v>
      </c>
      <c r="C1082" s="92">
        <v>46734</v>
      </c>
      <c r="D1082" s="100">
        <v>2.2999999999999998</v>
      </c>
      <c r="E1082" s="100">
        <v>1.9</v>
      </c>
      <c r="F1082" s="100">
        <v>3.3</v>
      </c>
      <c r="G1082" s="100">
        <v>3.3</v>
      </c>
      <c r="H1082" s="100">
        <v>3.9</v>
      </c>
      <c r="I1082" s="100">
        <v>4.2</v>
      </c>
      <c r="J1082" s="100">
        <v>5.7</v>
      </c>
      <c r="K1082" s="100">
        <v>3.8</v>
      </c>
      <c r="L1082" s="100">
        <v>3.8</v>
      </c>
      <c r="M1082" s="100">
        <v>5.8</v>
      </c>
      <c r="N1082" s="100">
        <v>7.3</v>
      </c>
      <c r="O1082" s="100">
        <v>7.2</v>
      </c>
      <c r="P1082" s="100">
        <v>5.7</v>
      </c>
      <c r="Q1082" s="100">
        <v>5.8</v>
      </c>
      <c r="R1082" s="100">
        <v>0.7</v>
      </c>
      <c r="S1082" s="100">
        <v>2.8</v>
      </c>
      <c r="T1082" s="100">
        <v>2.6</v>
      </c>
      <c r="U1082" s="100">
        <v>6.4</v>
      </c>
      <c r="V1082" s="100">
        <v>-1.8</v>
      </c>
      <c r="W1082" s="100">
        <v>1.9</v>
      </c>
      <c r="X1082" s="100">
        <v>1.4</v>
      </c>
      <c r="Y1082" s="100">
        <v>-0.6</v>
      </c>
      <c r="Z1082" s="100">
        <v>2.6</v>
      </c>
      <c r="AA1082" s="100">
        <f>独自温度!B349</f>
        <v>30</v>
      </c>
      <c r="AB1082" s="100">
        <f>独自温度!C349</f>
        <v>30</v>
      </c>
    </row>
    <row r="1083" spans="1:28">
      <c r="A1083" s="64" t="e" cm="1">
        <f t="array" aca="1" ref="A1083" ca="1">INDIRECT(_xlfn.XLOOKUP(豚シート!$G$13,豚気温!$D$2:$AB$2,豚気温!$D$3:$AB$3)&amp;(_xlfn.XLOOKUP(豚モデル!$D1091,豚気温!$C$6:$C$1100,豚気温!$B$6:$B$1100)))</f>
        <v>#N/A</v>
      </c>
      <c r="B1083">
        <v>1083</v>
      </c>
      <c r="C1083" s="92">
        <v>46735</v>
      </c>
      <c r="D1083" s="100">
        <v>2.1</v>
      </c>
      <c r="E1083" s="100">
        <v>1.8</v>
      </c>
      <c r="F1083" s="100">
        <v>3.2</v>
      </c>
      <c r="G1083" s="100">
        <v>3.2</v>
      </c>
      <c r="H1083" s="100">
        <v>3.8</v>
      </c>
      <c r="I1083" s="100">
        <v>4.0999999999999996</v>
      </c>
      <c r="J1083" s="100">
        <v>5.5</v>
      </c>
      <c r="K1083" s="100">
        <v>3.6</v>
      </c>
      <c r="L1083" s="100">
        <v>3.6</v>
      </c>
      <c r="M1083" s="100">
        <v>5.7</v>
      </c>
      <c r="N1083" s="100">
        <v>7.2</v>
      </c>
      <c r="O1083" s="100">
        <v>7.1</v>
      </c>
      <c r="P1083" s="100">
        <v>5.6</v>
      </c>
      <c r="Q1083" s="100">
        <v>5.7</v>
      </c>
      <c r="R1083" s="100">
        <v>0.6</v>
      </c>
      <c r="S1083" s="100">
        <v>2.7</v>
      </c>
      <c r="T1083" s="100">
        <v>2.4</v>
      </c>
      <c r="U1083" s="100">
        <v>6.3</v>
      </c>
      <c r="V1083" s="100">
        <v>-1.9</v>
      </c>
      <c r="W1083" s="100">
        <v>1.7</v>
      </c>
      <c r="X1083" s="100">
        <v>1.2</v>
      </c>
      <c r="Y1083" s="100">
        <v>-0.7</v>
      </c>
      <c r="Z1083" s="100">
        <v>2.5</v>
      </c>
      <c r="AA1083" s="100">
        <f>独自温度!B350</f>
        <v>30</v>
      </c>
      <c r="AB1083" s="100">
        <f>独自温度!C350</f>
        <v>30</v>
      </c>
    </row>
    <row r="1084" spans="1:28">
      <c r="A1084" s="64" t="e" cm="1">
        <f t="array" aca="1" ref="A1084" ca="1">INDIRECT(_xlfn.XLOOKUP(豚シート!$G$13,豚気温!$D$2:$AB$2,豚気温!$D$3:$AB$3)&amp;(_xlfn.XLOOKUP(豚モデル!$D1092,豚気温!$C$6:$C$1100,豚気温!$B$6:$B$1100)))</f>
        <v>#N/A</v>
      </c>
      <c r="B1084">
        <v>1084</v>
      </c>
      <c r="C1084" s="92">
        <v>46736</v>
      </c>
      <c r="D1084" s="100">
        <v>2</v>
      </c>
      <c r="E1084" s="100">
        <v>1.6</v>
      </c>
      <c r="F1084" s="100">
        <v>3</v>
      </c>
      <c r="G1084" s="100">
        <v>3</v>
      </c>
      <c r="H1084" s="100">
        <v>3.6</v>
      </c>
      <c r="I1084" s="100">
        <v>3.9</v>
      </c>
      <c r="J1084" s="100">
        <v>5.4</v>
      </c>
      <c r="K1084" s="100">
        <v>3.5</v>
      </c>
      <c r="L1084" s="100">
        <v>3.5</v>
      </c>
      <c r="M1084" s="100">
        <v>5.5</v>
      </c>
      <c r="N1084" s="100">
        <v>7</v>
      </c>
      <c r="O1084" s="100">
        <v>6.9</v>
      </c>
      <c r="P1084" s="100">
        <v>5.5</v>
      </c>
      <c r="Q1084" s="100">
        <v>5.5</v>
      </c>
      <c r="R1084" s="100">
        <v>0.4</v>
      </c>
      <c r="S1084" s="100">
        <v>2.6</v>
      </c>
      <c r="T1084" s="100">
        <v>2.2999999999999998</v>
      </c>
      <c r="U1084" s="100">
        <v>6.1</v>
      </c>
      <c r="V1084" s="100">
        <v>-2.1</v>
      </c>
      <c r="W1084" s="100">
        <v>1.6</v>
      </c>
      <c r="X1084" s="100">
        <v>1.1000000000000001</v>
      </c>
      <c r="Y1084" s="100">
        <v>-0.9</v>
      </c>
      <c r="Z1084" s="100">
        <v>2.2999999999999998</v>
      </c>
      <c r="AA1084" s="100">
        <f>独自温度!B351</f>
        <v>30</v>
      </c>
      <c r="AB1084" s="100">
        <f>独自温度!C351</f>
        <v>30</v>
      </c>
    </row>
    <row r="1085" spans="1:28">
      <c r="A1085" s="64" t="e" cm="1">
        <f t="array" aca="1" ref="A1085" ca="1">INDIRECT(_xlfn.XLOOKUP(豚シート!$G$13,豚気温!$D$2:$AB$2,豚気温!$D$3:$AB$3)&amp;(_xlfn.XLOOKUP(豚モデル!$D1093,豚気温!$C$6:$C$1100,豚気温!$B$6:$B$1100)))</f>
        <v>#N/A</v>
      </c>
      <c r="B1085">
        <v>1085</v>
      </c>
      <c r="C1085" s="92">
        <v>46737</v>
      </c>
      <c r="D1085" s="100">
        <v>1.8</v>
      </c>
      <c r="E1085" s="100">
        <v>1.5</v>
      </c>
      <c r="F1085" s="100">
        <v>2.9</v>
      </c>
      <c r="G1085" s="100">
        <v>2.9</v>
      </c>
      <c r="H1085" s="100">
        <v>3.5</v>
      </c>
      <c r="I1085" s="100">
        <v>3.8</v>
      </c>
      <c r="J1085" s="100">
        <v>5.3</v>
      </c>
      <c r="K1085" s="100">
        <v>3.3</v>
      </c>
      <c r="L1085" s="100">
        <v>3.4</v>
      </c>
      <c r="M1085" s="100">
        <v>5.4</v>
      </c>
      <c r="N1085" s="100">
        <v>6.9</v>
      </c>
      <c r="O1085" s="100">
        <v>6.8</v>
      </c>
      <c r="P1085" s="100">
        <v>5.3</v>
      </c>
      <c r="Q1085" s="100">
        <v>5.4</v>
      </c>
      <c r="R1085" s="100">
        <v>0.3</v>
      </c>
      <c r="S1085" s="100">
        <v>2.4</v>
      </c>
      <c r="T1085" s="100">
        <v>2.1</v>
      </c>
      <c r="U1085" s="100">
        <v>6</v>
      </c>
      <c r="V1085" s="100">
        <v>-2.2999999999999998</v>
      </c>
      <c r="W1085" s="100">
        <v>1.5</v>
      </c>
      <c r="X1085" s="100">
        <v>0.9</v>
      </c>
      <c r="Y1085" s="100">
        <v>-1</v>
      </c>
      <c r="Z1085" s="100">
        <v>2.2000000000000002</v>
      </c>
      <c r="AA1085" s="100">
        <f>独自温度!B352</f>
        <v>30</v>
      </c>
      <c r="AB1085" s="100">
        <f>独自温度!C352</f>
        <v>30</v>
      </c>
    </row>
    <row r="1086" spans="1:28">
      <c r="A1086" s="64" t="e" cm="1">
        <f t="array" aca="1" ref="A1086" ca="1">INDIRECT(_xlfn.XLOOKUP(豚シート!$G$13,豚気温!$D$2:$AB$2,豚気温!$D$3:$AB$3)&amp;(_xlfn.XLOOKUP(豚モデル!$D1094,豚気温!$C$6:$C$1100,豚気温!$B$6:$B$1100)))</f>
        <v>#N/A</v>
      </c>
      <c r="B1086">
        <v>1086</v>
      </c>
      <c r="C1086" s="92">
        <v>46738</v>
      </c>
      <c r="D1086" s="100">
        <v>1.7</v>
      </c>
      <c r="E1086" s="100">
        <v>1.4</v>
      </c>
      <c r="F1086" s="100">
        <v>2.8</v>
      </c>
      <c r="G1086" s="100">
        <v>2.8</v>
      </c>
      <c r="H1086" s="100">
        <v>3.4</v>
      </c>
      <c r="I1086" s="100">
        <v>3.7</v>
      </c>
      <c r="J1086" s="100">
        <v>5.0999999999999996</v>
      </c>
      <c r="K1086" s="100">
        <v>3.2</v>
      </c>
      <c r="L1086" s="100">
        <v>3.3</v>
      </c>
      <c r="M1086" s="100">
        <v>5.3</v>
      </c>
      <c r="N1086" s="100">
        <v>6.8</v>
      </c>
      <c r="O1086" s="100">
        <v>6.7</v>
      </c>
      <c r="P1086" s="100">
        <v>5.2</v>
      </c>
      <c r="Q1086" s="100">
        <v>5.3</v>
      </c>
      <c r="R1086" s="100">
        <v>0.1</v>
      </c>
      <c r="S1086" s="100">
        <v>2.2999999999999998</v>
      </c>
      <c r="T1086" s="100">
        <v>2</v>
      </c>
      <c r="U1086" s="100">
        <v>5.9</v>
      </c>
      <c r="V1086" s="100">
        <v>-2.4</v>
      </c>
      <c r="W1086" s="100">
        <v>1.3</v>
      </c>
      <c r="X1086" s="100">
        <v>0.8</v>
      </c>
      <c r="Y1086" s="100">
        <v>-1.1000000000000001</v>
      </c>
      <c r="Z1086" s="100">
        <v>2.1</v>
      </c>
      <c r="AA1086" s="100">
        <f>独自温度!B353</f>
        <v>30</v>
      </c>
      <c r="AB1086" s="100">
        <f>独自温度!C353</f>
        <v>30</v>
      </c>
    </row>
    <row r="1087" spans="1:28">
      <c r="A1087" s="64" t="e" cm="1">
        <f t="array" aca="1" ref="A1087" ca="1">INDIRECT(_xlfn.XLOOKUP(豚シート!$G$13,豚気温!$D$2:$AB$2,豚気温!$D$3:$AB$3)&amp;(_xlfn.XLOOKUP(豚モデル!$D1095,豚気温!$C$6:$C$1100,豚気温!$B$6:$B$1100)))</f>
        <v>#N/A</v>
      </c>
      <c r="B1087">
        <v>1087</v>
      </c>
      <c r="C1087" s="92">
        <v>46739</v>
      </c>
      <c r="D1087" s="100">
        <v>1.6</v>
      </c>
      <c r="E1087" s="100">
        <v>1.2</v>
      </c>
      <c r="F1087" s="100">
        <v>2.7</v>
      </c>
      <c r="G1087" s="100">
        <v>2.7</v>
      </c>
      <c r="H1087" s="100">
        <v>3.3</v>
      </c>
      <c r="I1087" s="100">
        <v>3.6</v>
      </c>
      <c r="J1087" s="100">
        <v>5</v>
      </c>
      <c r="K1087" s="100">
        <v>3.1</v>
      </c>
      <c r="L1087" s="100">
        <v>3.2</v>
      </c>
      <c r="M1087" s="100">
        <v>5.2</v>
      </c>
      <c r="N1087" s="100">
        <v>6.6</v>
      </c>
      <c r="O1087" s="100">
        <v>6.6</v>
      </c>
      <c r="P1087" s="100">
        <v>5.0999999999999996</v>
      </c>
      <c r="Q1087" s="100">
        <v>5.2</v>
      </c>
      <c r="R1087" s="100">
        <v>0</v>
      </c>
      <c r="S1087" s="100">
        <v>2.2000000000000002</v>
      </c>
      <c r="T1087" s="100">
        <v>1.9</v>
      </c>
      <c r="U1087" s="100">
        <v>5.8</v>
      </c>
      <c r="V1087" s="100">
        <v>-2.5</v>
      </c>
      <c r="W1087" s="100">
        <v>1.2</v>
      </c>
      <c r="X1087" s="100">
        <v>0.7</v>
      </c>
      <c r="Y1087" s="100">
        <v>-1.3</v>
      </c>
      <c r="Z1087" s="100">
        <v>1.9</v>
      </c>
      <c r="AA1087" s="100">
        <f>独自温度!B354</f>
        <v>30</v>
      </c>
      <c r="AB1087" s="100">
        <f>独自温度!C354</f>
        <v>30</v>
      </c>
    </row>
    <row r="1088" spans="1:28">
      <c r="A1088" s="64" t="e" cm="1">
        <f t="array" aca="1" ref="A1088" ca="1">INDIRECT(_xlfn.XLOOKUP(豚シート!$G$13,豚気温!$D$2:$AB$2,豚気温!$D$3:$AB$3)&amp;(_xlfn.XLOOKUP(豚モデル!$D1096,豚気温!$C$6:$C$1100,豚気温!$B$6:$B$1100)))</f>
        <v>#N/A</v>
      </c>
      <c r="B1088">
        <v>1088</v>
      </c>
      <c r="C1088" s="92">
        <v>46740</v>
      </c>
      <c r="D1088" s="100">
        <v>1.4</v>
      </c>
      <c r="E1088" s="100">
        <v>1.1000000000000001</v>
      </c>
      <c r="F1088" s="100">
        <v>2.6</v>
      </c>
      <c r="G1088" s="100">
        <v>2.6</v>
      </c>
      <c r="H1088" s="100">
        <v>3.2</v>
      </c>
      <c r="I1088" s="100">
        <v>3.4</v>
      </c>
      <c r="J1088" s="100">
        <v>4.9000000000000004</v>
      </c>
      <c r="K1088" s="100">
        <v>3</v>
      </c>
      <c r="L1088" s="100">
        <v>3.1</v>
      </c>
      <c r="M1088" s="100">
        <v>5.0999999999999996</v>
      </c>
      <c r="N1088" s="100">
        <v>6.5</v>
      </c>
      <c r="O1088" s="100">
        <v>6.5</v>
      </c>
      <c r="P1088" s="100">
        <v>5</v>
      </c>
      <c r="Q1088" s="100">
        <v>5</v>
      </c>
      <c r="R1088" s="100">
        <v>-0.1</v>
      </c>
      <c r="S1088" s="100">
        <v>2.1</v>
      </c>
      <c r="T1088" s="100">
        <v>1.8</v>
      </c>
      <c r="U1088" s="100">
        <v>5.7</v>
      </c>
      <c r="V1088" s="100">
        <v>-2.6</v>
      </c>
      <c r="W1088" s="100">
        <v>1.1000000000000001</v>
      </c>
      <c r="X1088" s="100">
        <v>0.5</v>
      </c>
      <c r="Y1088" s="100">
        <v>-1.4</v>
      </c>
      <c r="Z1088" s="100">
        <v>1.8</v>
      </c>
      <c r="AA1088" s="100">
        <f>独自温度!B355</f>
        <v>30</v>
      </c>
      <c r="AB1088" s="100">
        <f>独自温度!C355</f>
        <v>30</v>
      </c>
    </row>
    <row r="1089" spans="1:28">
      <c r="A1089" s="64" t="e" cm="1">
        <f t="array" aca="1" ref="A1089" ca="1">INDIRECT(_xlfn.XLOOKUP(豚シート!$G$13,豚気温!$D$2:$AB$2,豚気温!$D$3:$AB$3)&amp;(_xlfn.XLOOKUP(豚モデル!$D1097,豚気温!$C$6:$C$1100,豚気温!$B$6:$B$1100)))</f>
        <v>#N/A</v>
      </c>
      <c r="B1089">
        <v>1089</v>
      </c>
      <c r="C1089" s="92">
        <v>46741</v>
      </c>
      <c r="D1089" s="100">
        <v>1.3</v>
      </c>
      <c r="E1089" s="100">
        <v>1</v>
      </c>
      <c r="F1089" s="100">
        <v>2.5</v>
      </c>
      <c r="G1089" s="100">
        <v>2.5</v>
      </c>
      <c r="H1089" s="100">
        <v>3.1</v>
      </c>
      <c r="I1089" s="100">
        <v>3.3</v>
      </c>
      <c r="J1089" s="100">
        <v>4.8</v>
      </c>
      <c r="K1089" s="100">
        <v>2.9</v>
      </c>
      <c r="L1089" s="100">
        <v>3</v>
      </c>
      <c r="M1089" s="100">
        <v>5</v>
      </c>
      <c r="N1089" s="100">
        <v>6.4</v>
      </c>
      <c r="O1089" s="100">
        <v>6.4</v>
      </c>
      <c r="P1089" s="100">
        <v>4.9000000000000004</v>
      </c>
      <c r="Q1089" s="100">
        <v>4.9000000000000004</v>
      </c>
      <c r="R1089" s="100">
        <v>-0.2</v>
      </c>
      <c r="S1089" s="100">
        <v>2</v>
      </c>
      <c r="T1089" s="100">
        <v>1.7</v>
      </c>
      <c r="U1089" s="100">
        <v>5.6</v>
      </c>
      <c r="V1089" s="100">
        <v>-2.8</v>
      </c>
      <c r="W1089" s="100">
        <v>1</v>
      </c>
      <c r="X1089" s="100">
        <v>0.4</v>
      </c>
      <c r="Y1089" s="100">
        <v>-1.5</v>
      </c>
      <c r="Z1089" s="100">
        <v>1.7</v>
      </c>
      <c r="AA1089" s="100">
        <f>独自温度!B356</f>
        <v>30</v>
      </c>
      <c r="AB1089" s="100">
        <f>独自温度!C356</f>
        <v>30</v>
      </c>
    </row>
    <row r="1090" spans="1:28">
      <c r="A1090" s="64" t="e" cm="1">
        <f t="array" aca="1" ref="A1090" ca="1">INDIRECT(_xlfn.XLOOKUP(豚シート!$G$13,豚気温!$D$2:$AB$2,豚気温!$D$3:$AB$3)&amp;(_xlfn.XLOOKUP(豚モデル!$D1098,豚気温!$C$6:$C$1100,豚気温!$B$6:$B$1100)))</f>
        <v>#N/A</v>
      </c>
      <c r="B1090">
        <v>1090</v>
      </c>
      <c r="C1090" s="92">
        <v>46742</v>
      </c>
      <c r="D1090" s="100">
        <v>1.2</v>
      </c>
      <c r="E1090" s="100">
        <v>0.9</v>
      </c>
      <c r="F1090" s="100">
        <v>2.4</v>
      </c>
      <c r="G1090" s="100">
        <v>2.4</v>
      </c>
      <c r="H1090" s="100">
        <v>3</v>
      </c>
      <c r="I1090" s="100">
        <v>3.2</v>
      </c>
      <c r="J1090" s="100">
        <v>4.7</v>
      </c>
      <c r="K1090" s="100">
        <v>2.8</v>
      </c>
      <c r="L1090" s="100">
        <v>2.9</v>
      </c>
      <c r="M1090" s="100">
        <v>4.9000000000000004</v>
      </c>
      <c r="N1090" s="100">
        <v>6.3</v>
      </c>
      <c r="O1090" s="100">
        <v>6.3</v>
      </c>
      <c r="P1090" s="100">
        <v>4.8</v>
      </c>
      <c r="Q1090" s="100">
        <v>4.8</v>
      </c>
      <c r="R1090" s="100">
        <v>-0.4</v>
      </c>
      <c r="S1090" s="100">
        <v>1.9</v>
      </c>
      <c r="T1090" s="100">
        <v>1.6</v>
      </c>
      <c r="U1090" s="100">
        <v>5.5</v>
      </c>
      <c r="V1090" s="100">
        <v>-2.9</v>
      </c>
      <c r="W1090" s="100">
        <v>0.9</v>
      </c>
      <c r="X1090" s="100">
        <v>0.3</v>
      </c>
      <c r="Y1090" s="100">
        <v>-1.7</v>
      </c>
      <c r="Z1090" s="100">
        <v>1.6</v>
      </c>
      <c r="AA1090" s="100">
        <f>独自温度!B357</f>
        <v>30</v>
      </c>
      <c r="AB1090" s="100">
        <f>独自温度!C357</f>
        <v>30</v>
      </c>
    </row>
    <row r="1091" spans="1:28">
      <c r="A1091" s="64" t="e" cm="1">
        <f t="array" aca="1" ref="A1091" ca="1">INDIRECT(_xlfn.XLOOKUP(豚シート!$G$13,豚気温!$D$2:$AB$2,豚気温!$D$3:$AB$3)&amp;(_xlfn.XLOOKUP(豚モデル!$D1099,豚気温!$C$6:$C$1100,豚気温!$B$6:$B$1100)))</f>
        <v>#N/A</v>
      </c>
      <c r="B1091">
        <v>1091</v>
      </c>
      <c r="C1091" s="92">
        <v>46743</v>
      </c>
      <c r="D1091" s="100">
        <v>1</v>
      </c>
      <c r="E1091" s="100">
        <v>0.7</v>
      </c>
      <c r="F1091" s="100">
        <v>2.2999999999999998</v>
      </c>
      <c r="G1091" s="100">
        <v>2.2999999999999998</v>
      </c>
      <c r="H1091" s="100">
        <v>2.9</v>
      </c>
      <c r="I1091" s="100">
        <v>3.1</v>
      </c>
      <c r="J1091" s="100">
        <v>4.5999999999999996</v>
      </c>
      <c r="K1091" s="100">
        <v>2.7</v>
      </c>
      <c r="L1091" s="100">
        <v>2.8</v>
      </c>
      <c r="M1091" s="100">
        <v>4.8</v>
      </c>
      <c r="N1091" s="100">
        <v>6.2</v>
      </c>
      <c r="O1091" s="100">
        <v>6.2</v>
      </c>
      <c r="P1091" s="100">
        <v>4.7</v>
      </c>
      <c r="Q1091" s="100">
        <v>4.7</v>
      </c>
      <c r="R1091" s="100">
        <v>-0.5</v>
      </c>
      <c r="S1091" s="100">
        <v>1.8</v>
      </c>
      <c r="T1091" s="100">
        <v>1.5</v>
      </c>
      <c r="U1091" s="100">
        <v>5.4</v>
      </c>
      <c r="V1091" s="100">
        <v>-3</v>
      </c>
      <c r="W1091" s="100">
        <v>0.8</v>
      </c>
      <c r="X1091" s="100">
        <v>0.2</v>
      </c>
      <c r="Y1091" s="100">
        <v>-1.8</v>
      </c>
      <c r="Z1091" s="100">
        <v>1.5</v>
      </c>
      <c r="AA1091" s="100">
        <f>独自温度!B358</f>
        <v>30</v>
      </c>
      <c r="AB1091" s="100">
        <f>独自温度!C358</f>
        <v>30</v>
      </c>
    </row>
    <row r="1092" spans="1:28">
      <c r="A1092" s="64" t="e" cm="1">
        <f t="array" aca="1" ref="A1092" ca="1">INDIRECT(_xlfn.XLOOKUP(豚シート!$G$13,豚気温!$D$2:$AB$2,豚気温!$D$3:$AB$3)&amp;(_xlfn.XLOOKUP(豚モデル!$D1100,豚気温!$C$6:$C$1100,豚気温!$B$6:$B$1100)))</f>
        <v>#N/A</v>
      </c>
      <c r="B1092">
        <v>1092</v>
      </c>
      <c r="C1092" s="92">
        <v>46744</v>
      </c>
      <c r="D1092" s="100">
        <v>0.9</v>
      </c>
      <c r="E1092" s="100">
        <v>0.6</v>
      </c>
      <c r="F1092" s="100">
        <v>2.2000000000000002</v>
      </c>
      <c r="G1092" s="100">
        <v>2.2000000000000002</v>
      </c>
      <c r="H1092" s="100">
        <v>2.8</v>
      </c>
      <c r="I1092" s="100">
        <v>3</v>
      </c>
      <c r="J1092" s="100">
        <v>4.5</v>
      </c>
      <c r="K1092" s="100">
        <v>2.6</v>
      </c>
      <c r="L1092" s="100">
        <v>2.6</v>
      </c>
      <c r="M1092" s="100">
        <v>4.7</v>
      </c>
      <c r="N1092" s="100">
        <v>6.1</v>
      </c>
      <c r="O1092" s="100">
        <v>6.1</v>
      </c>
      <c r="P1092" s="100">
        <v>4.5999999999999996</v>
      </c>
      <c r="Q1092" s="100">
        <v>4.5999999999999996</v>
      </c>
      <c r="R1092" s="100">
        <v>-0.6</v>
      </c>
      <c r="S1092" s="100">
        <v>1.7</v>
      </c>
      <c r="T1092" s="100">
        <v>1.4</v>
      </c>
      <c r="U1092" s="100">
        <v>5.3</v>
      </c>
      <c r="V1092" s="100">
        <v>-3.1</v>
      </c>
      <c r="W1092" s="100">
        <v>0.7</v>
      </c>
      <c r="X1092" s="100">
        <v>0.1</v>
      </c>
      <c r="Y1092" s="100">
        <v>-1.9</v>
      </c>
      <c r="Z1092" s="100">
        <v>1.4</v>
      </c>
      <c r="AA1092" s="100">
        <f>独自温度!B359</f>
        <v>30</v>
      </c>
      <c r="AB1092" s="100">
        <f>独自温度!C359</f>
        <v>30</v>
      </c>
    </row>
    <row r="1093" spans="1:28">
      <c r="A1093" s="64" t="e" cm="1">
        <f t="array" aca="1" ref="A1093" ca="1">INDIRECT(_xlfn.XLOOKUP(豚シート!$G$13,豚気温!$D$2:$AB$2,豚気温!$D$3:$AB$3)&amp;(_xlfn.XLOOKUP(豚モデル!$D1101,豚気温!$C$6:$C$1100,豚気温!$B$6:$B$1100)))</f>
        <v>#N/A</v>
      </c>
      <c r="B1093">
        <v>1093</v>
      </c>
      <c r="C1093" s="92">
        <v>46745</v>
      </c>
      <c r="D1093" s="100">
        <v>0.7</v>
      </c>
      <c r="E1093" s="100">
        <v>0.5</v>
      </c>
      <c r="F1093" s="100">
        <v>2.1</v>
      </c>
      <c r="G1093" s="100">
        <v>2.1</v>
      </c>
      <c r="H1093" s="100">
        <v>2.7</v>
      </c>
      <c r="I1093" s="100">
        <v>2.9</v>
      </c>
      <c r="J1093" s="100">
        <v>4.4000000000000004</v>
      </c>
      <c r="K1093" s="100">
        <v>2.4</v>
      </c>
      <c r="L1093" s="100">
        <v>2.5</v>
      </c>
      <c r="M1093" s="100">
        <v>4.5999999999999996</v>
      </c>
      <c r="N1093" s="100">
        <v>6</v>
      </c>
      <c r="O1093" s="100">
        <v>6</v>
      </c>
      <c r="P1093" s="100">
        <v>4.5</v>
      </c>
      <c r="Q1093" s="100">
        <v>4.5</v>
      </c>
      <c r="R1093" s="100">
        <v>-0.8</v>
      </c>
      <c r="S1093" s="100">
        <v>1.6</v>
      </c>
      <c r="T1093" s="100">
        <v>1.3</v>
      </c>
      <c r="U1093" s="100">
        <v>5.2</v>
      </c>
      <c r="V1093" s="100">
        <v>-3.3</v>
      </c>
      <c r="W1093" s="100">
        <v>0.5</v>
      </c>
      <c r="X1093" s="100">
        <v>-0.1</v>
      </c>
      <c r="Y1093" s="100">
        <v>-2.1</v>
      </c>
      <c r="Z1093" s="100">
        <v>1.3</v>
      </c>
      <c r="AA1093" s="100">
        <f>独自温度!B360</f>
        <v>30</v>
      </c>
      <c r="AB1093" s="100">
        <f>独自温度!C360</f>
        <v>30</v>
      </c>
    </row>
    <row r="1094" spans="1:28">
      <c r="A1094" s="64" t="e" cm="1">
        <f t="array" aca="1" ref="A1094" ca="1">INDIRECT(_xlfn.XLOOKUP(豚シート!$G$13,豚気温!$D$2:$AB$2,豚気温!$D$3:$AB$3)&amp;(_xlfn.XLOOKUP(豚モデル!$D1102,豚気温!$C$6:$C$1100,豚気温!$B$6:$B$1100)))</f>
        <v>#N/A</v>
      </c>
      <c r="B1094">
        <v>1094</v>
      </c>
      <c r="C1094" s="92">
        <v>46746</v>
      </c>
      <c r="D1094" s="100">
        <v>0.6</v>
      </c>
      <c r="E1094" s="100">
        <v>0.3</v>
      </c>
      <c r="F1094" s="100">
        <v>2</v>
      </c>
      <c r="G1094" s="100">
        <v>1.9</v>
      </c>
      <c r="H1094" s="100">
        <v>2.5</v>
      </c>
      <c r="I1094" s="100">
        <v>2.8</v>
      </c>
      <c r="J1094" s="100">
        <v>4.3</v>
      </c>
      <c r="K1094" s="100">
        <v>2.2999999999999998</v>
      </c>
      <c r="L1094" s="100">
        <v>2.2999999999999998</v>
      </c>
      <c r="M1094" s="100">
        <v>4.4000000000000004</v>
      </c>
      <c r="N1094" s="100">
        <v>5.9</v>
      </c>
      <c r="O1094" s="100">
        <v>5.8</v>
      </c>
      <c r="P1094" s="100">
        <v>4.4000000000000004</v>
      </c>
      <c r="Q1094" s="100">
        <v>4.4000000000000004</v>
      </c>
      <c r="R1094" s="100">
        <v>-0.9</v>
      </c>
      <c r="S1094" s="100">
        <v>1.5</v>
      </c>
      <c r="T1094" s="100">
        <v>1.2</v>
      </c>
      <c r="U1094" s="100">
        <v>5.0999999999999996</v>
      </c>
      <c r="V1094" s="100">
        <v>-3.4</v>
      </c>
      <c r="W1094" s="100">
        <v>0.4</v>
      </c>
      <c r="X1094" s="100">
        <v>-0.2</v>
      </c>
      <c r="Y1094" s="100">
        <v>-2.2000000000000002</v>
      </c>
      <c r="Z1094" s="100">
        <v>1.2</v>
      </c>
      <c r="AA1094" s="100">
        <f>独自温度!B361</f>
        <v>30</v>
      </c>
      <c r="AB1094" s="100">
        <f>独自温度!C361</f>
        <v>30</v>
      </c>
    </row>
    <row r="1095" spans="1:28">
      <c r="A1095" s="64" t="e" cm="1">
        <f t="array" aca="1" ref="A1095" ca="1">INDIRECT(_xlfn.XLOOKUP(豚シート!$G$13,豚気温!$D$2:$AB$2,豚気温!$D$3:$AB$3)&amp;(_xlfn.XLOOKUP(豚モデル!$D1103,豚気温!$C$6:$C$1100,豚気温!$B$6:$B$1100)))</f>
        <v>#N/A</v>
      </c>
      <c r="B1095">
        <v>1095</v>
      </c>
      <c r="C1095" s="92">
        <v>46747</v>
      </c>
      <c r="D1095" s="100">
        <v>0.5</v>
      </c>
      <c r="E1095" s="100">
        <v>0.2</v>
      </c>
      <c r="F1095" s="100">
        <v>1.9</v>
      </c>
      <c r="G1095" s="100">
        <v>1.8</v>
      </c>
      <c r="H1095" s="100">
        <v>2.4</v>
      </c>
      <c r="I1095" s="100">
        <v>2.7</v>
      </c>
      <c r="J1095" s="100">
        <v>4.2</v>
      </c>
      <c r="K1095" s="100">
        <v>2.2000000000000002</v>
      </c>
      <c r="L1095" s="100">
        <v>2.2000000000000002</v>
      </c>
      <c r="M1095" s="100">
        <v>4.3</v>
      </c>
      <c r="N1095" s="100">
        <v>5.8</v>
      </c>
      <c r="O1095" s="100">
        <v>5.7</v>
      </c>
      <c r="P1095" s="100">
        <v>4.3</v>
      </c>
      <c r="Q1095" s="100">
        <v>4.3</v>
      </c>
      <c r="R1095" s="100">
        <v>-1</v>
      </c>
      <c r="S1095" s="100">
        <v>1.4</v>
      </c>
      <c r="T1095" s="100">
        <v>1.1000000000000001</v>
      </c>
      <c r="U1095" s="100">
        <v>5</v>
      </c>
      <c r="V1095" s="100">
        <v>-3.5</v>
      </c>
      <c r="W1095" s="100">
        <v>0.3</v>
      </c>
      <c r="X1095" s="100">
        <v>-0.3</v>
      </c>
      <c r="Y1095" s="100">
        <v>-2.4</v>
      </c>
      <c r="Z1095" s="100">
        <v>1</v>
      </c>
      <c r="AA1095" s="100">
        <f>独自温度!B362</f>
        <v>30</v>
      </c>
      <c r="AB1095" s="100">
        <f>独自温度!C362</f>
        <v>30</v>
      </c>
    </row>
    <row r="1096" spans="1:28">
      <c r="A1096" s="64" t="e" cm="1">
        <f t="array" aca="1" ref="A1096" ca="1">INDIRECT(_xlfn.XLOOKUP(豚シート!$G$13,豚気温!$D$2:$AB$2,豚気温!$D$3:$AB$3)&amp;(_xlfn.XLOOKUP(豚モデル!$D1104,豚気温!$C$6:$C$1100,豚気温!$B$6:$B$1100)))</f>
        <v>#N/A</v>
      </c>
      <c r="B1096">
        <v>1096</v>
      </c>
      <c r="C1096" s="92">
        <v>46748</v>
      </c>
      <c r="D1096" s="100">
        <v>0.3</v>
      </c>
      <c r="E1096" s="100">
        <v>0</v>
      </c>
      <c r="F1096" s="100">
        <v>1.7</v>
      </c>
      <c r="G1096" s="100">
        <v>1.7</v>
      </c>
      <c r="H1096" s="100">
        <v>2.2999999999999998</v>
      </c>
      <c r="I1096" s="100">
        <v>2.6</v>
      </c>
      <c r="J1096" s="100">
        <v>4.0999999999999996</v>
      </c>
      <c r="K1096" s="100">
        <v>2.1</v>
      </c>
      <c r="L1096" s="100">
        <v>2</v>
      </c>
      <c r="M1096" s="100">
        <v>4.2</v>
      </c>
      <c r="N1096" s="100">
        <v>5.7</v>
      </c>
      <c r="O1096" s="100">
        <v>5.6</v>
      </c>
      <c r="P1096" s="100">
        <v>4.2</v>
      </c>
      <c r="Q1096" s="100">
        <v>4.0999999999999996</v>
      </c>
      <c r="R1096" s="100">
        <v>-1.2</v>
      </c>
      <c r="S1096" s="100">
        <v>1.3</v>
      </c>
      <c r="T1096" s="100">
        <v>1</v>
      </c>
      <c r="U1096" s="100">
        <v>4.8</v>
      </c>
      <c r="V1096" s="100">
        <v>-3.6</v>
      </c>
      <c r="W1096" s="100">
        <v>0.2</v>
      </c>
      <c r="X1096" s="100">
        <v>-0.4</v>
      </c>
      <c r="Y1096" s="100">
        <v>-2.5</v>
      </c>
      <c r="Z1096" s="100">
        <v>0.9</v>
      </c>
      <c r="AA1096" s="100">
        <f>独自温度!B363</f>
        <v>30</v>
      </c>
      <c r="AB1096" s="100">
        <f>独自温度!C363</f>
        <v>30</v>
      </c>
    </row>
    <row r="1097" spans="1:28">
      <c r="A1097" s="64" t="e" cm="1">
        <f t="array" aca="1" ref="A1097" ca="1">INDIRECT(_xlfn.XLOOKUP(豚シート!$G$13,豚気温!$D$2:$AB$2,豚気温!$D$3:$AB$3)&amp;(_xlfn.XLOOKUP(豚モデル!$D1105,豚気温!$C$6:$C$1100,豚気温!$B$6:$B$1100)))</f>
        <v>#N/A</v>
      </c>
      <c r="B1097">
        <v>1097</v>
      </c>
      <c r="C1097" s="92">
        <v>46749</v>
      </c>
      <c r="D1097" s="100">
        <v>0.2</v>
      </c>
      <c r="E1097" s="100">
        <v>-0.1</v>
      </c>
      <c r="F1097" s="100">
        <v>1.6</v>
      </c>
      <c r="G1097" s="100">
        <v>1.6</v>
      </c>
      <c r="H1097" s="100">
        <v>2.2000000000000002</v>
      </c>
      <c r="I1097" s="100">
        <v>2.5</v>
      </c>
      <c r="J1097" s="100">
        <v>3.9</v>
      </c>
      <c r="K1097" s="100">
        <v>2</v>
      </c>
      <c r="L1097" s="100">
        <v>1.8</v>
      </c>
      <c r="M1097" s="100">
        <v>4.0999999999999996</v>
      </c>
      <c r="N1097" s="100">
        <v>5.6</v>
      </c>
      <c r="O1097" s="100">
        <v>5.5</v>
      </c>
      <c r="P1097" s="100">
        <v>4.0999999999999996</v>
      </c>
      <c r="Q1097" s="100">
        <v>4</v>
      </c>
      <c r="R1097" s="100">
        <v>-1.3</v>
      </c>
      <c r="S1097" s="100">
        <v>1.2</v>
      </c>
      <c r="T1097" s="100">
        <v>0.9</v>
      </c>
      <c r="U1097" s="100">
        <v>4.7</v>
      </c>
      <c r="V1097" s="100">
        <v>-3.8</v>
      </c>
      <c r="W1097" s="100">
        <v>0.1</v>
      </c>
      <c r="X1097" s="100">
        <v>-0.6</v>
      </c>
      <c r="Y1097" s="100">
        <v>-2.6</v>
      </c>
      <c r="Z1097" s="100">
        <v>0.8</v>
      </c>
      <c r="AA1097" s="100">
        <f>独自温度!B364</f>
        <v>30</v>
      </c>
      <c r="AB1097" s="100">
        <f>独自温度!C364</f>
        <v>30</v>
      </c>
    </row>
    <row r="1098" spans="1:28">
      <c r="A1098" s="64" t="e" cm="1">
        <f t="array" aca="1" ref="A1098" ca="1">INDIRECT(_xlfn.XLOOKUP(豚シート!$G$13,豚気温!$D$2:$AB$2,豚気温!$D$3:$AB$3)&amp;(_xlfn.XLOOKUP(豚モデル!$D1106,豚気温!$C$6:$C$1100,豚気温!$B$6:$B$1100)))</f>
        <v>#N/A</v>
      </c>
      <c r="B1098">
        <v>1098</v>
      </c>
      <c r="C1098" s="92">
        <v>46750</v>
      </c>
      <c r="D1098" s="100">
        <v>0.1</v>
      </c>
      <c r="E1098" s="100">
        <v>-0.2</v>
      </c>
      <c r="F1098" s="100">
        <v>1.5</v>
      </c>
      <c r="G1098" s="100">
        <v>1.5</v>
      </c>
      <c r="H1098" s="100">
        <v>2.1</v>
      </c>
      <c r="I1098" s="100">
        <v>2.4</v>
      </c>
      <c r="J1098" s="100">
        <v>3.8</v>
      </c>
      <c r="K1098" s="100">
        <v>1.9</v>
      </c>
      <c r="L1098" s="100">
        <v>1.7</v>
      </c>
      <c r="M1098" s="100">
        <v>4</v>
      </c>
      <c r="N1098" s="100">
        <v>5.5</v>
      </c>
      <c r="O1098" s="100">
        <v>5.4</v>
      </c>
      <c r="P1098" s="100">
        <v>4</v>
      </c>
      <c r="Q1098" s="100">
        <v>3.9</v>
      </c>
      <c r="R1098" s="100">
        <v>-1.4</v>
      </c>
      <c r="S1098" s="100">
        <v>1.1000000000000001</v>
      </c>
      <c r="T1098" s="100">
        <v>0.8</v>
      </c>
      <c r="U1098" s="100">
        <v>4.5999999999999996</v>
      </c>
      <c r="V1098" s="100">
        <v>-3.9</v>
      </c>
      <c r="W1098" s="100">
        <v>0</v>
      </c>
      <c r="X1098" s="100">
        <v>-0.7</v>
      </c>
      <c r="Y1098" s="100">
        <v>-2.7</v>
      </c>
      <c r="Z1098" s="100">
        <v>0.6</v>
      </c>
      <c r="AA1098" s="100">
        <f>独自温度!B365</f>
        <v>30</v>
      </c>
      <c r="AB1098" s="100">
        <f>独自温度!C365</f>
        <v>30</v>
      </c>
    </row>
    <row r="1099" spans="1:28">
      <c r="A1099" s="64" t="e" cm="1">
        <f t="array" aca="1" ref="A1099" ca="1">INDIRECT(_xlfn.XLOOKUP(豚シート!$G$13,豚気温!$D$2:$AB$2,豚気温!$D$3:$AB$3)&amp;(_xlfn.XLOOKUP(豚モデル!$D1107,豚気温!$C$6:$C$1100,豚気温!$B$6:$B$1100)))</f>
        <v>#N/A</v>
      </c>
      <c r="B1099">
        <v>1099</v>
      </c>
      <c r="C1099" s="92">
        <v>46751</v>
      </c>
      <c r="D1099" s="100">
        <v>0</v>
      </c>
      <c r="E1099" s="100">
        <v>-0.3</v>
      </c>
      <c r="F1099" s="100">
        <v>1.4</v>
      </c>
      <c r="G1099" s="100">
        <v>1.4</v>
      </c>
      <c r="H1099" s="100">
        <v>2.1</v>
      </c>
      <c r="I1099" s="100">
        <v>2.2999999999999998</v>
      </c>
      <c r="J1099" s="100">
        <v>3.7</v>
      </c>
      <c r="K1099" s="100">
        <v>1.7</v>
      </c>
      <c r="L1099" s="100">
        <v>1.6</v>
      </c>
      <c r="M1099" s="100">
        <v>3.9</v>
      </c>
      <c r="N1099" s="100">
        <v>5.4</v>
      </c>
      <c r="O1099" s="100">
        <v>5.3</v>
      </c>
      <c r="P1099" s="100">
        <v>3.9</v>
      </c>
      <c r="Q1099" s="100">
        <v>3.8</v>
      </c>
      <c r="R1099" s="100">
        <v>-1.5</v>
      </c>
      <c r="S1099" s="100">
        <v>1</v>
      </c>
      <c r="T1099" s="100">
        <v>0.7</v>
      </c>
      <c r="U1099" s="100">
        <v>4.5</v>
      </c>
      <c r="V1099" s="100">
        <v>-4</v>
      </c>
      <c r="W1099" s="100">
        <v>-0.1</v>
      </c>
      <c r="X1099" s="100">
        <v>-0.8</v>
      </c>
      <c r="Y1099" s="100">
        <v>-2.8</v>
      </c>
      <c r="Z1099" s="100">
        <v>0.5</v>
      </c>
      <c r="AA1099" s="100">
        <f>独自温度!B366</f>
        <v>30</v>
      </c>
      <c r="AB1099" s="100">
        <f>独自温度!C366</f>
        <v>30</v>
      </c>
    </row>
    <row r="1100" spans="1:28">
      <c r="A1100" s="64" t="e" cm="1">
        <f t="array" aca="1" ref="A1100" ca="1">INDIRECT(_xlfn.XLOOKUP(豚シート!$G$13,豚気温!$D$2:$AB$2,豚気温!$D$3:$AB$3)&amp;(_xlfn.XLOOKUP(豚モデル!$D1108,豚気温!$C$6:$C$1100,豚気温!$B$6:$B$1100)))</f>
        <v>#N/A</v>
      </c>
      <c r="B1100">
        <v>1100</v>
      </c>
      <c r="C1100" s="92">
        <v>46752</v>
      </c>
      <c r="D1100" s="100">
        <v>-0.1</v>
      </c>
      <c r="E1100" s="100">
        <v>-0.4</v>
      </c>
      <c r="F1100" s="100">
        <v>1.3</v>
      </c>
      <c r="G1100" s="100">
        <v>1.3</v>
      </c>
      <c r="H1100" s="100">
        <v>2</v>
      </c>
      <c r="I1100" s="100">
        <v>2.2000000000000002</v>
      </c>
      <c r="J1100" s="100">
        <v>3.6</v>
      </c>
      <c r="K1100" s="100">
        <v>1.6</v>
      </c>
      <c r="L1100" s="100">
        <v>1.4</v>
      </c>
      <c r="M1100" s="100">
        <v>3.8</v>
      </c>
      <c r="N1100" s="100">
        <v>5.3</v>
      </c>
      <c r="O1100" s="100">
        <v>5.2</v>
      </c>
      <c r="P1100" s="100">
        <v>3.8</v>
      </c>
      <c r="Q1100" s="100">
        <v>3.7</v>
      </c>
      <c r="R1100" s="100">
        <v>-1.6</v>
      </c>
      <c r="S1100" s="100">
        <v>0.9</v>
      </c>
      <c r="T1100" s="100">
        <v>0.6</v>
      </c>
      <c r="U1100" s="100">
        <v>4.5</v>
      </c>
      <c r="V1100" s="100">
        <v>-4.0999999999999996</v>
      </c>
      <c r="W1100" s="100">
        <v>-0.2</v>
      </c>
      <c r="X1100" s="100">
        <v>-0.9</v>
      </c>
      <c r="Y1100" s="100">
        <v>-2.9</v>
      </c>
      <c r="Z1100" s="100">
        <v>0.4</v>
      </c>
      <c r="AA1100" s="100">
        <f>独自温度!B367</f>
        <v>30</v>
      </c>
      <c r="AB1100" s="100">
        <f>独自温度!C367</f>
        <v>30</v>
      </c>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C426-6B68-41A9-B955-1185F6FB9D1B}">
  <dimension ref="A1:AB1100"/>
  <sheetViews>
    <sheetView topLeftCell="D1" workbookViewId="0">
      <selection activeCell="AC12" sqref="AC12"/>
    </sheetView>
  </sheetViews>
  <sheetFormatPr defaultRowHeight="13.5"/>
  <cols>
    <col min="3" max="3" width="13.25" customWidth="1"/>
  </cols>
  <sheetData>
    <row r="1" spans="1:28">
      <c r="C1" t="s">
        <v>49</v>
      </c>
      <c r="D1" s="100"/>
      <c r="E1" s="100"/>
      <c r="F1" s="100"/>
      <c r="G1" s="100"/>
      <c r="H1" s="100"/>
      <c r="I1" s="100"/>
      <c r="J1" s="100"/>
      <c r="K1" s="100"/>
      <c r="L1" s="100"/>
      <c r="M1" s="100"/>
      <c r="N1" s="100"/>
      <c r="O1" s="100"/>
      <c r="P1" s="100"/>
      <c r="Q1" s="100"/>
      <c r="R1" s="100"/>
      <c r="S1" s="100"/>
      <c r="T1" s="100"/>
      <c r="U1" s="100"/>
      <c r="V1" s="100"/>
      <c r="W1" s="100"/>
      <c r="X1" s="100"/>
      <c r="Y1" s="100"/>
      <c r="Z1" s="100"/>
      <c r="AA1" s="100"/>
      <c r="AB1" s="100"/>
    </row>
    <row r="2" spans="1:28">
      <c r="D2" s="100" t="s">
        <v>47</v>
      </c>
      <c r="E2" s="100" t="s">
        <v>46</v>
      </c>
      <c r="F2" s="100" t="s">
        <v>45</v>
      </c>
      <c r="G2" s="100" t="s">
        <v>44</v>
      </c>
      <c r="H2" s="100" t="s">
        <v>43</v>
      </c>
      <c r="I2" s="100" t="s">
        <v>42</v>
      </c>
      <c r="J2" s="100" t="s">
        <v>41</v>
      </c>
      <c r="K2" s="100" t="s">
        <v>40</v>
      </c>
      <c r="L2" s="100" t="s">
        <v>39</v>
      </c>
      <c r="M2" s="100" t="s">
        <v>38</v>
      </c>
      <c r="N2" s="100" t="s">
        <v>37</v>
      </c>
      <c r="O2" s="100" t="s">
        <v>36</v>
      </c>
      <c r="P2" s="100" t="s">
        <v>35</v>
      </c>
      <c r="Q2" s="100" t="s">
        <v>34</v>
      </c>
      <c r="R2" s="100" t="s">
        <v>33</v>
      </c>
      <c r="S2" s="100" t="s">
        <v>32</v>
      </c>
      <c r="T2" s="100" t="s">
        <v>31</v>
      </c>
      <c r="U2" s="100" t="s">
        <v>30</v>
      </c>
      <c r="V2" s="100" t="s">
        <v>29</v>
      </c>
      <c r="W2" s="100" t="s">
        <v>28</v>
      </c>
      <c r="X2" s="100" t="s">
        <v>27</v>
      </c>
      <c r="Y2" s="100" t="s">
        <v>26</v>
      </c>
      <c r="Z2" s="100" t="s">
        <v>25</v>
      </c>
      <c r="AA2" s="85" t="s">
        <v>170</v>
      </c>
      <c r="AB2" s="85" t="s">
        <v>171</v>
      </c>
    </row>
    <row r="3" spans="1:28">
      <c r="D3" s="100" t="s">
        <v>112</v>
      </c>
      <c r="E3" s="100" t="s">
        <v>113</v>
      </c>
      <c r="F3" s="100" t="s">
        <v>114</v>
      </c>
      <c r="G3" s="100" t="s">
        <v>115</v>
      </c>
      <c r="H3" s="100" t="s">
        <v>116</v>
      </c>
      <c r="I3" s="100" t="s">
        <v>117</v>
      </c>
      <c r="J3" s="100" t="s">
        <v>118</v>
      </c>
      <c r="K3" s="100" t="s">
        <v>119</v>
      </c>
      <c r="L3" s="100" t="s">
        <v>120</v>
      </c>
      <c r="M3" s="100" t="s">
        <v>121</v>
      </c>
      <c r="N3" s="100" t="s">
        <v>122</v>
      </c>
      <c r="O3" s="100" t="s">
        <v>123</v>
      </c>
      <c r="P3" s="100" t="s">
        <v>124</v>
      </c>
      <c r="Q3" s="100" t="s">
        <v>125</v>
      </c>
      <c r="R3" s="100" t="s">
        <v>126</v>
      </c>
      <c r="S3" s="100" t="s">
        <v>127</v>
      </c>
      <c r="T3" s="100" t="s">
        <v>128</v>
      </c>
      <c r="U3" s="100" t="s">
        <v>129</v>
      </c>
      <c r="V3" s="100" t="s">
        <v>130</v>
      </c>
      <c r="W3" s="100" t="s">
        <v>131</v>
      </c>
      <c r="X3" s="100" t="s">
        <v>134</v>
      </c>
      <c r="Y3" s="100" t="s">
        <v>132</v>
      </c>
      <c r="Z3" s="100" t="s">
        <v>133</v>
      </c>
      <c r="AA3" s="100" t="s">
        <v>144</v>
      </c>
      <c r="AB3" s="100" t="s">
        <v>145</v>
      </c>
    </row>
    <row r="4" spans="1:28">
      <c r="D4" s="100" t="s">
        <v>48</v>
      </c>
      <c r="E4" s="100" t="s">
        <v>48</v>
      </c>
      <c r="F4" s="100" t="s">
        <v>48</v>
      </c>
      <c r="G4" s="100" t="s">
        <v>48</v>
      </c>
      <c r="H4" s="100" t="s">
        <v>48</v>
      </c>
      <c r="I4" s="100" t="s">
        <v>48</v>
      </c>
      <c r="J4" s="100" t="s">
        <v>48</v>
      </c>
      <c r="K4" s="100" t="s">
        <v>48</v>
      </c>
      <c r="L4" s="100" t="s">
        <v>48</v>
      </c>
      <c r="M4" s="100" t="s">
        <v>48</v>
      </c>
      <c r="N4" s="100" t="s">
        <v>48</v>
      </c>
      <c r="O4" s="100" t="s">
        <v>48</v>
      </c>
      <c r="P4" s="100" t="s">
        <v>48</v>
      </c>
      <c r="Q4" s="100" t="s">
        <v>48</v>
      </c>
      <c r="R4" s="100" t="s">
        <v>48</v>
      </c>
      <c r="S4" s="100" t="s">
        <v>48</v>
      </c>
      <c r="T4" s="100" t="s">
        <v>48</v>
      </c>
      <c r="U4" s="100" t="s">
        <v>48</v>
      </c>
      <c r="V4" s="100" t="s">
        <v>48</v>
      </c>
      <c r="W4" s="100" t="s">
        <v>48</v>
      </c>
      <c r="X4" s="100" t="s">
        <v>48</v>
      </c>
      <c r="Y4" s="100" t="s">
        <v>48</v>
      </c>
      <c r="Z4" s="100" t="s">
        <v>48</v>
      </c>
      <c r="AA4" s="100"/>
      <c r="AB4" s="100"/>
    </row>
    <row r="5" spans="1:28">
      <c r="A5" s="63" t="s">
        <v>135</v>
      </c>
      <c r="D5" s="100"/>
      <c r="E5" s="100"/>
      <c r="F5" s="100"/>
      <c r="G5" s="100"/>
      <c r="H5" s="100"/>
      <c r="I5" s="100"/>
      <c r="J5" s="100"/>
      <c r="K5" s="100"/>
      <c r="L5" s="100"/>
      <c r="M5" s="100"/>
      <c r="N5" s="100"/>
      <c r="O5" s="100"/>
      <c r="P5" s="100"/>
      <c r="Q5" s="100"/>
      <c r="R5" s="100"/>
      <c r="S5" s="100"/>
      <c r="T5" s="100"/>
      <c r="U5" s="100"/>
      <c r="V5" s="100"/>
      <c r="W5" s="100"/>
      <c r="X5" s="100"/>
      <c r="Y5" s="100"/>
      <c r="Z5" s="100"/>
      <c r="AA5" s="100"/>
      <c r="AB5" s="100"/>
    </row>
    <row r="6" spans="1:28">
      <c r="A6" s="64" cm="1">
        <f t="array" aca="1" ref="A6" ca="1">INDIRECT(_xlfn.XLOOKUP(鶏シート!$G$13,鶏気温!$D$2:$AB$2,鶏気温!$D$3:$AB$3)&amp;(_xlfn.XLOOKUP(鶏モデル!$D14,鶏気温!$C$6:$C$1100,鶏気温!$B$6:$B$1100)))</f>
        <v>15.3</v>
      </c>
      <c r="B6">
        <v>6</v>
      </c>
      <c r="C6" s="92">
        <v>45658</v>
      </c>
      <c r="D6" s="100">
        <v>-0.2</v>
      </c>
      <c r="E6" s="100">
        <v>-0.5</v>
      </c>
      <c r="F6" s="100">
        <v>1.2</v>
      </c>
      <c r="G6" s="100">
        <v>1.3</v>
      </c>
      <c r="H6" s="100">
        <v>1.9</v>
      </c>
      <c r="I6" s="100">
        <v>2.1</v>
      </c>
      <c r="J6" s="100">
        <v>3.6</v>
      </c>
      <c r="K6" s="100">
        <v>1.6</v>
      </c>
      <c r="L6" s="100">
        <v>1.3</v>
      </c>
      <c r="M6" s="100">
        <v>3.7</v>
      </c>
      <c r="N6" s="100">
        <v>5.2</v>
      </c>
      <c r="O6" s="100">
        <v>5.0999999999999996</v>
      </c>
      <c r="P6" s="100">
        <v>3.7</v>
      </c>
      <c r="Q6" s="100">
        <v>3.6</v>
      </c>
      <c r="R6" s="100">
        <v>-1.7</v>
      </c>
      <c r="S6" s="100">
        <v>0.8</v>
      </c>
      <c r="T6" s="100">
        <v>0.5</v>
      </c>
      <c r="U6" s="100">
        <v>4.4000000000000004</v>
      </c>
      <c r="V6" s="100">
        <v>-4.2</v>
      </c>
      <c r="W6" s="100">
        <v>-0.3</v>
      </c>
      <c r="X6" s="100">
        <v>-0.9</v>
      </c>
      <c r="Y6" s="100">
        <v>-3</v>
      </c>
      <c r="Z6" s="100">
        <v>0.3</v>
      </c>
      <c r="AA6" s="100">
        <f>独自温度!B3</f>
        <v>30</v>
      </c>
      <c r="AB6" s="100">
        <f>独自温度!C3</f>
        <v>30</v>
      </c>
    </row>
    <row r="7" spans="1:28">
      <c r="A7" s="64" cm="1">
        <f t="array" aca="1" ref="A7" ca="1">INDIRECT(_xlfn.XLOOKUP(鶏シート!$G$13,鶏気温!$D$2:$AB$2,鶏気温!$D$3:$AB$3)&amp;(_xlfn.XLOOKUP(鶏モデル!$D15,鶏気温!$C$6:$C$1100,鶏気温!$B$6:$B$1100)))</f>
        <v>15.4</v>
      </c>
      <c r="B7">
        <v>7</v>
      </c>
      <c r="C7" s="92">
        <v>45659</v>
      </c>
      <c r="D7" s="100">
        <v>-0.3</v>
      </c>
      <c r="E7" s="100">
        <v>-0.6</v>
      </c>
      <c r="F7" s="100">
        <v>1.2</v>
      </c>
      <c r="G7" s="100">
        <v>1.2</v>
      </c>
      <c r="H7" s="100">
        <v>1.9</v>
      </c>
      <c r="I7" s="100">
        <v>2.1</v>
      </c>
      <c r="J7" s="100">
        <v>3.5</v>
      </c>
      <c r="K7" s="100">
        <v>1.5</v>
      </c>
      <c r="L7" s="100">
        <v>1.3</v>
      </c>
      <c r="M7" s="100">
        <v>3.6</v>
      </c>
      <c r="N7" s="100">
        <v>5.0999999999999996</v>
      </c>
      <c r="O7" s="100">
        <v>5.0999999999999996</v>
      </c>
      <c r="P7" s="100">
        <v>3.6</v>
      </c>
      <c r="Q7" s="100">
        <v>3.5</v>
      </c>
      <c r="R7" s="100">
        <v>-1.7</v>
      </c>
      <c r="S7" s="100">
        <v>0.7</v>
      </c>
      <c r="T7" s="100">
        <v>0.4</v>
      </c>
      <c r="U7" s="100">
        <v>4.3</v>
      </c>
      <c r="V7" s="100">
        <v>-4.3</v>
      </c>
      <c r="W7" s="100">
        <v>-0.4</v>
      </c>
      <c r="X7" s="100">
        <v>-1</v>
      </c>
      <c r="Y7" s="100">
        <v>-3.1</v>
      </c>
      <c r="Z7" s="100">
        <v>0.2</v>
      </c>
      <c r="AA7" s="100">
        <f>独自温度!B4</f>
        <v>30</v>
      </c>
      <c r="AB7" s="100">
        <f>独自温度!C4</f>
        <v>30</v>
      </c>
    </row>
    <row r="8" spans="1:28">
      <c r="A8" s="64" cm="1">
        <f t="array" aca="1" ref="A8" ca="1">INDIRECT(_xlfn.XLOOKUP(鶏シート!$G$13,鶏気温!$D$2:$AB$2,鶏気温!$D$3:$AB$3)&amp;(_xlfn.XLOOKUP(鶏モデル!$D16,鶏気温!$C$6:$C$1100,鶏気温!$B$6:$B$1100)))</f>
        <v>15.6</v>
      </c>
      <c r="B8">
        <v>8</v>
      </c>
      <c r="C8" s="92">
        <v>45660</v>
      </c>
      <c r="D8" s="100">
        <v>-0.4</v>
      </c>
      <c r="E8" s="100">
        <v>-0.7</v>
      </c>
      <c r="F8" s="100">
        <v>1.1000000000000001</v>
      </c>
      <c r="G8" s="100">
        <v>1.1000000000000001</v>
      </c>
      <c r="H8" s="100">
        <v>1.8</v>
      </c>
      <c r="I8" s="100">
        <v>2</v>
      </c>
      <c r="J8" s="100">
        <v>3.4</v>
      </c>
      <c r="K8" s="100">
        <v>1.4</v>
      </c>
      <c r="L8" s="100">
        <v>1.2</v>
      </c>
      <c r="M8" s="100">
        <v>3.6</v>
      </c>
      <c r="N8" s="100">
        <v>5.0999999999999996</v>
      </c>
      <c r="O8" s="100">
        <v>5</v>
      </c>
      <c r="P8" s="100">
        <v>3.5</v>
      </c>
      <c r="Q8" s="100">
        <v>3.5</v>
      </c>
      <c r="R8" s="100">
        <v>-1.8</v>
      </c>
      <c r="S8" s="100">
        <v>0.7</v>
      </c>
      <c r="T8" s="100">
        <v>0.4</v>
      </c>
      <c r="U8" s="100">
        <v>4.3</v>
      </c>
      <c r="V8" s="100">
        <v>-4.4000000000000004</v>
      </c>
      <c r="W8" s="100">
        <v>-0.4</v>
      </c>
      <c r="X8" s="100">
        <v>-1.1000000000000001</v>
      </c>
      <c r="Y8" s="100">
        <v>-3.2</v>
      </c>
      <c r="Z8" s="100">
        <v>0.2</v>
      </c>
      <c r="AA8" s="100">
        <f>独自温度!B5</f>
        <v>30</v>
      </c>
      <c r="AB8" s="100">
        <f>独自温度!C5</f>
        <v>30</v>
      </c>
    </row>
    <row r="9" spans="1:28">
      <c r="A9" s="64" cm="1">
        <f t="array" aca="1" ref="A9" ca="1">INDIRECT(_xlfn.XLOOKUP(鶏シート!$G$13,鶏気温!$D$2:$AB$2,鶏気温!$D$3:$AB$3)&amp;(_xlfn.XLOOKUP(鶏モデル!$D17,鶏気温!$C$6:$C$1100,鶏気温!$B$6:$B$1100)))</f>
        <v>15.7</v>
      </c>
      <c r="B9">
        <v>9</v>
      </c>
      <c r="C9" s="92">
        <v>45661</v>
      </c>
      <c r="D9" s="100">
        <v>-0.4</v>
      </c>
      <c r="E9" s="100">
        <v>-0.8</v>
      </c>
      <c r="F9" s="100">
        <v>1</v>
      </c>
      <c r="G9" s="100">
        <v>1.1000000000000001</v>
      </c>
      <c r="H9" s="100">
        <v>1.8</v>
      </c>
      <c r="I9" s="100">
        <v>1.9</v>
      </c>
      <c r="J9" s="100">
        <v>3.4</v>
      </c>
      <c r="K9" s="100">
        <v>1.4</v>
      </c>
      <c r="L9" s="100">
        <v>1.2</v>
      </c>
      <c r="M9" s="100">
        <v>3.5</v>
      </c>
      <c r="N9" s="100">
        <v>5</v>
      </c>
      <c r="O9" s="100">
        <v>4.9000000000000004</v>
      </c>
      <c r="P9" s="100">
        <v>3.5</v>
      </c>
      <c r="Q9" s="100">
        <v>3.4</v>
      </c>
      <c r="R9" s="100">
        <v>-1.9</v>
      </c>
      <c r="S9" s="100">
        <v>0.6</v>
      </c>
      <c r="T9" s="100">
        <v>0.3</v>
      </c>
      <c r="U9" s="100">
        <v>4.2</v>
      </c>
      <c r="V9" s="100">
        <v>-4.5</v>
      </c>
      <c r="W9" s="100">
        <v>-0.5</v>
      </c>
      <c r="X9" s="100">
        <v>-1.1000000000000001</v>
      </c>
      <c r="Y9" s="100">
        <v>-3.3</v>
      </c>
      <c r="Z9" s="100">
        <v>0.1</v>
      </c>
      <c r="AA9" s="100">
        <f>独自温度!B6</f>
        <v>30</v>
      </c>
      <c r="AB9" s="100">
        <f>独自温度!C6</f>
        <v>30</v>
      </c>
    </row>
    <row r="10" spans="1:28">
      <c r="A10" s="64" cm="1">
        <f t="array" aca="1" ref="A10" ca="1">INDIRECT(_xlfn.XLOOKUP(鶏シート!$G$13,鶏気温!$D$2:$AB$2,鶏気温!$D$3:$AB$3)&amp;(_xlfn.XLOOKUP(鶏モデル!$D18,鶏気温!$C$6:$C$1100,鶏気温!$B$6:$B$1100)))</f>
        <v>15.9</v>
      </c>
      <c r="B10">
        <v>10</v>
      </c>
      <c r="C10" s="92">
        <v>45662</v>
      </c>
      <c r="D10" s="100">
        <v>-0.5</v>
      </c>
      <c r="E10" s="100">
        <v>-0.8</v>
      </c>
      <c r="F10" s="100">
        <v>1</v>
      </c>
      <c r="G10" s="100">
        <v>1</v>
      </c>
      <c r="H10" s="100">
        <v>1.8</v>
      </c>
      <c r="I10" s="100">
        <v>1.9</v>
      </c>
      <c r="J10" s="100">
        <v>3.3</v>
      </c>
      <c r="K10" s="100">
        <v>1.3</v>
      </c>
      <c r="L10" s="100">
        <v>1.1000000000000001</v>
      </c>
      <c r="M10" s="100">
        <v>3.5</v>
      </c>
      <c r="N10" s="100">
        <v>5</v>
      </c>
      <c r="O10" s="100">
        <v>4.9000000000000004</v>
      </c>
      <c r="P10" s="100">
        <v>3.4</v>
      </c>
      <c r="Q10" s="100">
        <v>3.4</v>
      </c>
      <c r="R10" s="100">
        <v>-1.9</v>
      </c>
      <c r="S10" s="100">
        <v>0.6</v>
      </c>
      <c r="T10" s="100">
        <v>0.3</v>
      </c>
      <c r="U10" s="100">
        <v>4.2</v>
      </c>
      <c r="V10" s="100">
        <v>-4.5999999999999996</v>
      </c>
      <c r="W10" s="100">
        <v>-0.5</v>
      </c>
      <c r="X10" s="100">
        <v>-1.2</v>
      </c>
      <c r="Y10" s="100">
        <v>-3.4</v>
      </c>
      <c r="Z10" s="100">
        <v>0.1</v>
      </c>
      <c r="AA10" s="100">
        <f>独自温度!B7</f>
        <v>30</v>
      </c>
      <c r="AB10" s="100">
        <f>独自温度!C7</f>
        <v>30</v>
      </c>
    </row>
    <row r="11" spans="1:28">
      <c r="A11" s="64" cm="1">
        <f t="array" aca="1" ref="A11" ca="1">INDIRECT(_xlfn.XLOOKUP(鶏シート!$G$13,鶏気温!$D$2:$AB$2,鶏気温!$D$3:$AB$3)&amp;(_xlfn.XLOOKUP(鶏モデル!$D19,鶏気温!$C$6:$C$1100,鶏気温!$B$6:$B$1100)))</f>
        <v>16.100000000000001</v>
      </c>
      <c r="B11">
        <v>11</v>
      </c>
      <c r="C11" s="92">
        <v>45663</v>
      </c>
      <c r="D11" s="100">
        <v>-0.5</v>
      </c>
      <c r="E11" s="100">
        <v>-0.9</v>
      </c>
      <c r="F11" s="100">
        <v>0.9</v>
      </c>
      <c r="G11" s="100">
        <v>1</v>
      </c>
      <c r="H11" s="100">
        <v>1.7</v>
      </c>
      <c r="I11" s="100">
        <v>1.8</v>
      </c>
      <c r="J11" s="100">
        <v>3.3</v>
      </c>
      <c r="K11" s="100">
        <v>1.3</v>
      </c>
      <c r="L11" s="100">
        <v>1.1000000000000001</v>
      </c>
      <c r="M11" s="100">
        <v>3.5</v>
      </c>
      <c r="N11" s="100">
        <v>4.9000000000000004</v>
      </c>
      <c r="O11" s="100">
        <v>4.8</v>
      </c>
      <c r="P11" s="100">
        <v>3.4</v>
      </c>
      <c r="Q11" s="100">
        <v>3.3</v>
      </c>
      <c r="R11" s="100">
        <v>-2</v>
      </c>
      <c r="S11" s="100">
        <v>0.5</v>
      </c>
      <c r="T11" s="100">
        <v>0.2</v>
      </c>
      <c r="U11" s="100">
        <v>4.0999999999999996</v>
      </c>
      <c r="V11" s="100">
        <v>-4.7</v>
      </c>
      <c r="W11" s="100">
        <v>-0.5</v>
      </c>
      <c r="X11" s="100">
        <v>-1.2</v>
      </c>
      <c r="Y11" s="100">
        <v>-3.4</v>
      </c>
      <c r="Z11" s="100">
        <v>0</v>
      </c>
      <c r="AA11" s="100">
        <f>独自温度!B8</f>
        <v>30</v>
      </c>
      <c r="AB11" s="100">
        <f>独自温度!C8</f>
        <v>30</v>
      </c>
    </row>
    <row r="12" spans="1:28">
      <c r="A12" s="64" cm="1">
        <f t="array" aca="1" ref="A12" ca="1">INDIRECT(_xlfn.XLOOKUP(鶏シート!$G$13,鶏気温!$D$2:$AB$2,鶏気温!$D$3:$AB$3)&amp;(_xlfn.XLOOKUP(鶏モデル!$D20,鶏気温!$C$6:$C$1100,鶏気温!$B$6:$B$1100)))</f>
        <v>16.2</v>
      </c>
      <c r="B12">
        <v>12</v>
      </c>
      <c r="C12" s="92">
        <v>45664</v>
      </c>
      <c r="D12" s="100">
        <v>-0.6</v>
      </c>
      <c r="E12" s="100">
        <v>-0.9</v>
      </c>
      <c r="F12" s="100">
        <v>0.9</v>
      </c>
      <c r="G12" s="100">
        <v>0.9</v>
      </c>
      <c r="H12" s="100">
        <v>1.7</v>
      </c>
      <c r="I12" s="100">
        <v>1.8</v>
      </c>
      <c r="J12" s="100">
        <v>3.2</v>
      </c>
      <c r="K12" s="100">
        <v>1.3</v>
      </c>
      <c r="L12" s="100">
        <v>1.1000000000000001</v>
      </c>
      <c r="M12" s="100">
        <v>3.4</v>
      </c>
      <c r="N12" s="100">
        <v>4.9000000000000004</v>
      </c>
      <c r="O12" s="100">
        <v>4.8</v>
      </c>
      <c r="P12" s="100">
        <v>3.3</v>
      </c>
      <c r="Q12" s="100">
        <v>3.3</v>
      </c>
      <c r="R12" s="100">
        <v>-2</v>
      </c>
      <c r="S12" s="100">
        <v>0.5</v>
      </c>
      <c r="T12" s="100">
        <v>0.2</v>
      </c>
      <c r="U12" s="100">
        <v>4.0999999999999996</v>
      </c>
      <c r="V12" s="100">
        <v>-4.8</v>
      </c>
      <c r="W12" s="100">
        <v>-0.6</v>
      </c>
      <c r="X12" s="100">
        <v>-1.3</v>
      </c>
      <c r="Y12" s="100">
        <v>-3.5</v>
      </c>
      <c r="Z12" s="100">
        <v>0</v>
      </c>
      <c r="AA12" s="100">
        <f>独自温度!B9</f>
        <v>30</v>
      </c>
      <c r="AB12" s="100">
        <f>独自温度!C9</f>
        <v>30</v>
      </c>
    </row>
    <row r="13" spans="1:28">
      <c r="A13" s="64" cm="1">
        <f t="array" aca="1" ref="A13" ca="1">INDIRECT(_xlfn.XLOOKUP(鶏シート!$G$13,鶏気温!$D$2:$AB$2,鶏気温!$D$3:$AB$3)&amp;(_xlfn.XLOOKUP(鶏モデル!$D21,鶏気温!$C$6:$C$1100,鶏気温!$B$6:$B$1100)))</f>
        <v>16.399999999999999</v>
      </c>
      <c r="B13">
        <v>13</v>
      </c>
      <c r="C13" s="92">
        <v>45665</v>
      </c>
      <c r="D13" s="100">
        <v>-0.6</v>
      </c>
      <c r="E13" s="100">
        <v>-1</v>
      </c>
      <c r="F13" s="100">
        <v>0.8</v>
      </c>
      <c r="G13" s="100">
        <v>0.9</v>
      </c>
      <c r="H13" s="100">
        <v>1.6</v>
      </c>
      <c r="I13" s="100">
        <v>1.8</v>
      </c>
      <c r="J13" s="100">
        <v>3.2</v>
      </c>
      <c r="K13" s="100">
        <v>1.2</v>
      </c>
      <c r="L13" s="100">
        <v>1.1000000000000001</v>
      </c>
      <c r="M13" s="100">
        <v>3.4</v>
      </c>
      <c r="N13" s="100">
        <v>4.9000000000000004</v>
      </c>
      <c r="O13" s="100">
        <v>4.8</v>
      </c>
      <c r="P13" s="100">
        <v>3.3</v>
      </c>
      <c r="Q13" s="100">
        <v>3.3</v>
      </c>
      <c r="R13" s="100">
        <v>-2.1</v>
      </c>
      <c r="S13" s="100">
        <v>0.4</v>
      </c>
      <c r="T13" s="100">
        <v>0.1</v>
      </c>
      <c r="U13" s="100">
        <v>4.0999999999999996</v>
      </c>
      <c r="V13" s="100">
        <v>-4.8</v>
      </c>
      <c r="W13" s="100">
        <v>-0.6</v>
      </c>
      <c r="X13" s="100">
        <v>-1.3</v>
      </c>
      <c r="Y13" s="100">
        <v>-3.6</v>
      </c>
      <c r="Z13" s="100">
        <v>0</v>
      </c>
      <c r="AA13" s="100">
        <f>独自温度!B10</f>
        <v>30</v>
      </c>
      <c r="AB13" s="100">
        <f>独自温度!C10</f>
        <v>30</v>
      </c>
    </row>
    <row r="14" spans="1:28">
      <c r="A14" s="64" cm="1">
        <f t="array" aca="1" ref="A14" ca="1">INDIRECT(_xlfn.XLOOKUP(鶏シート!$G$13,鶏気温!$D$2:$AB$2,鶏気温!$D$3:$AB$3)&amp;(_xlfn.XLOOKUP(鶏モデル!$D22,鶏気温!$C$6:$C$1100,鶏気温!$B$6:$B$1100)))</f>
        <v>16.5</v>
      </c>
      <c r="B14">
        <v>14</v>
      </c>
      <c r="C14" s="92">
        <v>45666</v>
      </c>
      <c r="D14" s="100">
        <v>-0.7</v>
      </c>
      <c r="E14" s="100">
        <v>-1</v>
      </c>
      <c r="F14" s="100">
        <v>0.8</v>
      </c>
      <c r="G14" s="100">
        <v>0.8</v>
      </c>
      <c r="H14" s="100">
        <v>1.6</v>
      </c>
      <c r="I14" s="100">
        <v>1.8</v>
      </c>
      <c r="J14" s="100">
        <v>3.2</v>
      </c>
      <c r="K14" s="100">
        <v>1.2</v>
      </c>
      <c r="L14" s="100">
        <v>1.1000000000000001</v>
      </c>
      <c r="M14" s="100">
        <v>3.4</v>
      </c>
      <c r="N14" s="100">
        <v>4.9000000000000004</v>
      </c>
      <c r="O14" s="100">
        <v>4.8</v>
      </c>
      <c r="P14" s="100">
        <v>3.3</v>
      </c>
      <c r="Q14" s="100">
        <v>3.2</v>
      </c>
      <c r="R14" s="100">
        <v>-2.1</v>
      </c>
      <c r="S14" s="100">
        <v>0.4</v>
      </c>
      <c r="T14" s="100">
        <v>0.1</v>
      </c>
      <c r="U14" s="100">
        <v>4</v>
      </c>
      <c r="V14" s="100">
        <v>-4.9000000000000004</v>
      </c>
      <c r="W14" s="100">
        <v>-0.7</v>
      </c>
      <c r="X14" s="100">
        <v>-1.3</v>
      </c>
      <c r="Y14" s="100">
        <v>-3.6</v>
      </c>
      <c r="Z14" s="100">
        <v>0</v>
      </c>
      <c r="AA14" s="100">
        <f>独自温度!B11</f>
        <v>30</v>
      </c>
      <c r="AB14" s="100">
        <f>独自温度!C11</f>
        <v>30</v>
      </c>
    </row>
    <row r="15" spans="1:28">
      <c r="A15" s="64" cm="1">
        <f t="array" aca="1" ref="A15" ca="1">INDIRECT(_xlfn.XLOOKUP(鶏シート!$G$13,鶏気温!$D$2:$AB$2,鶏気温!$D$3:$AB$3)&amp;(_xlfn.XLOOKUP(鶏モデル!$D23,鶏気温!$C$6:$C$1100,鶏気温!$B$6:$B$1100)))</f>
        <v>16.600000000000001</v>
      </c>
      <c r="B15">
        <v>15</v>
      </c>
      <c r="C15" s="92">
        <v>45667</v>
      </c>
      <c r="D15" s="100">
        <v>-0.7</v>
      </c>
      <c r="E15" s="100">
        <v>-1.1000000000000001</v>
      </c>
      <c r="F15" s="100">
        <v>0.8</v>
      </c>
      <c r="G15" s="100">
        <v>0.8</v>
      </c>
      <c r="H15" s="100">
        <v>1.6</v>
      </c>
      <c r="I15" s="100">
        <v>1.7</v>
      </c>
      <c r="J15" s="100">
        <v>3.2</v>
      </c>
      <c r="K15" s="100">
        <v>1.2</v>
      </c>
      <c r="L15" s="100">
        <v>1.1000000000000001</v>
      </c>
      <c r="M15" s="100">
        <v>3.3</v>
      </c>
      <c r="N15" s="100">
        <v>4.8</v>
      </c>
      <c r="O15" s="100">
        <v>4.7</v>
      </c>
      <c r="P15" s="100">
        <v>3.3</v>
      </c>
      <c r="Q15" s="100">
        <v>3.2</v>
      </c>
      <c r="R15" s="100">
        <v>-2.1</v>
      </c>
      <c r="S15" s="100">
        <v>0.4</v>
      </c>
      <c r="T15" s="100">
        <v>0</v>
      </c>
      <c r="U15" s="100">
        <v>4</v>
      </c>
      <c r="V15" s="100">
        <v>-5</v>
      </c>
      <c r="W15" s="100">
        <v>-0.7</v>
      </c>
      <c r="X15" s="100">
        <v>-1.4</v>
      </c>
      <c r="Y15" s="100">
        <v>-3.7</v>
      </c>
      <c r="Z15" s="100">
        <v>-0.1</v>
      </c>
      <c r="AA15" s="100">
        <f>独自温度!B12</f>
        <v>30</v>
      </c>
      <c r="AB15" s="100">
        <f>独自温度!C12</f>
        <v>30</v>
      </c>
    </row>
    <row r="16" spans="1:28">
      <c r="A16" s="64" cm="1">
        <f t="array" aca="1" ref="A16" ca="1">INDIRECT(_xlfn.XLOOKUP(鶏シート!$G$13,鶏気温!$D$2:$AB$2,鶏気温!$D$3:$AB$3)&amp;(_xlfn.XLOOKUP(鶏モデル!$D24,鶏気温!$C$6:$C$1100,鶏気温!$B$6:$B$1100)))</f>
        <v>16.8</v>
      </c>
      <c r="B16">
        <v>16</v>
      </c>
      <c r="C16" s="92">
        <v>45668</v>
      </c>
      <c r="D16" s="100">
        <v>-0.7</v>
      </c>
      <c r="E16" s="100">
        <v>-1.1000000000000001</v>
      </c>
      <c r="F16" s="100">
        <v>0.7</v>
      </c>
      <c r="G16" s="100">
        <v>0.8</v>
      </c>
      <c r="H16" s="100">
        <v>1.5</v>
      </c>
      <c r="I16" s="100">
        <v>1.7</v>
      </c>
      <c r="J16" s="100">
        <v>3.2</v>
      </c>
      <c r="K16" s="100">
        <v>1.2</v>
      </c>
      <c r="L16" s="100">
        <v>1.1000000000000001</v>
      </c>
      <c r="M16" s="100">
        <v>3.3</v>
      </c>
      <c r="N16" s="100">
        <v>4.8</v>
      </c>
      <c r="O16" s="100">
        <v>4.7</v>
      </c>
      <c r="P16" s="100">
        <v>3.2</v>
      </c>
      <c r="Q16" s="100">
        <v>3.2</v>
      </c>
      <c r="R16" s="100">
        <v>-2.2000000000000002</v>
      </c>
      <c r="S16" s="100">
        <v>0.3</v>
      </c>
      <c r="T16" s="100">
        <v>0</v>
      </c>
      <c r="U16" s="100">
        <v>4</v>
      </c>
      <c r="V16" s="100">
        <v>-5</v>
      </c>
      <c r="W16" s="100">
        <v>-0.8</v>
      </c>
      <c r="X16" s="100">
        <v>-1.4</v>
      </c>
      <c r="Y16" s="100">
        <v>-3.7</v>
      </c>
      <c r="Z16" s="100">
        <v>-0.1</v>
      </c>
      <c r="AA16" s="100">
        <f>独自温度!B13</f>
        <v>30</v>
      </c>
      <c r="AB16" s="100">
        <f>独自温度!C13</f>
        <v>30</v>
      </c>
    </row>
    <row r="17" spans="1:28">
      <c r="A17" s="64" cm="1">
        <f t="array" aca="1" ref="A17" ca="1">INDIRECT(_xlfn.XLOOKUP(鶏シート!$G$13,鶏気温!$D$2:$AB$2,鶏気温!$D$3:$AB$3)&amp;(_xlfn.XLOOKUP(鶏モデル!$D25,鶏気温!$C$6:$C$1100,鶏気温!$B$6:$B$1100)))</f>
        <v>16.899999999999999</v>
      </c>
      <c r="B17">
        <v>17</v>
      </c>
      <c r="C17" s="92">
        <v>45669</v>
      </c>
      <c r="D17" s="100">
        <v>-0.8</v>
      </c>
      <c r="E17" s="100">
        <v>-1.2</v>
      </c>
      <c r="F17" s="100">
        <v>0.7</v>
      </c>
      <c r="G17" s="100">
        <v>0.8</v>
      </c>
      <c r="H17" s="100">
        <v>1.5</v>
      </c>
      <c r="I17" s="100">
        <v>1.7</v>
      </c>
      <c r="J17" s="100">
        <v>3.2</v>
      </c>
      <c r="K17" s="100">
        <v>1.2</v>
      </c>
      <c r="L17" s="100">
        <v>1.1000000000000001</v>
      </c>
      <c r="M17" s="100">
        <v>3.3</v>
      </c>
      <c r="N17" s="100">
        <v>4.8</v>
      </c>
      <c r="O17" s="100">
        <v>4.7</v>
      </c>
      <c r="P17" s="100">
        <v>3.2</v>
      </c>
      <c r="Q17" s="100">
        <v>3.2</v>
      </c>
      <c r="R17" s="100">
        <v>-2.2000000000000002</v>
      </c>
      <c r="S17" s="100">
        <v>0.3</v>
      </c>
      <c r="T17" s="100">
        <v>0</v>
      </c>
      <c r="U17" s="100">
        <v>3.9</v>
      </c>
      <c r="V17" s="100">
        <v>-5</v>
      </c>
      <c r="W17" s="100">
        <v>-0.9</v>
      </c>
      <c r="X17" s="100">
        <v>-1.4</v>
      </c>
      <c r="Y17" s="100">
        <v>-3.8</v>
      </c>
      <c r="Z17" s="100">
        <v>-0.1</v>
      </c>
      <c r="AA17" s="100">
        <f>独自温度!B14</f>
        <v>30</v>
      </c>
      <c r="AB17" s="100">
        <f>独自温度!C14</f>
        <v>30</v>
      </c>
    </row>
    <row r="18" spans="1:28">
      <c r="A18" s="64" cm="1">
        <f t="array" aca="1" ref="A18" ca="1">INDIRECT(_xlfn.XLOOKUP(鶏シート!$G$13,鶏気温!$D$2:$AB$2,鶏気温!$D$3:$AB$3)&amp;(_xlfn.XLOOKUP(鶏モデル!$D26,鶏気温!$C$6:$C$1100,鶏気温!$B$6:$B$1100)))</f>
        <v>17</v>
      </c>
      <c r="B18">
        <v>18</v>
      </c>
      <c r="C18" s="92">
        <v>45670</v>
      </c>
      <c r="D18" s="100">
        <v>-0.8</v>
      </c>
      <c r="E18" s="100">
        <v>-1.2</v>
      </c>
      <c r="F18" s="100">
        <v>0.7</v>
      </c>
      <c r="G18" s="100">
        <v>0.7</v>
      </c>
      <c r="H18" s="100">
        <v>1.5</v>
      </c>
      <c r="I18" s="100">
        <v>1.7</v>
      </c>
      <c r="J18" s="100">
        <v>3.2</v>
      </c>
      <c r="K18" s="100">
        <v>1.2</v>
      </c>
      <c r="L18" s="100">
        <v>1.1000000000000001</v>
      </c>
      <c r="M18" s="100">
        <v>3.2</v>
      </c>
      <c r="N18" s="100">
        <v>4.8</v>
      </c>
      <c r="O18" s="100">
        <v>4.7</v>
      </c>
      <c r="P18" s="100">
        <v>3.2</v>
      </c>
      <c r="Q18" s="100">
        <v>3.2</v>
      </c>
      <c r="R18" s="100">
        <v>-2.2000000000000002</v>
      </c>
      <c r="S18" s="100">
        <v>0.3</v>
      </c>
      <c r="T18" s="100">
        <v>-0.1</v>
      </c>
      <c r="U18" s="100">
        <v>3.9</v>
      </c>
      <c r="V18" s="100">
        <v>-5.0999999999999996</v>
      </c>
      <c r="W18" s="100">
        <v>-0.9</v>
      </c>
      <c r="X18" s="100">
        <v>-1.5</v>
      </c>
      <c r="Y18" s="100">
        <v>-3.8</v>
      </c>
      <c r="Z18" s="100">
        <v>-0.1</v>
      </c>
      <c r="AA18" s="100">
        <f>独自温度!B15</f>
        <v>30</v>
      </c>
      <c r="AB18" s="100">
        <f>独自温度!C15</f>
        <v>30</v>
      </c>
    </row>
    <row r="19" spans="1:28">
      <c r="A19" s="64" cm="1">
        <f t="array" aca="1" ref="A19" ca="1">INDIRECT(_xlfn.XLOOKUP(鶏シート!$G$13,鶏気温!$D$2:$AB$2,鶏気温!$D$3:$AB$3)&amp;(_xlfn.XLOOKUP(鶏モデル!$D27,鶏気温!$C$6:$C$1100,鶏気温!$B$6:$B$1100)))</f>
        <v>17.2</v>
      </c>
      <c r="B19">
        <v>19</v>
      </c>
      <c r="C19" s="92">
        <v>45671</v>
      </c>
      <c r="D19" s="100">
        <v>-0.8</v>
      </c>
      <c r="E19" s="100">
        <v>-1.2</v>
      </c>
      <c r="F19" s="100">
        <v>0.7</v>
      </c>
      <c r="G19" s="100">
        <v>0.7</v>
      </c>
      <c r="H19" s="100">
        <v>1.4</v>
      </c>
      <c r="I19" s="100">
        <v>1.7</v>
      </c>
      <c r="J19" s="100">
        <v>3.1</v>
      </c>
      <c r="K19" s="100">
        <v>1.3</v>
      </c>
      <c r="L19" s="100">
        <v>1.1000000000000001</v>
      </c>
      <c r="M19" s="100">
        <v>3.2</v>
      </c>
      <c r="N19" s="100">
        <v>4.7</v>
      </c>
      <c r="O19" s="100">
        <v>4.5999999999999996</v>
      </c>
      <c r="P19" s="100">
        <v>3.2</v>
      </c>
      <c r="Q19" s="100">
        <v>3.2</v>
      </c>
      <c r="R19" s="100">
        <v>-2.2000000000000002</v>
      </c>
      <c r="S19" s="100">
        <v>0.3</v>
      </c>
      <c r="T19" s="100">
        <v>-0.1</v>
      </c>
      <c r="U19" s="100">
        <v>3.9</v>
      </c>
      <c r="V19" s="100">
        <v>-5.0999999999999996</v>
      </c>
      <c r="W19" s="100">
        <v>-1</v>
      </c>
      <c r="X19" s="100">
        <v>-1.5</v>
      </c>
      <c r="Y19" s="100">
        <v>-3.8</v>
      </c>
      <c r="Z19" s="100">
        <v>0</v>
      </c>
      <c r="AA19" s="100">
        <f>独自温度!B16</f>
        <v>30</v>
      </c>
      <c r="AB19" s="100">
        <f>独自温度!C16</f>
        <v>30</v>
      </c>
    </row>
    <row r="20" spans="1:28">
      <c r="A20" s="64" cm="1">
        <f t="array" aca="1" ref="A20" ca="1">INDIRECT(_xlfn.XLOOKUP(鶏シート!$G$13,鶏気温!$D$2:$AB$2,鶏気温!$D$3:$AB$3)&amp;(_xlfn.XLOOKUP(鶏モデル!$D28,鶏気温!$C$6:$C$1100,鶏気温!$B$6:$B$1100)))</f>
        <v>17.3</v>
      </c>
      <c r="B20">
        <v>20</v>
      </c>
      <c r="C20" s="92">
        <v>45672</v>
      </c>
      <c r="D20" s="100">
        <v>-0.8</v>
      </c>
      <c r="E20" s="100">
        <v>-1.2</v>
      </c>
      <c r="F20" s="100">
        <v>0.6</v>
      </c>
      <c r="G20" s="100">
        <v>0.7</v>
      </c>
      <c r="H20" s="100">
        <v>1.4</v>
      </c>
      <c r="I20" s="100">
        <v>1.7</v>
      </c>
      <c r="J20" s="100">
        <v>3.1</v>
      </c>
      <c r="K20" s="100">
        <v>1.3</v>
      </c>
      <c r="L20" s="100">
        <v>1.1000000000000001</v>
      </c>
      <c r="M20" s="100">
        <v>3.2</v>
      </c>
      <c r="N20" s="100">
        <v>4.7</v>
      </c>
      <c r="O20" s="100">
        <v>4.5999999999999996</v>
      </c>
      <c r="P20" s="100">
        <v>3.2</v>
      </c>
      <c r="Q20" s="100">
        <v>3.2</v>
      </c>
      <c r="R20" s="100">
        <v>-2.2999999999999998</v>
      </c>
      <c r="S20" s="100">
        <v>0.3</v>
      </c>
      <c r="T20" s="100">
        <v>-0.1</v>
      </c>
      <c r="U20" s="100">
        <v>3.9</v>
      </c>
      <c r="V20" s="100">
        <v>-5.0999999999999996</v>
      </c>
      <c r="W20" s="100">
        <v>-1</v>
      </c>
      <c r="X20" s="100">
        <v>-1.5</v>
      </c>
      <c r="Y20" s="100">
        <v>-3.8</v>
      </c>
      <c r="Z20" s="100">
        <v>0</v>
      </c>
      <c r="AA20" s="100">
        <f>独自温度!B17</f>
        <v>30</v>
      </c>
      <c r="AB20" s="100">
        <f>独自温度!C17</f>
        <v>30</v>
      </c>
    </row>
    <row r="21" spans="1:28">
      <c r="A21" s="64" cm="1">
        <f t="array" aca="1" ref="A21" ca="1">INDIRECT(_xlfn.XLOOKUP(鶏シート!$G$13,鶏気温!$D$2:$AB$2,鶏気温!$D$3:$AB$3)&amp;(_xlfn.XLOOKUP(鶏モデル!$D29,鶏気温!$C$6:$C$1100,鶏気温!$B$6:$B$1100)))</f>
        <v>17.399999999999999</v>
      </c>
      <c r="B21">
        <v>21</v>
      </c>
      <c r="C21" s="92">
        <v>45673</v>
      </c>
      <c r="D21" s="100">
        <v>-0.8</v>
      </c>
      <c r="E21" s="100">
        <v>-1.3</v>
      </c>
      <c r="F21" s="100">
        <v>0.6</v>
      </c>
      <c r="G21" s="100">
        <v>0.7</v>
      </c>
      <c r="H21" s="100">
        <v>1.3</v>
      </c>
      <c r="I21" s="100">
        <v>1.7</v>
      </c>
      <c r="J21" s="100">
        <v>3.1</v>
      </c>
      <c r="K21" s="100">
        <v>1.3</v>
      </c>
      <c r="L21" s="100">
        <v>1.1000000000000001</v>
      </c>
      <c r="M21" s="100">
        <v>3.1</v>
      </c>
      <c r="N21" s="100">
        <v>4.7</v>
      </c>
      <c r="O21" s="100">
        <v>4.5999999999999996</v>
      </c>
      <c r="P21" s="100">
        <v>3.2</v>
      </c>
      <c r="Q21" s="100">
        <v>3.2</v>
      </c>
      <c r="R21" s="100">
        <v>-2.2999999999999998</v>
      </c>
      <c r="S21" s="100">
        <v>0.3</v>
      </c>
      <c r="T21" s="100">
        <v>-0.2</v>
      </c>
      <c r="U21" s="100">
        <v>3.8</v>
      </c>
      <c r="V21" s="100">
        <v>-5.2</v>
      </c>
      <c r="W21" s="100">
        <v>-1.1000000000000001</v>
      </c>
      <c r="X21" s="100">
        <v>-1.6</v>
      </c>
      <c r="Y21" s="100">
        <v>-3.9</v>
      </c>
      <c r="Z21" s="100">
        <v>0</v>
      </c>
      <c r="AA21" s="100">
        <f>独自温度!B18</f>
        <v>30</v>
      </c>
      <c r="AB21" s="100">
        <f>独自温度!C18</f>
        <v>30</v>
      </c>
    </row>
    <row r="22" spans="1:28">
      <c r="A22" s="64" cm="1">
        <f t="array" aca="1" ref="A22" ca="1">INDIRECT(_xlfn.XLOOKUP(鶏シート!$G$13,鶏気温!$D$2:$AB$2,鶏気温!$D$3:$AB$3)&amp;(_xlfn.XLOOKUP(鶏モデル!$D30,鶏気温!$C$6:$C$1100,鶏気温!$B$6:$B$1100)))</f>
        <v>17.600000000000001</v>
      </c>
      <c r="B22">
        <v>22</v>
      </c>
      <c r="C22" s="92">
        <v>45674</v>
      </c>
      <c r="D22" s="100">
        <v>-0.9</v>
      </c>
      <c r="E22" s="100">
        <v>-1.3</v>
      </c>
      <c r="F22" s="100">
        <v>0.6</v>
      </c>
      <c r="G22" s="100">
        <v>0.7</v>
      </c>
      <c r="H22" s="100">
        <v>1.3</v>
      </c>
      <c r="I22" s="100">
        <v>1.7</v>
      </c>
      <c r="J22" s="100">
        <v>3.1</v>
      </c>
      <c r="K22" s="100">
        <v>1.3</v>
      </c>
      <c r="L22" s="100">
        <v>1.1000000000000001</v>
      </c>
      <c r="M22" s="100">
        <v>3.1</v>
      </c>
      <c r="N22" s="100">
        <v>4.5999999999999996</v>
      </c>
      <c r="O22" s="100">
        <v>4.5999999999999996</v>
      </c>
      <c r="P22" s="100">
        <v>3.2</v>
      </c>
      <c r="Q22" s="100">
        <v>3.2</v>
      </c>
      <c r="R22" s="100">
        <v>-2.2999999999999998</v>
      </c>
      <c r="S22" s="100">
        <v>0.3</v>
      </c>
      <c r="T22" s="100">
        <v>-0.2</v>
      </c>
      <c r="U22" s="100">
        <v>3.8</v>
      </c>
      <c r="V22" s="100">
        <v>-5.2</v>
      </c>
      <c r="W22" s="100">
        <v>-1.1000000000000001</v>
      </c>
      <c r="X22" s="100">
        <v>-1.6</v>
      </c>
      <c r="Y22" s="100">
        <v>-3.9</v>
      </c>
      <c r="Z22" s="100">
        <v>0</v>
      </c>
      <c r="AA22" s="100">
        <f>独自温度!B19</f>
        <v>30</v>
      </c>
      <c r="AB22" s="100">
        <f>独自温度!C19</f>
        <v>30</v>
      </c>
    </row>
    <row r="23" spans="1:28">
      <c r="A23" s="64" cm="1">
        <f t="array" aca="1" ref="A23" ca="1">INDIRECT(_xlfn.XLOOKUP(鶏シート!$G$13,鶏気温!$D$2:$AB$2,鶏気温!$D$3:$AB$3)&amp;(_xlfn.XLOOKUP(鶏モデル!$D31,鶏気温!$C$6:$C$1100,鶏気温!$B$6:$B$1100)))</f>
        <v>17.7</v>
      </c>
      <c r="B23">
        <v>23</v>
      </c>
      <c r="C23" s="92">
        <v>45675</v>
      </c>
      <c r="D23" s="100">
        <v>-0.9</v>
      </c>
      <c r="E23" s="100">
        <v>-1.3</v>
      </c>
      <c r="F23" s="100">
        <v>0.6</v>
      </c>
      <c r="G23" s="100">
        <v>0.6</v>
      </c>
      <c r="H23" s="100">
        <v>1.3</v>
      </c>
      <c r="I23" s="100">
        <v>1.7</v>
      </c>
      <c r="J23" s="100">
        <v>3.1</v>
      </c>
      <c r="K23" s="100">
        <v>1.3</v>
      </c>
      <c r="L23" s="100">
        <v>1.1000000000000001</v>
      </c>
      <c r="M23" s="100">
        <v>3.1</v>
      </c>
      <c r="N23" s="100">
        <v>4.5999999999999996</v>
      </c>
      <c r="O23" s="100">
        <v>4.5999999999999996</v>
      </c>
      <c r="P23" s="100">
        <v>3.2</v>
      </c>
      <c r="Q23" s="100">
        <v>3.2</v>
      </c>
      <c r="R23" s="100">
        <v>-2.2999999999999998</v>
      </c>
      <c r="S23" s="100">
        <v>0.2</v>
      </c>
      <c r="T23" s="100">
        <v>-0.3</v>
      </c>
      <c r="U23" s="100">
        <v>3.8</v>
      </c>
      <c r="V23" s="100">
        <v>-5.2</v>
      </c>
      <c r="W23" s="100">
        <v>-1.2</v>
      </c>
      <c r="X23" s="100">
        <v>-1.6</v>
      </c>
      <c r="Y23" s="100">
        <v>-3.9</v>
      </c>
      <c r="Z23" s="100">
        <v>0</v>
      </c>
      <c r="AA23" s="100">
        <f>独自温度!B20</f>
        <v>30</v>
      </c>
      <c r="AB23" s="100">
        <f>独自温度!C20</f>
        <v>30</v>
      </c>
    </row>
    <row r="24" spans="1:28">
      <c r="A24" s="64" cm="1">
        <f t="array" aca="1" ref="A24" ca="1">INDIRECT(_xlfn.XLOOKUP(鶏シート!$G$13,鶏気温!$D$2:$AB$2,鶏気温!$D$3:$AB$3)&amp;(_xlfn.XLOOKUP(鶏モデル!$D32,鶏気温!$C$6:$C$1100,鶏気温!$B$6:$B$1100)))</f>
        <v>17.899999999999999</v>
      </c>
      <c r="B24">
        <v>24</v>
      </c>
      <c r="C24" s="92">
        <v>45676</v>
      </c>
      <c r="D24" s="100">
        <v>-0.9</v>
      </c>
      <c r="E24" s="100">
        <v>-1.3</v>
      </c>
      <c r="F24" s="100">
        <v>0.5</v>
      </c>
      <c r="G24" s="100">
        <v>0.6</v>
      </c>
      <c r="H24" s="100">
        <v>1.2</v>
      </c>
      <c r="I24" s="100">
        <v>1.6</v>
      </c>
      <c r="J24" s="100">
        <v>3.1</v>
      </c>
      <c r="K24" s="100">
        <v>1.3</v>
      </c>
      <c r="L24" s="100">
        <v>1.1000000000000001</v>
      </c>
      <c r="M24" s="100">
        <v>3</v>
      </c>
      <c r="N24" s="100">
        <v>4.5999999999999996</v>
      </c>
      <c r="O24" s="100">
        <v>4.5</v>
      </c>
      <c r="P24" s="100">
        <v>3.1</v>
      </c>
      <c r="Q24" s="100">
        <v>3.2</v>
      </c>
      <c r="R24" s="100">
        <v>-2.4</v>
      </c>
      <c r="S24" s="100">
        <v>0.2</v>
      </c>
      <c r="T24" s="100">
        <v>-0.3</v>
      </c>
      <c r="U24" s="100">
        <v>3.8</v>
      </c>
      <c r="V24" s="100">
        <v>-5.2</v>
      </c>
      <c r="W24" s="100">
        <v>-1.2</v>
      </c>
      <c r="X24" s="100">
        <v>-1.7</v>
      </c>
      <c r="Y24" s="100">
        <v>-3.9</v>
      </c>
      <c r="Z24" s="100">
        <v>0</v>
      </c>
      <c r="AA24" s="100">
        <f>独自温度!B21</f>
        <v>30</v>
      </c>
      <c r="AB24" s="100">
        <f>独自温度!C21</f>
        <v>30</v>
      </c>
    </row>
    <row r="25" spans="1:28">
      <c r="A25" s="64" cm="1">
        <f t="array" aca="1" ref="A25" ca="1">INDIRECT(_xlfn.XLOOKUP(鶏シート!$G$13,鶏気温!$D$2:$AB$2,鶏気温!$D$3:$AB$3)&amp;(_xlfn.XLOOKUP(鶏モデル!$D33,鶏気温!$C$6:$C$1100,鶏気温!$B$6:$B$1100)))</f>
        <v>18</v>
      </c>
      <c r="B25">
        <v>25</v>
      </c>
      <c r="C25" s="92">
        <v>45677</v>
      </c>
      <c r="D25" s="100">
        <v>-0.9</v>
      </c>
      <c r="E25" s="100">
        <v>-1.4</v>
      </c>
      <c r="F25" s="100">
        <v>0.5</v>
      </c>
      <c r="G25" s="100">
        <v>0.6</v>
      </c>
      <c r="H25" s="100">
        <v>1.2</v>
      </c>
      <c r="I25" s="100">
        <v>1.6</v>
      </c>
      <c r="J25" s="100">
        <v>3</v>
      </c>
      <c r="K25" s="100">
        <v>1.2</v>
      </c>
      <c r="L25" s="100">
        <v>1.1000000000000001</v>
      </c>
      <c r="M25" s="100">
        <v>3</v>
      </c>
      <c r="N25" s="100">
        <v>4.5</v>
      </c>
      <c r="O25" s="100">
        <v>4.5</v>
      </c>
      <c r="P25" s="100">
        <v>3.1</v>
      </c>
      <c r="Q25" s="100">
        <v>3.2</v>
      </c>
      <c r="R25" s="100">
        <v>-2.4</v>
      </c>
      <c r="S25" s="100">
        <v>0.2</v>
      </c>
      <c r="T25" s="100">
        <v>-0.3</v>
      </c>
      <c r="U25" s="100">
        <v>3.7</v>
      </c>
      <c r="V25" s="100">
        <v>-5.3</v>
      </c>
      <c r="W25" s="100">
        <v>-1.3</v>
      </c>
      <c r="X25" s="100">
        <v>-1.7</v>
      </c>
      <c r="Y25" s="100">
        <v>-4</v>
      </c>
      <c r="Z25" s="100">
        <v>0</v>
      </c>
      <c r="AA25" s="100">
        <f>独自温度!B22</f>
        <v>30</v>
      </c>
      <c r="AB25" s="100">
        <f>独自温度!C22</f>
        <v>30</v>
      </c>
    </row>
    <row r="26" spans="1:28">
      <c r="A26" s="64" cm="1">
        <f t="array" aca="1" ref="A26" ca="1">INDIRECT(_xlfn.XLOOKUP(鶏シート!$G$13,鶏気温!$D$2:$AB$2,鶏気温!$D$3:$AB$3)&amp;(_xlfn.XLOOKUP(鶏モデル!$D34,鶏気温!$C$6:$C$1100,鶏気温!$B$6:$B$1100)))</f>
        <v>18.2</v>
      </c>
      <c r="B26">
        <v>26</v>
      </c>
      <c r="C26" s="92">
        <v>45678</v>
      </c>
      <c r="D26" s="100">
        <v>-1</v>
      </c>
      <c r="E26" s="100">
        <v>-1.4</v>
      </c>
      <c r="F26" s="100">
        <v>0.5</v>
      </c>
      <c r="G26" s="100">
        <v>0.6</v>
      </c>
      <c r="H26" s="100">
        <v>1.2</v>
      </c>
      <c r="I26" s="100">
        <v>1.6</v>
      </c>
      <c r="J26" s="100">
        <v>3</v>
      </c>
      <c r="K26" s="100">
        <v>1.2</v>
      </c>
      <c r="L26" s="100">
        <v>1.1000000000000001</v>
      </c>
      <c r="M26" s="100">
        <v>2.9</v>
      </c>
      <c r="N26" s="100">
        <v>4.5</v>
      </c>
      <c r="O26" s="100">
        <v>4.5</v>
      </c>
      <c r="P26" s="100">
        <v>3.1</v>
      </c>
      <c r="Q26" s="100">
        <v>3.2</v>
      </c>
      <c r="R26" s="100">
        <v>-2.4</v>
      </c>
      <c r="S26" s="100">
        <v>0.1</v>
      </c>
      <c r="T26" s="100">
        <v>-0.4</v>
      </c>
      <c r="U26" s="100">
        <v>3.7</v>
      </c>
      <c r="V26" s="100">
        <v>-5.3</v>
      </c>
      <c r="W26" s="100">
        <v>-1.3</v>
      </c>
      <c r="X26" s="100">
        <v>-1.7</v>
      </c>
      <c r="Y26" s="100">
        <v>-4</v>
      </c>
      <c r="Z26" s="100">
        <v>0</v>
      </c>
      <c r="AA26" s="100">
        <f>独自温度!B23</f>
        <v>30</v>
      </c>
      <c r="AB26" s="100">
        <f>独自温度!C23</f>
        <v>30</v>
      </c>
    </row>
    <row r="27" spans="1:28">
      <c r="A27" s="64" cm="1">
        <f t="array" aca="1" ref="A27" ca="1">INDIRECT(_xlfn.XLOOKUP(鶏シート!$G$13,鶏気温!$D$2:$AB$2,鶏気温!$D$3:$AB$3)&amp;(_xlfn.XLOOKUP(鶏モデル!$D35,鶏気温!$C$6:$C$1100,鶏気温!$B$6:$B$1100)))</f>
        <v>18.3</v>
      </c>
      <c r="B27">
        <v>27</v>
      </c>
      <c r="C27" s="92">
        <v>45679</v>
      </c>
      <c r="D27" s="100">
        <v>-1</v>
      </c>
      <c r="E27" s="100">
        <v>-1.4</v>
      </c>
      <c r="F27" s="100">
        <v>0.4</v>
      </c>
      <c r="G27" s="100">
        <v>0.5</v>
      </c>
      <c r="H27" s="100">
        <v>1.1000000000000001</v>
      </c>
      <c r="I27" s="100">
        <v>1.6</v>
      </c>
      <c r="J27" s="100">
        <v>3</v>
      </c>
      <c r="K27" s="100">
        <v>1.2</v>
      </c>
      <c r="L27" s="100">
        <v>1.1000000000000001</v>
      </c>
      <c r="M27" s="100">
        <v>2.9</v>
      </c>
      <c r="N27" s="100">
        <v>4.5</v>
      </c>
      <c r="O27" s="100">
        <v>4.4000000000000004</v>
      </c>
      <c r="P27" s="100">
        <v>3</v>
      </c>
      <c r="Q27" s="100">
        <v>3.1</v>
      </c>
      <c r="R27" s="100">
        <v>-2.5</v>
      </c>
      <c r="S27" s="100">
        <v>0.1</v>
      </c>
      <c r="T27" s="100">
        <v>-0.4</v>
      </c>
      <c r="U27" s="100">
        <v>3.7</v>
      </c>
      <c r="V27" s="100">
        <v>-5.3</v>
      </c>
      <c r="W27" s="100">
        <v>-1.3</v>
      </c>
      <c r="X27" s="100">
        <v>-1.8</v>
      </c>
      <c r="Y27" s="100">
        <v>-4.0999999999999996</v>
      </c>
      <c r="Z27" s="100">
        <v>0</v>
      </c>
      <c r="AA27" s="100">
        <f>独自温度!B24</f>
        <v>30</v>
      </c>
      <c r="AB27" s="100">
        <f>独自温度!C24</f>
        <v>30</v>
      </c>
    </row>
    <row r="28" spans="1:28">
      <c r="A28" s="64" cm="1">
        <f t="array" aca="1" ref="A28" ca="1">INDIRECT(_xlfn.XLOOKUP(鶏シート!$G$13,鶏気温!$D$2:$AB$2,鶏気温!$D$3:$AB$3)&amp;(_xlfn.XLOOKUP(鶏モデル!$D36,鶏気温!$C$6:$C$1100,鶏気温!$B$6:$B$1100)))</f>
        <v>18.5</v>
      </c>
      <c r="B28">
        <v>28</v>
      </c>
      <c r="C28" s="92">
        <v>45680</v>
      </c>
      <c r="D28" s="100">
        <v>-1</v>
      </c>
      <c r="E28" s="100">
        <v>-1.4</v>
      </c>
      <c r="F28" s="100">
        <v>0.4</v>
      </c>
      <c r="G28" s="100">
        <v>0.5</v>
      </c>
      <c r="H28" s="100">
        <v>1.1000000000000001</v>
      </c>
      <c r="I28" s="100">
        <v>1.5</v>
      </c>
      <c r="J28" s="100">
        <v>3</v>
      </c>
      <c r="K28" s="100">
        <v>1.1000000000000001</v>
      </c>
      <c r="L28" s="100">
        <v>1.1000000000000001</v>
      </c>
      <c r="M28" s="100">
        <v>2.8</v>
      </c>
      <c r="N28" s="100">
        <v>4.4000000000000004</v>
      </c>
      <c r="O28" s="100">
        <v>4.4000000000000004</v>
      </c>
      <c r="P28" s="100">
        <v>3</v>
      </c>
      <c r="Q28" s="100">
        <v>3.1</v>
      </c>
      <c r="R28" s="100">
        <v>-2.5</v>
      </c>
      <c r="S28" s="100">
        <v>0.1</v>
      </c>
      <c r="T28" s="100">
        <v>-0.5</v>
      </c>
      <c r="U28" s="100">
        <v>3.6</v>
      </c>
      <c r="V28" s="100">
        <v>-5.4</v>
      </c>
      <c r="W28" s="100">
        <v>-1.3</v>
      </c>
      <c r="X28" s="100">
        <v>-1.8</v>
      </c>
      <c r="Y28" s="100">
        <v>-4.0999999999999996</v>
      </c>
      <c r="Z28" s="100">
        <v>-0.1</v>
      </c>
      <c r="AA28" s="100">
        <f>独自温度!B25</f>
        <v>30</v>
      </c>
      <c r="AB28" s="100">
        <f>独自温度!C25</f>
        <v>30</v>
      </c>
    </row>
    <row r="29" spans="1:28">
      <c r="A29" s="64" cm="1">
        <f t="array" aca="1" ref="A29" ca="1">INDIRECT(_xlfn.XLOOKUP(鶏シート!$G$13,鶏気温!$D$2:$AB$2,鶏気温!$D$3:$AB$3)&amp;(_xlfn.XLOOKUP(鶏モデル!$D37,鶏気温!$C$6:$C$1100,鶏気温!$B$6:$B$1100)))</f>
        <v>18.600000000000001</v>
      </c>
      <c r="B29">
        <v>29</v>
      </c>
      <c r="C29" s="92">
        <v>45681</v>
      </c>
      <c r="D29" s="100">
        <v>-1.1000000000000001</v>
      </c>
      <c r="E29" s="100">
        <v>-1.5</v>
      </c>
      <c r="F29" s="100">
        <v>0.4</v>
      </c>
      <c r="G29" s="100">
        <v>0.5</v>
      </c>
      <c r="H29" s="100">
        <v>1.1000000000000001</v>
      </c>
      <c r="I29" s="100">
        <v>1.5</v>
      </c>
      <c r="J29" s="100">
        <v>2.9</v>
      </c>
      <c r="K29" s="100">
        <v>1.1000000000000001</v>
      </c>
      <c r="L29" s="100">
        <v>1.1000000000000001</v>
      </c>
      <c r="M29" s="100">
        <v>2.8</v>
      </c>
      <c r="N29" s="100">
        <v>4.4000000000000004</v>
      </c>
      <c r="O29" s="100">
        <v>4.4000000000000004</v>
      </c>
      <c r="P29" s="100">
        <v>3</v>
      </c>
      <c r="Q29" s="100">
        <v>3.1</v>
      </c>
      <c r="R29" s="100">
        <v>-2.5</v>
      </c>
      <c r="S29" s="100">
        <v>0</v>
      </c>
      <c r="T29" s="100">
        <v>-0.5</v>
      </c>
      <c r="U29" s="100">
        <v>3.6</v>
      </c>
      <c r="V29" s="100">
        <v>-5.4</v>
      </c>
      <c r="W29" s="100">
        <v>-1.4</v>
      </c>
      <c r="X29" s="100">
        <v>-1.8</v>
      </c>
      <c r="Y29" s="100">
        <v>-4.2</v>
      </c>
      <c r="Z29" s="100">
        <v>-0.1</v>
      </c>
      <c r="AA29" s="100">
        <f>独自温度!B26</f>
        <v>30</v>
      </c>
      <c r="AB29" s="100">
        <f>独自温度!C26</f>
        <v>30</v>
      </c>
    </row>
    <row r="30" spans="1:28">
      <c r="A30" s="64" cm="1">
        <f t="array" aca="1" ref="A30" ca="1">INDIRECT(_xlfn.XLOOKUP(鶏シート!$G$13,鶏気温!$D$2:$AB$2,鶏気温!$D$3:$AB$3)&amp;(_xlfn.XLOOKUP(鶏モデル!$D38,鶏気温!$C$6:$C$1100,鶏気温!$B$6:$B$1100)))</f>
        <v>18.8</v>
      </c>
      <c r="B30">
        <v>30</v>
      </c>
      <c r="C30" s="92">
        <v>45682</v>
      </c>
      <c r="D30" s="100">
        <v>-1.1000000000000001</v>
      </c>
      <c r="E30" s="100">
        <v>-1.5</v>
      </c>
      <c r="F30" s="100">
        <v>0.3</v>
      </c>
      <c r="G30" s="100">
        <v>0.5</v>
      </c>
      <c r="H30" s="100">
        <v>1</v>
      </c>
      <c r="I30" s="100">
        <v>1.5</v>
      </c>
      <c r="J30" s="100">
        <v>2.9</v>
      </c>
      <c r="K30" s="100">
        <v>1</v>
      </c>
      <c r="L30" s="100">
        <v>1.1000000000000001</v>
      </c>
      <c r="M30" s="100">
        <v>2.8</v>
      </c>
      <c r="N30" s="100">
        <v>4.4000000000000004</v>
      </c>
      <c r="O30" s="100">
        <v>4.3</v>
      </c>
      <c r="P30" s="100">
        <v>3</v>
      </c>
      <c r="Q30" s="100">
        <v>3</v>
      </c>
      <c r="R30" s="100">
        <v>-2.6</v>
      </c>
      <c r="S30" s="100">
        <v>0</v>
      </c>
      <c r="T30" s="100">
        <v>-0.5</v>
      </c>
      <c r="U30" s="100">
        <v>3.6</v>
      </c>
      <c r="V30" s="100">
        <v>-5.4</v>
      </c>
      <c r="W30" s="100">
        <v>-1.4</v>
      </c>
      <c r="X30" s="100">
        <v>-1.8</v>
      </c>
      <c r="Y30" s="100">
        <v>-4.2</v>
      </c>
      <c r="Z30" s="100">
        <v>-0.1</v>
      </c>
      <c r="AA30" s="100">
        <f>独自温度!B27</f>
        <v>30</v>
      </c>
      <c r="AB30" s="100">
        <f>独自温度!C27</f>
        <v>30</v>
      </c>
    </row>
    <row r="31" spans="1:28">
      <c r="A31" s="64" cm="1">
        <f t="array" aca="1" ref="A31" ca="1">INDIRECT(_xlfn.XLOOKUP(鶏シート!$G$13,鶏気温!$D$2:$AB$2,鶏気温!$D$3:$AB$3)&amp;(_xlfn.XLOOKUP(鶏モデル!$D39,鶏気温!$C$6:$C$1100,鶏気温!$B$6:$B$1100)))</f>
        <v>18.899999999999999</v>
      </c>
      <c r="B31">
        <v>31</v>
      </c>
      <c r="C31" s="92">
        <v>45683</v>
      </c>
      <c r="D31" s="100">
        <v>-1.1000000000000001</v>
      </c>
      <c r="E31" s="100">
        <v>-1.5</v>
      </c>
      <c r="F31" s="100">
        <v>0.3</v>
      </c>
      <c r="G31" s="100">
        <v>0.5</v>
      </c>
      <c r="H31" s="100">
        <v>1</v>
      </c>
      <c r="I31" s="100">
        <v>1.4</v>
      </c>
      <c r="J31" s="100">
        <v>2.9</v>
      </c>
      <c r="K31" s="100">
        <v>1</v>
      </c>
      <c r="L31" s="100">
        <v>1.1000000000000001</v>
      </c>
      <c r="M31" s="100">
        <v>2.7</v>
      </c>
      <c r="N31" s="100">
        <v>4.3</v>
      </c>
      <c r="O31" s="100">
        <v>4.3</v>
      </c>
      <c r="P31" s="100">
        <v>2.9</v>
      </c>
      <c r="Q31" s="100">
        <v>3</v>
      </c>
      <c r="R31" s="100">
        <v>-2.6</v>
      </c>
      <c r="S31" s="100">
        <v>0</v>
      </c>
      <c r="T31" s="100">
        <v>-0.5</v>
      </c>
      <c r="U31" s="100">
        <v>3.5</v>
      </c>
      <c r="V31" s="100">
        <v>-5.5</v>
      </c>
      <c r="W31" s="100">
        <v>-1.4</v>
      </c>
      <c r="X31" s="100">
        <v>-1.8</v>
      </c>
      <c r="Y31" s="100">
        <v>-4.3</v>
      </c>
      <c r="Z31" s="100">
        <v>-0.1</v>
      </c>
      <c r="AA31" s="100">
        <f>独自温度!B28</f>
        <v>30</v>
      </c>
      <c r="AB31" s="100">
        <f>独自温度!C28</f>
        <v>30</v>
      </c>
    </row>
    <row r="32" spans="1:28">
      <c r="A32" s="64" cm="1">
        <f t="array" aca="1" ref="A32" ca="1">INDIRECT(_xlfn.XLOOKUP(鶏シート!$G$13,鶏気温!$D$2:$AB$2,鶏気温!$D$3:$AB$3)&amp;(_xlfn.XLOOKUP(鶏モデル!$D40,鶏気温!$C$6:$C$1100,鶏気温!$B$6:$B$1100)))</f>
        <v>19.100000000000001</v>
      </c>
      <c r="B32">
        <v>32</v>
      </c>
      <c r="C32" s="92">
        <v>45684</v>
      </c>
      <c r="D32" s="100">
        <v>-1.1000000000000001</v>
      </c>
      <c r="E32" s="100">
        <v>-1.5</v>
      </c>
      <c r="F32" s="100">
        <v>0.3</v>
      </c>
      <c r="G32" s="100">
        <v>0.5</v>
      </c>
      <c r="H32" s="100">
        <v>1</v>
      </c>
      <c r="I32" s="100">
        <v>1.4</v>
      </c>
      <c r="J32" s="100">
        <v>2.9</v>
      </c>
      <c r="K32" s="100">
        <v>1</v>
      </c>
      <c r="L32" s="100">
        <v>1.1000000000000001</v>
      </c>
      <c r="M32" s="100">
        <v>2.7</v>
      </c>
      <c r="N32" s="100">
        <v>4.3</v>
      </c>
      <c r="O32" s="100">
        <v>4.3</v>
      </c>
      <c r="P32" s="100">
        <v>2.9</v>
      </c>
      <c r="Q32" s="100">
        <v>3</v>
      </c>
      <c r="R32" s="100">
        <v>-2.6</v>
      </c>
      <c r="S32" s="100">
        <v>0</v>
      </c>
      <c r="T32" s="100">
        <v>-0.5</v>
      </c>
      <c r="U32" s="100">
        <v>3.5</v>
      </c>
      <c r="V32" s="100">
        <v>-5.5</v>
      </c>
      <c r="W32" s="100">
        <v>-1.4</v>
      </c>
      <c r="X32" s="100">
        <v>-1.8</v>
      </c>
      <c r="Y32" s="100">
        <v>-4.3</v>
      </c>
      <c r="Z32" s="100">
        <v>-0.1</v>
      </c>
      <c r="AA32" s="100">
        <f>独自温度!B29</f>
        <v>30</v>
      </c>
      <c r="AB32" s="100">
        <f>独自温度!C29</f>
        <v>30</v>
      </c>
    </row>
    <row r="33" spans="1:28">
      <c r="A33" s="64" cm="1">
        <f t="array" aca="1" ref="A33" ca="1">INDIRECT(_xlfn.XLOOKUP(鶏シート!$G$13,鶏気温!$D$2:$AB$2,鶏気温!$D$3:$AB$3)&amp;(_xlfn.XLOOKUP(鶏モデル!$D41,鶏気温!$C$6:$C$1100,鶏気温!$B$6:$B$1100)))</f>
        <v>19.2</v>
      </c>
      <c r="B33">
        <v>33</v>
      </c>
      <c r="C33" s="92">
        <v>45685</v>
      </c>
      <c r="D33" s="100">
        <v>-1.1000000000000001</v>
      </c>
      <c r="E33" s="100">
        <v>-1.5</v>
      </c>
      <c r="F33" s="100">
        <v>0.3</v>
      </c>
      <c r="G33" s="100">
        <v>0.5</v>
      </c>
      <c r="H33" s="100">
        <v>1</v>
      </c>
      <c r="I33" s="100">
        <v>1.4</v>
      </c>
      <c r="J33" s="100">
        <v>2.8</v>
      </c>
      <c r="K33" s="100">
        <v>1</v>
      </c>
      <c r="L33" s="100">
        <v>1.1000000000000001</v>
      </c>
      <c r="M33" s="100">
        <v>2.7</v>
      </c>
      <c r="N33" s="100">
        <v>4.3</v>
      </c>
      <c r="O33" s="100">
        <v>4.3</v>
      </c>
      <c r="P33" s="100">
        <v>2.9</v>
      </c>
      <c r="Q33" s="100">
        <v>3</v>
      </c>
      <c r="R33" s="100">
        <v>-2.6</v>
      </c>
      <c r="S33" s="100">
        <v>-0.1</v>
      </c>
      <c r="T33" s="100">
        <v>-0.6</v>
      </c>
      <c r="U33" s="100">
        <v>3.5</v>
      </c>
      <c r="V33" s="100">
        <v>-5.5</v>
      </c>
      <c r="W33" s="100">
        <v>-1.4</v>
      </c>
      <c r="X33" s="100">
        <v>-1.8</v>
      </c>
      <c r="Y33" s="100">
        <v>-4.4000000000000004</v>
      </c>
      <c r="Z33" s="100">
        <v>-0.1</v>
      </c>
      <c r="AA33" s="100">
        <f>独自温度!B30</f>
        <v>30</v>
      </c>
      <c r="AB33" s="100">
        <f>独自温度!C30</f>
        <v>30</v>
      </c>
    </row>
    <row r="34" spans="1:28">
      <c r="A34" s="64" cm="1">
        <f t="array" aca="1" ref="A34" ca="1">INDIRECT(_xlfn.XLOOKUP(鶏シート!$G$13,鶏気温!$D$2:$AB$2,鶏気温!$D$3:$AB$3)&amp;(_xlfn.XLOOKUP(鶏モデル!$D42,鶏気温!$C$6:$C$1100,鶏気温!$B$6:$B$1100)))</f>
        <v>19.3</v>
      </c>
      <c r="B34">
        <v>34</v>
      </c>
      <c r="C34" s="92">
        <v>45686</v>
      </c>
      <c r="D34" s="100">
        <v>-1.2</v>
      </c>
      <c r="E34" s="100">
        <v>-1.5</v>
      </c>
      <c r="F34" s="100">
        <v>0.3</v>
      </c>
      <c r="G34" s="100">
        <v>0.5</v>
      </c>
      <c r="H34" s="100">
        <v>1</v>
      </c>
      <c r="I34" s="100">
        <v>1.4</v>
      </c>
      <c r="J34" s="100">
        <v>2.8</v>
      </c>
      <c r="K34" s="100">
        <v>0.9</v>
      </c>
      <c r="L34" s="100">
        <v>1.1000000000000001</v>
      </c>
      <c r="M34" s="100">
        <v>2.7</v>
      </c>
      <c r="N34" s="100">
        <v>4.3</v>
      </c>
      <c r="O34" s="100">
        <v>4.3</v>
      </c>
      <c r="P34" s="100">
        <v>2.9</v>
      </c>
      <c r="Q34" s="100">
        <v>3</v>
      </c>
      <c r="R34" s="100">
        <v>-2.7</v>
      </c>
      <c r="S34" s="100">
        <v>-0.1</v>
      </c>
      <c r="T34" s="100">
        <v>-0.6</v>
      </c>
      <c r="U34" s="100">
        <v>3.5</v>
      </c>
      <c r="V34" s="100">
        <v>-5.5</v>
      </c>
      <c r="W34" s="100">
        <v>-1.5</v>
      </c>
      <c r="X34" s="100">
        <v>-1.8</v>
      </c>
      <c r="Y34" s="100">
        <v>-4.4000000000000004</v>
      </c>
      <c r="Z34" s="100">
        <v>-0.1</v>
      </c>
      <c r="AA34" s="100">
        <f>独自温度!B31</f>
        <v>30</v>
      </c>
      <c r="AB34" s="100">
        <f>独自温度!C31</f>
        <v>30</v>
      </c>
    </row>
    <row r="35" spans="1:28">
      <c r="A35" s="64" cm="1">
        <f t="array" aca="1" ref="A35" ca="1">INDIRECT(_xlfn.XLOOKUP(鶏シート!$G$13,鶏気温!$D$2:$AB$2,鶏気温!$D$3:$AB$3)&amp;(_xlfn.XLOOKUP(鶏モデル!$D43,鶏気温!$C$6:$C$1100,鶏気温!$B$6:$B$1100)))</f>
        <v>19.399999999999999</v>
      </c>
      <c r="B35">
        <v>35</v>
      </c>
      <c r="C35" s="92">
        <v>45687</v>
      </c>
      <c r="D35" s="100">
        <v>-1.2</v>
      </c>
      <c r="E35" s="100">
        <v>-1.5</v>
      </c>
      <c r="F35" s="100">
        <v>0.3</v>
      </c>
      <c r="G35" s="100">
        <v>0.5</v>
      </c>
      <c r="H35" s="100">
        <v>1</v>
      </c>
      <c r="I35" s="100">
        <v>1.4</v>
      </c>
      <c r="J35" s="100">
        <v>2.8</v>
      </c>
      <c r="K35" s="100">
        <v>0.9</v>
      </c>
      <c r="L35" s="100">
        <v>1.2</v>
      </c>
      <c r="M35" s="100">
        <v>2.7</v>
      </c>
      <c r="N35" s="100">
        <v>4.3</v>
      </c>
      <c r="O35" s="100">
        <v>4.3</v>
      </c>
      <c r="P35" s="100">
        <v>2.9</v>
      </c>
      <c r="Q35" s="100">
        <v>3</v>
      </c>
      <c r="R35" s="100">
        <v>-2.7</v>
      </c>
      <c r="S35" s="100">
        <v>-0.1</v>
      </c>
      <c r="T35" s="100">
        <v>-0.5</v>
      </c>
      <c r="U35" s="100">
        <v>3.5</v>
      </c>
      <c r="V35" s="100">
        <v>-5.5</v>
      </c>
      <c r="W35" s="100">
        <v>-1.5</v>
      </c>
      <c r="X35" s="100">
        <v>-1.8</v>
      </c>
      <c r="Y35" s="100">
        <v>-4.4000000000000004</v>
      </c>
      <c r="Z35" s="100">
        <v>-0.1</v>
      </c>
      <c r="AA35" s="100">
        <f>独自温度!B32</f>
        <v>30</v>
      </c>
      <c r="AB35" s="100">
        <f>独自温度!C32</f>
        <v>30</v>
      </c>
    </row>
    <row r="36" spans="1:28">
      <c r="A36" s="64" cm="1">
        <f t="array" aca="1" ref="A36" ca="1">INDIRECT(_xlfn.XLOOKUP(鶏シート!$G$13,鶏気温!$D$2:$AB$2,鶏気温!$D$3:$AB$3)&amp;(_xlfn.XLOOKUP(鶏モデル!$D44,鶏気温!$C$6:$C$1100,鶏気温!$B$6:$B$1100)))</f>
        <v>19.600000000000001</v>
      </c>
      <c r="B36">
        <v>36</v>
      </c>
      <c r="C36" s="92">
        <v>45688</v>
      </c>
      <c r="D36" s="100">
        <v>-1.2</v>
      </c>
      <c r="E36" s="100">
        <v>-1.5</v>
      </c>
      <c r="F36" s="100">
        <v>0.3</v>
      </c>
      <c r="G36" s="100">
        <v>0.5</v>
      </c>
      <c r="H36" s="100">
        <v>1</v>
      </c>
      <c r="I36" s="100">
        <v>1.4</v>
      </c>
      <c r="J36" s="100">
        <v>2.9</v>
      </c>
      <c r="K36" s="100">
        <v>0.9</v>
      </c>
      <c r="L36" s="100">
        <v>1.2</v>
      </c>
      <c r="M36" s="100">
        <v>2.7</v>
      </c>
      <c r="N36" s="100">
        <v>4.3</v>
      </c>
      <c r="O36" s="100">
        <v>4.3</v>
      </c>
      <c r="P36" s="100">
        <v>2.9</v>
      </c>
      <c r="Q36" s="100">
        <v>3</v>
      </c>
      <c r="R36" s="100">
        <v>-2.7</v>
      </c>
      <c r="S36" s="100">
        <v>0</v>
      </c>
      <c r="T36" s="100">
        <v>-0.5</v>
      </c>
      <c r="U36" s="100">
        <v>3.5</v>
      </c>
      <c r="V36" s="100">
        <v>-5.5</v>
      </c>
      <c r="W36" s="100">
        <v>-1.5</v>
      </c>
      <c r="X36" s="100">
        <v>-1.8</v>
      </c>
      <c r="Y36" s="100">
        <v>-4.4000000000000004</v>
      </c>
      <c r="Z36" s="100">
        <v>-0.1</v>
      </c>
      <c r="AA36" s="100">
        <f>独自温度!B33</f>
        <v>30</v>
      </c>
      <c r="AB36" s="100">
        <f>独自温度!C33</f>
        <v>30</v>
      </c>
    </row>
    <row r="37" spans="1:28">
      <c r="A37" s="64" cm="1">
        <f t="array" aca="1" ref="A37" ca="1">INDIRECT(_xlfn.XLOOKUP(鶏シート!$G$13,鶏気温!$D$2:$AB$2,鶏気温!$D$3:$AB$3)&amp;(_xlfn.XLOOKUP(鶏モデル!$D45,鶏気温!$C$6:$C$1100,鶏気温!$B$6:$B$1100)))</f>
        <v>19.7</v>
      </c>
      <c r="B37">
        <v>37</v>
      </c>
      <c r="C37" s="92">
        <v>45689</v>
      </c>
      <c r="D37" s="100">
        <v>-1.2</v>
      </c>
      <c r="E37" s="100">
        <v>-1.5</v>
      </c>
      <c r="F37" s="100">
        <v>0.3</v>
      </c>
      <c r="G37" s="100">
        <v>0.5</v>
      </c>
      <c r="H37" s="100">
        <v>1</v>
      </c>
      <c r="I37" s="100">
        <v>1.4</v>
      </c>
      <c r="J37" s="100">
        <v>2.9</v>
      </c>
      <c r="K37" s="100">
        <v>1</v>
      </c>
      <c r="L37" s="100">
        <v>1.2</v>
      </c>
      <c r="M37" s="100">
        <v>2.7</v>
      </c>
      <c r="N37" s="100">
        <v>4.3</v>
      </c>
      <c r="O37" s="100">
        <v>4.3</v>
      </c>
      <c r="P37" s="100">
        <v>2.9</v>
      </c>
      <c r="Q37" s="100">
        <v>3</v>
      </c>
      <c r="R37" s="100">
        <v>-2.7</v>
      </c>
      <c r="S37" s="100">
        <v>0</v>
      </c>
      <c r="T37" s="100">
        <v>-0.5</v>
      </c>
      <c r="U37" s="100">
        <v>3.5</v>
      </c>
      <c r="V37" s="100">
        <v>-5.6</v>
      </c>
      <c r="W37" s="100">
        <v>-1.5</v>
      </c>
      <c r="X37" s="100">
        <v>-1.8</v>
      </c>
      <c r="Y37" s="100">
        <v>-4.4000000000000004</v>
      </c>
      <c r="Z37" s="100">
        <v>-0.1</v>
      </c>
      <c r="AA37" s="100">
        <f>独自温度!B34</f>
        <v>30</v>
      </c>
      <c r="AB37" s="100">
        <f>独自温度!C34</f>
        <v>30</v>
      </c>
    </row>
    <row r="38" spans="1:28">
      <c r="A38" s="64" cm="1">
        <f t="array" aca="1" ref="A38" ca="1">INDIRECT(_xlfn.XLOOKUP(鶏シート!$G$13,鶏気温!$D$2:$AB$2,鶏気温!$D$3:$AB$3)&amp;(_xlfn.XLOOKUP(鶏モデル!$D46,鶏気温!$C$6:$C$1100,鶏気温!$B$6:$B$1100)))</f>
        <v>19.8</v>
      </c>
      <c r="B38">
        <v>38</v>
      </c>
      <c r="C38" s="92">
        <v>45690</v>
      </c>
      <c r="D38" s="100">
        <v>-1.2</v>
      </c>
      <c r="E38" s="100">
        <v>-1.5</v>
      </c>
      <c r="F38" s="100">
        <v>0.3</v>
      </c>
      <c r="G38" s="100">
        <v>0.5</v>
      </c>
      <c r="H38" s="100">
        <v>1</v>
      </c>
      <c r="I38" s="100">
        <v>1.4</v>
      </c>
      <c r="J38" s="100">
        <v>2.9</v>
      </c>
      <c r="K38" s="100">
        <v>1</v>
      </c>
      <c r="L38" s="100">
        <v>1.3</v>
      </c>
      <c r="M38" s="100">
        <v>2.7</v>
      </c>
      <c r="N38" s="100">
        <v>4.3</v>
      </c>
      <c r="O38" s="100">
        <v>4.4000000000000004</v>
      </c>
      <c r="P38" s="100">
        <v>3</v>
      </c>
      <c r="Q38" s="100">
        <v>3</v>
      </c>
      <c r="R38" s="100">
        <v>-2.6</v>
      </c>
      <c r="S38" s="100">
        <v>0</v>
      </c>
      <c r="T38" s="100">
        <v>-0.5</v>
      </c>
      <c r="U38" s="100">
        <v>3.5</v>
      </c>
      <c r="V38" s="100">
        <v>-5.6</v>
      </c>
      <c r="W38" s="100">
        <v>-1.5</v>
      </c>
      <c r="X38" s="100">
        <v>-1.8</v>
      </c>
      <c r="Y38" s="100">
        <v>-4.4000000000000004</v>
      </c>
      <c r="Z38" s="100">
        <v>0</v>
      </c>
      <c r="AA38" s="100">
        <f>独自温度!B35</f>
        <v>30</v>
      </c>
      <c r="AB38" s="100">
        <f>独自温度!C35</f>
        <v>30</v>
      </c>
    </row>
    <row r="39" spans="1:28">
      <c r="A39" s="64" cm="1">
        <f t="array" aca="1" ref="A39" ca="1">INDIRECT(_xlfn.XLOOKUP(鶏シート!$G$13,鶏気温!$D$2:$AB$2,鶏気温!$D$3:$AB$3)&amp;(_xlfn.XLOOKUP(鶏モデル!$D47,鶏気温!$C$6:$C$1100,鶏気温!$B$6:$B$1100)))</f>
        <v>19.899999999999999</v>
      </c>
      <c r="B39">
        <v>39</v>
      </c>
      <c r="C39" s="92">
        <v>45691</v>
      </c>
      <c r="D39" s="100">
        <v>-1.2</v>
      </c>
      <c r="E39" s="100">
        <v>-1.5</v>
      </c>
      <c r="F39" s="100">
        <v>0.3</v>
      </c>
      <c r="G39" s="100">
        <v>0.5</v>
      </c>
      <c r="H39" s="100">
        <v>1</v>
      </c>
      <c r="I39" s="100">
        <v>1.5</v>
      </c>
      <c r="J39" s="100">
        <v>2.9</v>
      </c>
      <c r="K39" s="100">
        <v>1</v>
      </c>
      <c r="L39" s="100">
        <v>1.3</v>
      </c>
      <c r="M39" s="100">
        <v>2.7</v>
      </c>
      <c r="N39" s="100">
        <v>4.4000000000000004</v>
      </c>
      <c r="O39" s="100">
        <v>4.4000000000000004</v>
      </c>
      <c r="P39" s="100">
        <v>3</v>
      </c>
      <c r="Q39" s="100">
        <v>3.1</v>
      </c>
      <c r="R39" s="100">
        <v>-2.6</v>
      </c>
      <c r="S39" s="100">
        <v>0</v>
      </c>
      <c r="T39" s="100">
        <v>-0.5</v>
      </c>
      <c r="U39" s="100">
        <v>3.6</v>
      </c>
      <c r="V39" s="100">
        <v>-5.5</v>
      </c>
      <c r="W39" s="100">
        <v>-1.5</v>
      </c>
      <c r="X39" s="100">
        <v>-1.8</v>
      </c>
      <c r="Y39" s="100">
        <v>-4.4000000000000004</v>
      </c>
      <c r="Z39" s="100">
        <v>0</v>
      </c>
      <c r="AA39" s="100">
        <f>独自温度!B36</f>
        <v>30</v>
      </c>
      <c r="AB39" s="100">
        <f>独自温度!C36</f>
        <v>30</v>
      </c>
    </row>
    <row r="40" spans="1:28">
      <c r="A40" s="64" cm="1">
        <f t="array" aca="1" ref="A40" ca="1">INDIRECT(_xlfn.XLOOKUP(鶏シート!$G$13,鶏気温!$D$2:$AB$2,鶏気温!$D$3:$AB$3)&amp;(_xlfn.XLOOKUP(鶏モデル!$D48,鶏気温!$C$6:$C$1100,鶏気温!$B$6:$B$1100)))</f>
        <v>20</v>
      </c>
      <c r="B40">
        <v>40</v>
      </c>
      <c r="C40" s="92">
        <v>45692</v>
      </c>
      <c r="D40" s="100">
        <v>-1.1000000000000001</v>
      </c>
      <c r="E40" s="100">
        <v>-1.5</v>
      </c>
      <c r="F40" s="100">
        <v>0.4</v>
      </c>
      <c r="G40" s="100">
        <v>0.6</v>
      </c>
      <c r="H40" s="100">
        <v>1</v>
      </c>
      <c r="I40" s="100">
        <v>1.5</v>
      </c>
      <c r="J40" s="100">
        <v>3</v>
      </c>
      <c r="K40" s="100">
        <v>1.1000000000000001</v>
      </c>
      <c r="L40" s="100">
        <v>1.3</v>
      </c>
      <c r="M40" s="100">
        <v>2.8</v>
      </c>
      <c r="N40" s="100">
        <v>4.4000000000000004</v>
      </c>
      <c r="O40" s="100">
        <v>4.4000000000000004</v>
      </c>
      <c r="P40" s="100">
        <v>3.1</v>
      </c>
      <c r="Q40" s="100">
        <v>3.2</v>
      </c>
      <c r="R40" s="100">
        <v>-2.6</v>
      </c>
      <c r="S40" s="100">
        <v>0.1</v>
      </c>
      <c r="T40" s="100">
        <v>-0.5</v>
      </c>
      <c r="U40" s="100">
        <v>3.6</v>
      </c>
      <c r="V40" s="100">
        <v>-5.5</v>
      </c>
      <c r="W40" s="100">
        <v>-1.5</v>
      </c>
      <c r="X40" s="100">
        <v>-1.8</v>
      </c>
      <c r="Y40" s="100">
        <v>-4.4000000000000004</v>
      </c>
      <c r="Z40" s="100">
        <v>0</v>
      </c>
      <c r="AA40" s="100">
        <f>独自温度!B37</f>
        <v>30</v>
      </c>
      <c r="AB40" s="100">
        <f>独自温度!C37</f>
        <v>30</v>
      </c>
    </row>
    <row r="41" spans="1:28">
      <c r="A41" s="64" cm="1">
        <f t="array" aca="1" ref="A41" ca="1">INDIRECT(_xlfn.XLOOKUP(鶏シート!$G$13,鶏気温!$D$2:$AB$2,鶏気温!$D$3:$AB$3)&amp;(_xlfn.XLOOKUP(鶏モデル!$D49,鶏気温!$C$6:$C$1100,鶏気温!$B$6:$B$1100)))</f>
        <v>20.100000000000001</v>
      </c>
      <c r="B41">
        <v>41</v>
      </c>
      <c r="C41" s="92">
        <v>45693</v>
      </c>
      <c r="D41" s="100">
        <v>-1.1000000000000001</v>
      </c>
      <c r="E41" s="100">
        <v>-1.4</v>
      </c>
      <c r="F41" s="100">
        <v>0.4</v>
      </c>
      <c r="G41" s="100">
        <v>0.6</v>
      </c>
      <c r="H41" s="100">
        <v>1.1000000000000001</v>
      </c>
      <c r="I41" s="100">
        <v>1.6</v>
      </c>
      <c r="J41" s="100">
        <v>3.1</v>
      </c>
      <c r="K41" s="100">
        <v>1.1000000000000001</v>
      </c>
      <c r="L41" s="100">
        <v>1.3</v>
      </c>
      <c r="M41" s="100">
        <v>2.8</v>
      </c>
      <c r="N41" s="100">
        <v>4.5</v>
      </c>
      <c r="O41" s="100">
        <v>4.5</v>
      </c>
      <c r="P41" s="100">
        <v>3.1</v>
      </c>
      <c r="Q41" s="100">
        <v>3.2</v>
      </c>
      <c r="R41" s="100">
        <v>-2.5</v>
      </c>
      <c r="S41" s="100">
        <v>0.1</v>
      </c>
      <c r="T41" s="100">
        <v>-0.4</v>
      </c>
      <c r="U41" s="100">
        <v>3.7</v>
      </c>
      <c r="V41" s="100">
        <v>-5.5</v>
      </c>
      <c r="W41" s="100">
        <v>-1.5</v>
      </c>
      <c r="X41" s="100">
        <v>-1.8</v>
      </c>
      <c r="Y41" s="100">
        <v>-4.3</v>
      </c>
      <c r="Z41" s="100">
        <v>0</v>
      </c>
      <c r="AA41" s="100">
        <f>独自温度!B38</f>
        <v>30</v>
      </c>
      <c r="AB41" s="100">
        <f>独自温度!C38</f>
        <v>30</v>
      </c>
    </row>
    <row r="42" spans="1:28">
      <c r="A42" s="64" cm="1">
        <f t="array" aca="1" ref="A42" ca="1">INDIRECT(_xlfn.XLOOKUP(鶏シート!$G$13,鶏気温!$D$2:$AB$2,鶏気温!$D$3:$AB$3)&amp;(_xlfn.XLOOKUP(鶏モデル!$D50,鶏気温!$C$6:$C$1100,鶏気温!$B$6:$B$1100)))</f>
        <v>20.3</v>
      </c>
      <c r="B42">
        <v>42</v>
      </c>
      <c r="C42" s="92">
        <v>45694</v>
      </c>
      <c r="D42" s="100">
        <v>-1.1000000000000001</v>
      </c>
      <c r="E42" s="100">
        <v>-1.4</v>
      </c>
      <c r="F42" s="100">
        <v>0.4</v>
      </c>
      <c r="G42" s="100">
        <v>0.7</v>
      </c>
      <c r="H42" s="100">
        <v>1.1000000000000001</v>
      </c>
      <c r="I42" s="100">
        <v>1.6</v>
      </c>
      <c r="J42" s="100">
        <v>3.1</v>
      </c>
      <c r="K42" s="100">
        <v>1.2</v>
      </c>
      <c r="L42" s="100">
        <v>1.2</v>
      </c>
      <c r="M42" s="100">
        <v>2.9</v>
      </c>
      <c r="N42" s="100">
        <v>4.5</v>
      </c>
      <c r="O42" s="100">
        <v>4.5999999999999996</v>
      </c>
      <c r="P42" s="100">
        <v>3.2</v>
      </c>
      <c r="Q42" s="100">
        <v>3.3</v>
      </c>
      <c r="R42" s="100">
        <v>-2.5</v>
      </c>
      <c r="S42" s="100">
        <v>0.2</v>
      </c>
      <c r="T42" s="100">
        <v>-0.4</v>
      </c>
      <c r="U42" s="100">
        <v>3.7</v>
      </c>
      <c r="V42" s="100">
        <v>-5.4</v>
      </c>
      <c r="W42" s="100">
        <v>-1.5</v>
      </c>
      <c r="X42" s="100">
        <v>-1.8</v>
      </c>
      <c r="Y42" s="100">
        <v>-4.3</v>
      </c>
      <c r="Z42" s="100">
        <v>0.1</v>
      </c>
      <c r="AA42" s="100">
        <f>独自温度!B39</f>
        <v>30</v>
      </c>
      <c r="AB42" s="100">
        <f>独自温度!C39</f>
        <v>30</v>
      </c>
    </row>
    <row r="43" spans="1:28">
      <c r="A43" s="64" cm="1">
        <f t="array" aca="1" ref="A43" ca="1">INDIRECT(_xlfn.XLOOKUP(鶏シート!$G$13,鶏気温!$D$2:$AB$2,鶏気温!$D$3:$AB$3)&amp;(_xlfn.XLOOKUP(鶏モデル!$D51,鶏気温!$C$6:$C$1100,鶏気温!$B$6:$B$1100)))</f>
        <v>20.399999999999999</v>
      </c>
      <c r="B43">
        <v>43</v>
      </c>
      <c r="C43" s="92">
        <v>45695</v>
      </c>
      <c r="D43" s="100">
        <v>-1</v>
      </c>
      <c r="E43" s="100">
        <v>-1.3</v>
      </c>
      <c r="F43" s="100">
        <v>0.5</v>
      </c>
      <c r="G43" s="100">
        <v>0.7</v>
      </c>
      <c r="H43" s="100">
        <v>1.1000000000000001</v>
      </c>
      <c r="I43" s="100">
        <v>1.7</v>
      </c>
      <c r="J43" s="100">
        <v>3.2</v>
      </c>
      <c r="K43" s="100">
        <v>1.3</v>
      </c>
      <c r="L43" s="100">
        <v>1.2</v>
      </c>
      <c r="M43" s="100">
        <v>2.9</v>
      </c>
      <c r="N43" s="100">
        <v>4.5999999999999996</v>
      </c>
      <c r="O43" s="100">
        <v>4.5999999999999996</v>
      </c>
      <c r="P43" s="100">
        <v>3.2</v>
      </c>
      <c r="Q43" s="100">
        <v>3.4</v>
      </c>
      <c r="R43" s="100">
        <v>-2.4</v>
      </c>
      <c r="S43" s="100">
        <v>0.2</v>
      </c>
      <c r="T43" s="100">
        <v>-0.3</v>
      </c>
      <c r="U43" s="100">
        <v>3.8</v>
      </c>
      <c r="V43" s="100">
        <v>-5.4</v>
      </c>
      <c r="W43" s="100">
        <v>-1.4</v>
      </c>
      <c r="X43" s="100">
        <v>-1.8</v>
      </c>
      <c r="Y43" s="100">
        <v>-4.2</v>
      </c>
      <c r="Z43" s="100">
        <v>0.1</v>
      </c>
      <c r="AA43" s="100">
        <f>独自温度!B40</f>
        <v>30</v>
      </c>
      <c r="AB43" s="100">
        <f>独自温度!C40</f>
        <v>30</v>
      </c>
    </row>
    <row r="44" spans="1:28">
      <c r="A44" s="64" cm="1">
        <f t="array" aca="1" ref="A44" ca="1">INDIRECT(_xlfn.XLOOKUP(鶏シート!$G$13,鶏気温!$D$2:$AB$2,鶏気温!$D$3:$AB$3)&amp;(_xlfn.XLOOKUP(鶏モデル!$D52,鶏気温!$C$6:$C$1100,鶏気温!$B$6:$B$1100)))</f>
        <v>20.5</v>
      </c>
      <c r="B44">
        <v>44</v>
      </c>
      <c r="C44" s="92">
        <v>45696</v>
      </c>
      <c r="D44" s="100">
        <v>-1</v>
      </c>
      <c r="E44" s="100">
        <v>-1.3</v>
      </c>
      <c r="F44" s="100">
        <v>0.5</v>
      </c>
      <c r="G44" s="100">
        <v>0.8</v>
      </c>
      <c r="H44" s="100">
        <v>1.2</v>
      </c>
      <c r="I44" s="100">
        <v>1.7</v>
      </c>
      <c r="J44" s="100">
        <v>3.3</v>
      </c>
      <c r="K44" s="100">
        <v>1.4</v>
      </c>
      <c r="L44" s="100">
        <v>1.2</v>
      </c>
      <c r="M44" s="100">
        <v>3</v>
      </c>
      <c r="N44" s="100">
        <v>4.5999999999999996</v>
      </c>
      <c r="O44" s="100">
        <v>4.7</v>
      </c>
      <c r="P44" s="100">
        <v>3.3</v>
      </c>
      <c r="Q44" s="100">
        <v>3.5</v>
      </c>
      <c r="R44" s="100">
        <v>-2.4</v>
      </c>
      <c r="S44" s="100">
        <v>0.3</v>
      </c>
      <c r="T44" s="100">
        <v>-0.3</v>
      </c>
      <c r="U44" s="100">
        <v>3.8</v>
      </c>
      <c r="V44" s="100">
        <v>-5.3</v>
      </c>
      <c r="W44" s="100">
        <v>-1.4</v>
      </c>
      <c r="X44" s="100">
        <v>-1.7</v>
      </c>
      <c r="Y44" s="100">
        <v>-4.0999999999999996</v>
      </c>
      <c r="Z44" s="100">
        <v>0.2</v>
      </c>
      <c r="AA44" s="100">
        <f>独自温度!B41</f>
        <v>30</v>
      </c>
      <c r="AB44" s="100">
        <f>独自温度!C41</f>
        <v>30</v>
      </c>
    </row>
    <row r="45" spans="1:28">
      <c r="A45" s="64" cm="1">
        <f t="array" aca="1" ref="A45" ca="1">INDIRECT(_xlfn.XLOOKUP(鶏シート!$G$13,鶏気温!$D$2:$AB$2,鶏気温!$D$3:$AB$3)&amp;(_xlfn.XLOOKUP(鶏モデル!$D53,鶏気温!$C$6:$C$1100,鶏気温!$B$6:$B$1100)))</f>
        <v>20.7</v>
      </c>
      <c r="B45">
        <v>45</v>
      </c>
      <c r="C45" s="92">
        <v>45697</v>
      </c>
      <c r="D45" s="100">
        <v>-0.9</v>
      </c>
      <c r="E45" s="100">
        <v>-1.2</v>
      </c>
      <c r="F45" s="100">
        <v>0.6</v>
      </c>
      <c r="G45" s="100">
        <v>0.9</v>
      </c>
      <c r="H45" s="100">
        <v>1.3</v>
      </c>
      <c r="I45" s="100">
        <v>1.8</v>
      </c>
      <c r="J45" s="100">
        <v>3.4</v>
      </c>
      <c r="K45" s="100">
        <v>1.5</v>
      </c>
      <c r="L45" s="100">
        <v>1.3</v>
      </c>
      <c r="M45" s="100">
        <v>3</v>
      </c>
      <c r="N45" s="100">
        <v>4.7</v>
      </c>
      <c r="O45" s="100">
        <v>4.8</v>
      </c>
      <c r="P45" s="100">
        <v>3.4</v>
      </c>
      <c r="Q45" s="100">
        <v>3.6</v>
      </c>
      <c r="R45" s="100">
        <v>-2.2999999999999998</v>
      </c>
      <c r="S45" s="100">
        <v>0.4</v>
      </c>
      <c r="T45" s="100">
        <v>-0.2</v>
      </c>
      <c r="U45" s="100">
        <v>3.9</v>
      </c>
      <c r="V45" s="100">
        <v>-5.3</v>
      </c>
      <c r="W45" s="100">
        <v>-1.3</v>
      </c>
      <c r="X45" s="100">
        <v>-1.7</v>
      </c>
      <c r="Y45" s="100">
        <v>-4.0999999999999996</v>
      </c>
      <c r="Z45" s="100">
        <v>0.2</v>
      </c>
      <c r="AA45" s="100">
        <f>独自温度!B42</f>
        <v>30</v>
      </c>
      <c r="AB45" s="100">
        <f>独自温度!C42</f>
        <v>30</v>
      </c>
    </row>
    <row r="46" spans="1:28">
      <c r="A46" s="64" cm="1">
        <f t="array" aca="1" ref="A46" ca="1">INDIRECT(_xlfn.XLOOKUP(鶏シート!$G$13,鶏気温!$D$2:$AB$2,鶏気温!$D$3:$AB$3)&amp;(_xlfn.XLOOKUP(鶏モデル!$D54,鶏気温!$C$6:$C$1100,鶏気温!$B$6:$B$1100)))</f>
        <v>20.8</v>
      </c>
      <c r="B46">
        <v>46</v>
      </c>
      <c r="C46" s="92">
        <v>45698</v>
      </c>
      <c r="D46" s="100">
        <v>-0.9</v>
      </c>
      <c r="E46" s="100">
        <v>-1.1000000000000001</v>
      </c>
      <c r="F46" s="100">
        <v>0.7</v>
      </c>
      <c r="G46" s="100">
        <v>1</v>
      </c>
      <c r="H46" s="100">
        <v>1.3</v>
      </c>
      <c r="I46" s="100">
        <v>1.9</v>
      </c>
      <c r="J46" s="100">
        <v>3.4</v>
      </c>
      <c r="K46" s="100">
        <v>1.6</v>
      </c>
      <c r="L46" s="100">
        <v>1.3</v>
      </c>
      <c r="M46" s="100">
        <v>3.1</v>
      </c>
      <c r="N46" s="100">
        <v>4.8</v>
      </c>
      <c r="O46" s="100">
        <v>4.8</v>
      </c>
      <c r="P46" s="100">
        <v>3.5</v>
      </c>
      <c r="Q46" s="100">
        <v>3.7</v>
      </c>
      <c r="R46" s="100">
        <v>-2.2999999999999998</v>
      </c>
      <c r="S46" s="100">
        <v>0.5</v>
      </c>
      <c r="T46" s="100">
        <v>-0.1</v>
      </c>
      <c r="U46" s="100">
        <v>4</v>
      </c>
      <c r="V46" s="100">
        <v>-5.2</v>
      </c>
      <c r="W46" s="100">
        <v>-1.3</v>
      </c>
      <c r="X46" s="100">
        <v>-1.6</v>
      </c>
      <c r="Y46" s="100">
        <v>-4</v>
      </c>
      <c r="Z46" s="100">
        <v>0.3</v>
      </c>
      <c r="AA46" s="100">
        <f>独自温度!B43</f>
        <v>30</v>
      </c>
      <c r="AB46" s="100">
        <f>独自温度!C43</f>
        <v>30</v>
      </c>
    </row>
    <row r="47" spans="1:28">
      <c r="A47" s="64" cm="1">
        <f t="array" aca="1" ref="A47" ca="1">INDIRECT(_xlfn.XLOOKUP(鶏シート!$G$13,鶏気温!$D$2:$AB$2,鶏気温!$D$3:$AB$3)&amp;(_xlfn.XLOOKUP(鶏モデル!$D55,鶏気温!$C$6:$C$1100,鶏気温!$B$6:$B$1100)))</f>
        <v>21</v>
      </c>
      <c r="B47">
        <v>47</v>
      </c>
      <c r="C47" s="92">
        <v>45699</v>
      </c>
      <c r="D47" s="100">
        <v>-0.8</v>
      </c>
      <c r="E47" s="100">
        <v>-1.1000000000000001</v>
      </c>
      <c r="F47" s="100">
        <v>0.8</v>
      </c>
      <c r="G47" s="100">
        <v>1.1000000000000001</v>
      </c>
      <c r="H47" s="100">
        <v>1.4</v>
      </c>
      <c r="I47" s="100">
        <v>2</v>
      </c>
      <c r="J47" s="100">
        <v>3.5</v>
      </c>
      <c r="K47" s="100">
        <v>1.7</v>
      </c>
      <c r="L47" s="100">
        <v>1.4</v>
      </c>
      <c r="M47" s="100">
        <v>3.2</v>
      </c>
      <c r="N47" s="100">
        <v>4.9000000000000004</v>
      </c>
      <c r="O47" s="100">
        <v>4.9000000000000004</v>
      </c>
      <c r="P47" s="100">
        <v>3.6</v>
      </c>
      <c r="Q47" s="100">
        <v>3.8</v>
      </c>
      <c r="R47" s="100">
        <v>-2.2000000000000002</v>
      </c>
      <c r="S47" s="100">
        <v>0.6</v>
      </c>
      <c r="T47" s="100">
        <v>-0.1</v>
      </c>
      <c r="U47" s="100">
        <v>4.0999999999999996</v>
      </c>
      <c r="V47" s="100">
        <v>-5.0999999999999996</v>
      </c>
      <c r="W47" s="100">
        <v>-1.2</v>
      </c>
      <c r="X47" s="100">
        <v>-1.6</v>
      </c>
      <c r="Y47" s="100">
        <v>-3.9</v>
      </c>
      <c r="Z47" s="100">
        <v>0.4</v>
      </c>
      <c r="AA47" s="100">
        <f>独自温度!B44</f>
        <v>30</v>
      </c>
      <c r="AB47" s="100">
        <f>独自温度!C44</f>
        <v>30</v>
      </c>
    </row>
    <row r="48" spans="1:28">
      <c r="A48" s="64" cm="1">
        <f t="array" aca="1" ref="A48" ca="1">INDIRECT(_xlfn.XLOOKUP(鶏シート!$G$13,鶏気温!$D$2:$AB$2,鶏気温!$D$3:$AB$3)&amp;(_xlfn.XLOOKUP(鶏モデル!$D56,鶏気温!$C$6:$C$1100,鶏気温!$B$6:$B$1100)))</f>
        <v>21.1</v>
      </c>
      <c r="B48">
        <v>48</v>
      </c>
      <c r="C48" s="92">
        <v>45700</v>
      </c>
      <c r="D48" s="100">
        <v>-0.7</v>
      </c>
      <c r="E48" s="100">
        <v>-1</v>
      </c>
      <c r="F48" s="100">
        <v>0.9</v>
      </c>
      <c r="G48" s="100">
        <v>1.2</v>
      </c>
      <c r="H48" s="100">
        <v>1.5</v>
      </c>
      <c r="I48" s="100">
        <v>2.1</v>
      </c>
      <c r="J48" s="100">
        <v>3.6</v>
      </c>
      <c r="K48" s="100">
        <v>1.8</v>
      </c>
      <c r="L48" s="100">
        <v>1.5</v>
      </c>
      <c r="M48" s="100">
        <v>3.3</v>
      </c>
      <c r="N48" s="100">
        <v>5</v>
      </c>
      <c r="O48" s="100">
        <v>5</v>
      </c>
      <c r="P48" s="100">
        <v>3.7</v>
      </c>
      <c r="Q48" s="100">
        <v>3.9</v>
      </c>
      <c r="R48" s="100">
        <v>-2.1</v>
      </c>
      <c r="S48" s="100">
        <v>0.7</v>
      </c>
      <c r="T48" s="100">
        <v>0</v>
      </c>
      <c r="U48" s="100">
        <v>4.2</v>
      </c>
      <c r="V48" s="100">
        <v>-5</v>
      </c>
      <c r="W48" s="100">
        <v>-1.1000000000000001</v>
      </c>
      <c r="X48" s="100">
        <v>-1.5</v>
      </c>
      <c r="Y48" s="100">
        <v>-3.8</v>
      </c>
      <c r="Z48" s="100">
        <v>0.5</v>
      </c>
      <c r="AA48" s="100">
        <f>独自温度!B45</f>
        <v>30</v>
      </c>
      <c r="AB48" s="100">
        <f>独自温度!C45</f>
        <v>30</v>
      </c>
    </row>
    <row r="49" spans="1:28">
      <c r="A49" s="64" cm="1">
        <f t="array" aca="1" ref="A49" ca="1">INDIRECT(_xlfn.XLOOKUP(鶏シート!$G$13,鶏気温!$D$2:$AB$2,鶏気温!$D$3:$AB$3)&amp;(_xlfn.XLOOKUP(鶏モデル!$D57,鶏気温!$C$6:$C$1100,鶏気温!$B$6:$B$1100)))</f>
        <v>21.3</v>
      </c>
      <c r="B49">
        <v>49</v>
      </c>
      <c r="C49" s="92">
        <v>45701</v>
      </c>
      <c r="D49" s="100">
        <v>-0.7</v>
      </c>
      <c r="E49" s="100">
        <v>-0.9</v>
      </c>
      <c r="F49" s="100">
        <v>1</v>
      </c>
      <c r="G49" s="100">
        <v>1.3</v>
      </c>
      <c r="H49" s="100">
        <v>1.6</v>
      </c>
      <c r="I49" s="100">
        <v>2.2000000000000002</v>
      </c>
      <c r="J49" s="100">
        <v>3.7</v>
      </c>
      <c r="K49" s="100">
        <v>1.9</v>
      </c>
      <c r="L49" s="100">
        <v>1.6</v>
      </c>
      <c r="M49" s="100">
        <v>3.4</v>
      </c>
      <c r="N49" s="100">
        <v>5</v>
      </c>
      <c r="O49" s="100">
        <v>5.0999999999999996</v>
      </c>
      <c r="P49" s="100">
        <v>3.7</v>
      </c>
      <c r="Q49" s="100">
        <v>4</v>
      </c>
      <c r="R49" s="100">
        <v>-2</v>
      </c>
      <c r="S49" s="100">
        <v>0.8</v>
      </c>
      <c r="T49" s="100">
        <v>0.1</v>
      </c>
      <c r="U49" s="100">
        <v>4.3</v>
      </c>
      <c r="V49" s="100">
        <v>-4.9000000000000004</v>
      </c>
      <c r="W49" s="100">
        <v>-1.1000000000000001</v>
      </c>
      <c r="X49" s="100">
        <v>-1.4</v>
      </c>
      <c r="Y49" s="100">
        <v>-3.7</v>
      </c>
      <c r="Z49" s="100">
        <v>0.6</v>
      </c>
      <c r="AA49" s="100">
        <f>独自温度!B46</f>
        <v>30</v>
      </c>
      <c r="AB49" s="100">
        <f>独自温度!C46</f>
        <v>30</v>
      </c>
    </row>
    <row r="50" spans="1:28">
      <c r="A50" s="64" cm="1">
        <f t="array" aca="1" ref="A50" ca="1">INDIRECT(_xlfn.XLOOKUP(鶏シート!$G$13,鶏気温!$D$2:$AB$2,鶏気温!$D$3:$AB$3)&amp;(_xlfn.XLOOKUP(鶏モデル!$D58,鶏気温!$C$6:$C$1100,鶏気温!$B$6:$B$1100)))</f>
        <v>21.4</v>
      </c>
      <c r="B50">
        <v>50</v>
      </c>
      <c r="C50" s="92">
        <v>45702</v>
      </c>
      <c r="D50" s="100">
        <v>-0.6</v>
      </c>
      <c r="E50" s="100">
        <v>-0.8</v>
      </c>
      <c r="F50" s="100">
        <v>1.1000000000000001</v>
      </c>
      <c r="G50" s="100">
        <v>1.4</v>
      </c>
      <c r="H50" s="100">
        <v>1.7</v>
      </c>
      <c r="I50" s="100">
        <v>2.2999999999999998</v>
      </c>
      <c r="J50" s="100">
        <v>3.8</v>
      </c>
      <c r="K50" s="100">
        <v>2</v>
      </c>
      <c r="L50" s="100">
        <v>1.7</v>
      </c>
      <c r="M50" s="100">
        <v>3.4</v>
      </c>
      <c r="N50" s="100">
        <v>5.0999999999999996</v>
      </c>
      <c r="O50" s="100">
        <v>5.2</v>
      </c>
      <c r="P50" s="100">
        <v>3.8</v>
      </c>
      <c r="Q50" s="100">
        <v>4.0999999999999996</v>
      </c>
      <c r="R50" s="100">
        <v>-2</v>
      </c>
      <c r="S50" s="100">
        <v>0.9</v>
      </c>
      <c r="T50" s="100">
        <v>0.2</v>
      </c>
      <c r="U50" s="100">
        <v>4.4000000000000004</v>
      </c>
      <c r="V50" s="100">
        <v>-4.8</v>
      </c>
      <c r="W50" s="100">
        <v>-1</v>
      </c>
      <c r="X50" s="100">
        <v>-1.4</v>
      </c>
      <c r="Y50" s="100">
        <v>-3.6</v>
      </c>
      <c r="Z50" s="100">
        <v>0.7</v>
      </c>
      <c r="AA50" s="100">
        <f>独自温度!B47</f>
        <v>30</v>
      </c>
      <c r="AB50" s="100">
        <f>独自温度!C47</f>
        <v>30</v>
      </c>
    </row>
    <row r="51" spans="1:28">
      <c r="A51" s="64" cm="1">
        <f t="array" aca="1" ref="A51" ca="1">INDIRECT(_xlfn.XLOOKUP(鶏シート!$G$13,鶏気温!$D$2:$AB$2,鶏気温!$D$3:$AB$3)&amp;(_xlfn.XLOOKUP(鶏モデル!$D59,鶏気温!$C$6:$C$1100,鶏気温!$B$6:$B$1100)))</f>
        <v>21.6</v>
      </c>
      <c r="B51">
        <v>51</v>
      </c>
      <c r="C51" s="92">
        <v>45703</v>
      </c>
      <c r="D51" s="100">
        <v>-0.5</v>
      </c>
      <c r="E51" s="100">
        <v>-0.7</v>
      </c>
      <c r="F51" s="100">
        <v>1.2</v>
      </c>
      <c r="G51" s="100">
        <v>1.5</v>
      </c>
      <c r="H51" s="100">
        <v>1.8</v>
      </c>
      <c r="I51" s="100">
        <v>2.4</v>
      </c>
      <c r="J51" s="100">
        <v>3.9</v>
      </c>
      <c r="K51" s="100">
        <v>2.1</v>
      </c>
      <c r="L51" s="100">
        <v>1.9</v>
      </c>
      <c r="M51" s="100">
        <v>3.5</v>
      </c>
      <c r="N51" s="100">
        <v>5.2</v>
      </c>
      <c r="O51" s="100">
        <v>5.3</v>
      </c>
      <c r="P51" s="100">
        <v>3.9</v>
      </c>
      <c r="Q51" s="100">
        <v>4.2</v>
      </c>
      <c r="R51" s="100">
        <v>-1.9</v>
      </c>
      <c r="S51" s="100">
        <v>1</v>
      </c>
      <c r="T51" s="100">
        <v>0.2</v>
      </c>
      <c r="U51" s="100">
        <v>4.5</v>
      </c>
      <c r="V51" s="100">
        <v>-4.7</v>
      </c>
      <c r="W51" s="100">
        <v>-0.9</v>
      </c>
      <c r="X51" s="100">
        <v>-1.3</v>
      </c>
      <c r="Y51" s="100">
        <v>-3.5</v>
      </c>
      <c r="Z51" s="100">
        <v>0.8</v>
      </c>
      <c r="AA51" s="100">
        <f>独自温度!B48</f>
        <v>30</v>
      </c>
      <c r="AB51" s="100">
        <f>独自温度!C48</f>
        <v>30</v>
      </c>
    </row>
    <row r="52" spans="1:28">
      <c r="A52" s="64" cm="1">
        <f t="array" aca="1" ref="A52" ca="1">INDIRECT(_xlfn.XLOOKUP(鶏シート!$G$13,鶏気温!$D$2:$AB$2,鶏気温!$D$3:$AB$3)&amp;(_xlfn.XLOOKUP(鶏モデル!$D60,鶏気温!$C$6:$C$1100,鶏気温!$B$6:$B$1100)))</f>
        <v>21.7</v>
      </c>
      <c r="B52">
        <v>52</v>
      </c>
      <c r="C52" s="92">
        <v>45704</v>
      </c>
      <c r="D52" s="100">
        <v>-0.4</v>
      </c>
      <c r="E52" s="100">
        <v>-0.6</v>
      </c>
      <c r="F52" s="100">
        <v>1.3</v>
      </c>
      <c r="G52" s="100">
        <v>1.6</v>
      </c>
      <c r="H52" s="100">
        <v>1.9</v>
      </c>
      <c r="I52" s="100">
        <v>2.5</v>
      </c>
      <c r="J52" s="100">
        <v>4.0999999999999996</v>
      </c>
      <c r="K52" s="100">
        <v>2.2000000000000002</v>
      </c>
      <c r="L52" s="100">
        <v>2.1</v>
      </c>
      <c r="M52" s="100">
        <v>3.6</v>
      </c>
      <c r="N52" s="100">
        <v>5.3</v>
      </c>
      <c r="O52" s="100">
        <v>5.4</v>
      </c>
      <c r="P52" s="100">
        <v>4.0999999999999996</v>
      </c>
      <c r="Q52" s="100">
        <v>4.3</v>
      </c>
      <c r="R52" s="100">
        <v>-1.8</v>
      </c>
      <c r="S52" s="100">
        <v>1.1000000000000001</v>
      </c>
      <c r="T52" s="100">
        <v>0.3</v>
      </c>
      <c r="U52" s="100">
        <v>4.5999999999999996</v>
      </c>
      <c r="V52" s="100">
        <v>-4.5999999999999996</v>
      </c>
      <c r="W52" s="100">
        <v>-0.8</v>
      </c>
      <c r="X52" s="100">
        <v>-1.2</v>
      </c>
      <c r="Y52" s="100">
        <v>-3.4</v>
      </c>
      <c r="Z52" s="100">
        <v>1</v>
      </c>
      <c r="AA52" s="100">
        <f>独自温度!B49</f>
        <v>30</v>
      </c>
      <c r="AB52" s="100">
        <f>独自温度!C49</f>
        <v>30</v>
      </c>
    </row>
    <row r="53" spans="1:28">
      <c r="A53" s="64" cm="1">
        <f t="array" aca="1" ref="A53" ca="1">INDIRECT(_xlfn.XLOOKUP(鶏シート!$G$13,鶏気温!$D$2:$AB$2,鶏気温!$D$3:$AB$3)&amp;(_xlfn.XLOOKUP(鶏モデル!$D61,鶏気温!$C$6:$C$1100,鶏気温!$B$6:$B$1100)))</f>
        <v>21.9</v>
      </c>
      <c r="B53">
        <v>53</v>
      </c>
      <c r="C53" s="92">
        <v>45705</v>
      </c>
      <c r="D53" s="100">
        <v>-0.4</v>
      </c>
      <c r="E53" s="100">
        <v>-0.5</v>
      </c>
      <c r="F53" s="100">
        <v>1.5</v>
      </c>
      <c r="G53" s="100">
        <v>1.7</v>
      </c>
      <c r="H53" s="100">
        <v>2</v>
      </c>
      <c r="I53" s="100">
        <v>2.6</v>
      </c>
      <c r="J53" s="100">
        <v>4.2</v>
      </c>
      <c r="K53" s="100">
        <v>2.4</v>
      </c>
      <c r="L53" s="100">
        <v>2.2999999999999998</v>
      </c>
      <c r="M53" s="100">
        <v>3.7</v>
      </c>
      <c r="N53" s="100">
        <v>5.4</v>
      </c>
      <c r="O53" s="100">
        <v>5.5</v>
      </c>
      <c r="P53" s="100">
        <v>4.2</v>
      </c>
      <c r="Q53" s="100">
        <v>4.4000000000000004</v>
      </c>
      <c r="R53" s="100">
        <v>-1.7</v>
      </c>
      <c r="S53" s="100">
        <v>1.2</v>
      </c>
      <c r="T53" s="100">
        <v>0.4</v>
      </c>
      <c r="U53" s="100">
        <v>4.7</v>
      </c>
      <c r="V53" s="100">
        <v>-4.5</v>
      </c>
      <c r="W53" s="100">
        <v>-0.7</v>
      </c>
      <c r="X53" s="100">
        <v>-1.1000000000000001</v>
      </c>
      <c r="Y53" s="100">
        <v>-3.3</v>
      </c>
      <c r="Z53" s="100">
        <v>1.1000000000000001</v>
      </c>
      <c r="AA53" s="100">
        <f>独自温度!B50</f>
        <v>30</v>
      </c>
      <c r="AB53" s="100">
        <f>独自温度!C50</f>
        <v>30</v>
      </c>
    </row>
    <row r="54" spans="1:28">
      <c r="A54" s="64" cm="1">
        <f t="array" aca="1" ref="A54" ca="1">INDIRECT(_xlfn.XLOOKUP(鶏シート!$G$13,鶏気温!$D$2:$AB$2,鶏気温!$D$3:$AB$3)&amp;(_xlfn.XLOOKUP(鶏モデル!$D62,鶏気温!$C$6:$C$1100,鶏気温!$B$6:$B$1100)))</f>
        <v>22</v>
      </c>
      <c r="B54">
        <v>54</v>
      </c>
      <c r="C54" s="92">
        <v>45706</v>
      </c>
      <c r="D54" s="100">
        <v>-0.3</v>
      </c>
      <c r="E54" s="100">
        <v>-0.4</v>
      </c>
      <c r="F54" s="100">
        <v>1.6</v>
      </c>
      <c r="G54" s="100">
        <v>1.8</v>
      </c>
      <c r="H54" s="100">
        <v>2.1</v>
      </c>
      <c r="I54" s="100">
        <v>2.8</v>
      </c>
      <c r="J54" s="100">
        <v>4.3</v>
      </c>
      <c r="K54" s="100">
        <v>2.5</v>
      </c>
      <c r="L54" s="100">
        <v>2.5</v>
      </c>
      <c r="M54" s="100">
        <v>3.9</v>
      </c>
      <c r="N54" s="100">
        <v>5.5</v>
      </c>
      <c r="O54" s="100">
        <v>5.7</v>
      </c>
      <c r="P54" s="100">
        <v>4.3</v>
      </c>
      <c r="Q54" s="100">
        <v>4.5</v>
      </c>
      <c r="R54" s="100">
        <v>-1.7</v>
      </c>
      <c r="S54" s="100">
        <v>1.3</v>
      </c>
      <c r="T54" s="100">
        <v>0.5</v>
      </c>
      <c r="U54" s="100">
        <v>4.9000000000000004</v>
      </c>
      <c r="V54" s="100">
        <v>-4.4000000000000004</v>
      </c>
      <c r="W54" s="100">
        <v>-0.6</v>
      </c>
      <c r="X54" s="100">
        <v>-1</v>
      </c>
      <c r="Y54" s="100">
        <v>-3.2</v>
      </c>
      <c r="Z54" s="100">
        <v>1.3</v>
      </c>
      <c r="AA54" s="100">
        <f>独自温度!B51</f>
        <v>30</v>
      </c>
      <c r="AB54" s="100">
        <f>独自温度!C51</f>
        <v>30</v>
      </c>
    </row>
    <row r="55" spans="1:28">
      <c r="A55" s="64" cm="1">
        <f t="array" aca="1" ref="A55" ca="1">INDIRECT(_xlfn.XLOOKUP(鶏シート!$G$13,鶏気温!$D$2:$AB$2,鶏気温!$D$3:$AB$3)&amp;(_xlfn.XLOOKUP(鶏モデル!$D63,鶏気温!$C$6:$C$1100,鶏気温!$B$6:$B$1100)))</f>
        <v>22.1</v>
      </c>
      <c r="B55">
        <v>55</v>
      </c>
      <c r="C55" s="92">
        <v>45707</v>
      </c>
      <c r="D55" s="100">
        <v>-0.1</v>
      </c>
      <c r="E55" s="100">
        <v>-0.3</v>
      </c>
      <c r="F55" s="100">
        <v>1.7</v>
      </c>
      <c r="G55" s="100">
        <v>2</v>
      </c>
      <c r="H55" s="100">
        <v>2.2000000000000002</v>
      </c>
      <c r="I55" s="100">
        <v>2.9</v>
      </c>
      <c r="J55" s="100">
        <v>4.4000000000000004</v>
      </c>
      <c r="K55" s="100">
        <v>2.6</v>
      </c>
      <c r="L55" s="100">
        <v>2.7</v>
      </c>
      <c r="M55" s="100">
        <v>4</v>
      </c>
      <c r="N55" s="100">
        <v>5.7</v>
      </c>
      <c r="O55" s="100">
        <v>5.8</v>
      </c>
      <c r="P55" s="100">
        <v>4.4000000000000004</v>
      </c>
      <c r="Q55" s="100">
        <v>4.7</v>
      </c>
      <c r="R55" s="100">
        <v>-1.6</v>
      </c>
      <c r="S55" s="100">
        <v>1.5</v>
      </c>
      <c r="T55" s="100">
        <v>0.6</v>
      </c>
      <c r="U55" s="100">
        <v>5</v>
      </c>
      <c r="V55" s="100">
        <v>-4.2</v>
      </c>
      <c r="W55" s="100">
        <v>-0.5</v>
      </c>
      <c r="X55" s="100">
        <v>-0.9</v>
      </c>
      <c r="Y55" s="100">
        <v>-3.1</v>
      </c>
      <c r="Z55" s="100">
        <v>1.5</v>
      </c>
      <c r="AA55" s="100">
        <f>独自温度!B52</f>
        <v>30</v>
      </c>
      <c r="AB55" s="100">
        <f>独自温度!C52</f>
        <v>30</v>
      </c>
    </row>
    <row r="56" spans="1:28">
      <c r="A56" s="64" cm="1">
        <f t="array" aca="1" ref="A56" ca="1">INDIRECT(_xlfn.XLOOKUP(鶏シート!$G$13,鶏気温!$D$2:$AB$2,鶏気温!$D$3:$AB$3)&amp;(_xlfn.XLOOKUP(鶏モデル!$D64,鶏気温!$C$6:$C$1100,鶏気温!$B$6:$B$1100)))</f>
        <v>22.3</v>
      </c>
      <c r="B56">
        <v>56</v>
      </c>
      <c r="C56" s="92">
        <v>45708</v>
      </c>
      <c r="D56" s="100">
        <v>0</v>
      </c>
      <c r="E56" s="100">
        <v>-0.2</v>
      </c>
      <c r="F56" s="100">
        <v>1.9</v>
      </c>
      <c r="G56" s="100">
        <v>2.1</v>
      </c>
      <c r="H56" s="100">
        <v>2.2999999999999998</v>
      </c>
      <c r="I56" s="100">
        <v>3</v>
      </c>
      <c r="J56" s="100">
        <v>4.5999999999999996</v>
      </c>
      <c r="K56" s="100">
        <v>2.8</v>
      </c>
      <c r="L56" s="100">
        <v>3</v>
      </c>
      <c r="M56" s="100">
        <v>4.0999999999999996</v>
      </c>
      <c r="N56" s="100">
        <v>5.8</v>
      </c>
      <c r="O56" s="100">
        <v>5.9</v>
      </c>
      <c r="P56" s="100">
        <v>4.5999999999999996</v>
      </c>
      <c r="Q56" s="100">
        <v>4.8</v>
      </c>
      <c r="R56" s="100">
        <v>-1.5</v>
      </c>
      <c r="S56" s="100">
        <v>1.6</v>
      </c>
      <c r="T56" s="100">
        <v>0.7</v>
      </c>
      <c r="U56" s="100">
        <v>5.0999999999999996</v>
      </c>
      <c r="V56" s="100">
        <v>-4.0999999999999996</v>
      </c>
      <c r="W56" s="100">
        <v>-0.4</v>
      </c>
      <c r="X56" s="100">
        <v>-0.8</v>
      </c>
      <c r="Y56" s="100">
        <v>-3</v>
      </c>
      <c r="Z56" s="100">
        <v>1.7</v>
      </c>
      <c r="AA56" s="100">
        <f>独自温度!B53</f>
        <v>30</v>
      </c>
      <c r="AB56" s="100">
        <f>独自温度!C53</f>
        <v>30</v>
      </c>
    </row>
    <row r="57" spans="1:28">
      <c r="A57" s="64" cm="1">
        <f t="array" aca="1" ref="A57" ca="1">INDIRECT(_xlfn.XLOOKUP(鶏シート!$G$13,鶏気温!$D$2:$AB$2,鶏気温!$D$3:$AB$3)&amp;(_xlfn.XLOOKUP(鶏モデル!$D65,鶏気温!$C$6:$C$1100,鶏気温!$B$6:$B$1100)))</f>
        <v>22.4</v>
      </c>
      <c r="B57">
        <v>57</v>
      </c>
      <c r="C57" s="92">
        <v>45709</v>
      </c>
      <c r="D57" s="100">
        <v>0.1</v>
      </c>
      <c r="E57" s="100">
        <v>0</v>
      </c>
      <c r="F57" s="100">
        <v>2</v>
      </c>
      <c r="G57" s="100">
        <v>2.2000000000000002</v>
      </c>
      <c r="H57" s="100">
        <v>2.4</v>
      </c>
      <c r="I57" s="100">
        <v>3.2</v>
      </c>
      <c r="J57" s="100">
        <v>4.7</v>
      </c>
      <c r="K57" s="100">
        <v>2.9</v>
      </c>
      <c r="L57" s="100">
        <v>3.2</v>
      </c>
      <c r="M57" s="100">
        <v>4.3</v>
      </c>
      <c r="N57" s="100">
        <v>5.9</v>
      </c>
      <c r="O57" s="100">
        <v>6.1</v>
      </c>
      <c r="P57" s="100">
        <v>4.7</v>
      </c>
      <c r="Q57" s="100">
        <v>4.9000000000000004</v>
      </c>
      <c r="R57" s="100">
        <v>-1.3</v>
      </c>
      <c r="S57" s="100">
        <v>1.8</v>
      </c>
      <c r="T57" s="100">
        <v>0.9</v>
      </c>
      <c r="U57" s="100">
        <v>5.3</v>
      </c>
      <c r="V57" s="100">
        <v>-3.9</v>
      </c>
      <c r="W57" s="100">
        <v>-0.3</v>
      </c>
      <c r="X57" s="100">
        <v>-0.7</v>
      </c>
      <c r="Y57" s="100">
        <v>-2.9</v>
      </c>
      <c r="Z57" s="100">
        <v>1.9</v>
      </c>
      <c r="AA57" s="100">
        <f>独自温度!B54</f>
        <v>30</v>
      </c>
      <c r="AB57" s="100">
        <f>独自温度!C54</f>
        <v>30</v>
      </c>
    </row>
    <row r="58" spans="1:28">
      <c r="A58" s="64" cm="1">
        <f t="array" aca="1" ref="A58" ca="1">INDIRECT(_xlfn.XLOOKUP(鶏シート!$G$13,鶏気温!$D$2:$AB$2,鶏気温!$D$3:$AB$3)&amp;(_xlfn.XLOOKUP(鶏モデル!$D66,鶏気温!$C$6:$C$1100,鶏気温!$B$6:$B$1100)))</f>
        <v>22.5</v>
      </c>
      <c r="B58">
        <v>58</v>
      </c>
      <c r="C58" s="92">
        <v>45710</v>
      </c>
      <c r="D58" s="100">
        <v>0.2</v>
      </c>
      <c r="E58" s="100">
        <v>0.1</v>
      </c>
      <c r="F58" s="100">
        <v>2.2000000000000002</v>
      </c>
      <c r="G58" s="100">
        <v>2.4</v>
      </c>
      <c r="H58" s="100">
        <v>2.6</v>
      </c>
      <c r="I58" s="100">
        <v>3.3</v>
      </c>
      <c r="J58" s="100">
        <v>4.9000000000000004</v>
      </c>
      <c r="K58" s="100">
        <v>3.1</v>
      </c>
      <c r="L58" s="100">
        <v>3.4</v>
      </c>
      <c r="M58" s="100">
        <v>4.4000000000000004</v>
      </c>
      <c r="N58" s="100">
        <v>6.1</v>
      </c>
      <c r="O58" s="100">
        <v>6.2</v>
      </c>
      <c r="P58" s="100">
        <v>4.9000000000000004</v>
      </c>
      <c r="Q58" s="100">
        <v>5.0999999999999996</v>
      </c>
      <c r="R58" s="100">
        <v>-1.2</v>
      </c>
      <c r="S58" s="100">
        <v>1.9</v>
      </c>
      <c r="T58" s="100">
        <v>1</v>
      </c>
      <c r="U58" s="100">
        <v>5.4</v>
      </c>
      <c r="V58" s="100">
        <v>-3.8</v>
      </c>
      <c r="W58" s="100">
        <v>-0.2</v>
      </c>
      <c r="X58" s="100">
        <v>-0.6</v>
      </c>
      <c r="Y58" s="100">
        <v>-2.7</v>
      </c>
      <c r="Z58" s="100">
        <v>2.1</v>
      </c>
      <c r="AA58" s="100">
        <f>独自温度!B55</f>
        <v>30</v>
      </c>
      <c r="AB58" s="100">
        <f>独自温度!C55</f>
        <v>30</v>
      </c>
    </row>
    <row r="59" spans="1:28">
      <c r="A59" s="64" cm="1">
        <f t="array" aca="1" ref="A59" ca="1">INDIRECT(_xlfn.XLOOKUP(鶏シート!$G$13,鶏気温!$D$2:$AB$2,鶏気温!$D$3:$AB$3)&amp;(_xlfn.XLOOKUP(鶏モデル!$D67,鶏気温!$C$6:$C$1100,鶏気温!$B$6:$B$1100)))</f>
        <v>22.6</v>
      </c>
      <c r="B59">
        <v>59</v>
      </c>
      <c r="C59" s="92">
        <v>45711</v>
      </c>
      <c r="D59" s="100">
        <v>0.4</v>
      </c>
      <c r="E59" s="100">
        <v>0.3</v>
      </c>
      <c r="F59" s="100">
        <v>2.2999999999999998</v>
      </c>
      <c r="G59" s="100">
        <v>2.6</v>
      </c>
      <c r="H59" s="100">
        <v>2.7</v>
      </c>
      <c r="I59" s="100">
        <v>3.5</v>
      </c>
      <c r="J59" s="100">
        <v>5.0999999999999996</v>
      </c>
      <c r="K59" s="100">
        <v>3.3</v>
      </c>
      <c r="L59" s="100">
        <v>3.7</v>
      </c>
      <c r="M59" s="100">
        <v>4.5999999999999996</v>
      </c>
      <c r="N59" s="100">
        <v>6.2</v>
      </c>
      <c r="O59" s="100">
        <v>6.4</v>
      </c>
      <c r="P59" s="100">
        <v>5</v>
      </c>
      <c r="Q59" s="100">
        <v>5.3</v>
      </c>
      <c r="R59" s="100">
        <v>-1.1000000000000001</v>
      </c>
      <c r="S59" s="100">
        <v>2.1</v>
      </c>
      <c r="T59" s="100">
        <v>1.1000000000000001</v>
      </c>
      <c r="U59" s="100">
        <v>5.6</v>
      </c>
      <c r="V59" s="100">
        <v>-3.6</v>
      </c>
      <c r="W59" s="100">
        <v>0</v>
      </c>
      <c r="X59" s="100">
        <v>-0.5</v>
      </c>
      <c r="Y59" s="100">
        <v>-2.5</v>
      </c>
      <c r="Z59" s="100">
        <v>2.2999999999999998</v>
      </c>
      <c r="AA59" s="100">
        <f>独自温度!B56</f>
        <v>30</v>
      </c>
      <c r="AB59" s="100">
        <f>独自温度!C56</f>
        <v>30</v>
      </c>
    </row>
    <row r="60" spans="1:28">
      <c r="A60" s="64" cm="1">
        <f t="array" aca="1" ref="A60" ca="1">INDIRECT(_xlfn.XLOOKUP(鶏シート!$G$13,鶏気温!$D$2:$AB$2,鶏気温!$D$3:$AB$3)&amp;(_xlfn.XLOOKUP(鶏モデル!$D68,鶏気温!$C$6:$C$1100,鶏気温!$B$6:$B$1100)))</f>
        <v>22.7</v>
      </c>
      <c r="B60">
        <v>60</v>
      </c>
      <c r="C60" s="92">
        <v>45712</v>
      </c>
      <c r="D60" s="100">
        <v>0.5</v>
      </c>
      <c r="E60" s="100">
        <v>0.4</v>
      </c>
      <c r="F60" s="100">
        <v>2.5</v>
      </c>
      <c r="G60" s="100">
        <v>2.7</v>
      </c>
      <c r="H60" s="100">
        <v>2.8</v>
      </c>
      <c r="I60" s="100">
        <v>3.7</v>
      </c>
      <c r="J60" s="100">
        <v>5.2</v>
      </c>
      <c r="K60" s="100">
        <v>3.5</v>
      </c>
      <c r="L60" s="100">
        <v>3.9</v>
      </c>
      <c r="M60" s="100">
        <v>4.7</v>
      </c>
      <c r="N60" s="100">
        <v>6.4</v>
      </c>
      <c r="O60" s="100">
        <v>6.5</v>
      </c>
      <c r="P60" s="100">
        <v>5.2</v>
      </c>
      <c r="Q60" s="100">
        <v>5.4</v>
      </c>
      <c r="R60" s="100">
        <v>-0.9</v>
      </c>
      <c r="S60" s="100">
        <v>2.2000000000000002</v>
      </c>
      <c r="T60" s="100">
        <v>1.3</v>
      </c>
      <c r="U60" s="100">
        <v>5.7</v>
      </c>
      <c r="V60" s="100">
        <v>-3.4</v>
      </c>
      <c r="W60" s="100">
        <v>0.1</v>
      </c>
      <c r="X60" s="100">
        <v>-0.3</v>
      </c>
      <c r="Y60" s="100">
        <v>-2.4</v>
      </c>
      <c r="Z60" s="100">
        <v>2.4</v>
      </c>
      <c r="AA60" s="100">
        <f>独自温度!B57</f>
        <v>30</v>
      </c>
      <c r="AB60" s="100">
        <f>独自温度!C57</f>
        <v>30</v>
      </c>
    </row>
    <row r="61" spans="1:28">
      <c r="A61" s="64" cm="1">
        <f t="array" aca="1" ref="A61" ca="1">INDIRECT(_xlfn.XLOOKUP(鶏シート!$G$13,鶏気温!$D$2:$AB$2,鶏気温!$D$3:$AB$3)&amp;(_xlfn.XLOOKUP(鶏モデル!$D69,鶏気温!$C$6:$C$1100,鶏気温!$B$6:$B$1100)))</f>
        <v>22.8</v>
      </c>
      <c r="B61">
        <v>61</v>
      </c>
      <c r="C61" s="92">
        <v>45713</v>
      </c>
      <c r="D61" s="100">
        <v>0.7</v>
      </c>
      <c r="E61" s="100">
        <v>0.6</v>
      </c>
      <c r="F61" s="100">
        <v>2.7</v>
      </c>
      <c r="G61" s="100">
        <v>2.9</v>
      </c>
      <c r="H61" s="100">
        <v>3</v>
      </c>
      <c r="I61" s="100">
        <v>3.8</v>
      </c>
      <c r="J61" s="100">
        <v>5.4</v>
      </c>
      <c r="K61" s="100">
        <v>3.6</v>
      </c>
      <c r="L61" s="100">
        <v>4.0999999999999996</v>
      </c>
      <c r="M61" s="100">
        <v>4.9000000000000004</v>
      </c>
      <c r="N61" s="100">
        <v>6.5</v>
      </c>
      <c r="O61" s="100">
        <v>6.7</v>
      </c>
      <c r="P61" s="100">
        <v>5.3</v>
      </c>
      <c r="Q61" s="100">
        <v>5.6</v>
      </c>
      <c r="R61" s="100">
        <v>-0.8</v>
      </c>
      <c r="S61" s="100">
        <v>2.4</v>
      </c>
      <c r="T61" s="100">
        <v>1.4</v>
      </c>
      <c r="U61" s="100">
        <v>5.9</v>
      </c>
      <c r="V61" s="100">
        <v>-3.2</v>
      </c>
      <c r="W61" s="100">
        <v>0.2</v>
      </c>
      <c r="X61" s="100">
        <v>-0.2</v>
      </c>
      <c r="Y61" s="100">
        <v>-2.2000000000000002</v>
      </c>
      <c r="Z61" s="100">
        <v>2.6</v>
      </c>
      <c r="AA61" s="100">
        <f>独自温度!B58</f>
        <v>30</v>
      </c>
      <c r="AB61" s="100">
        <f>独自温度!C58</f>
        <v>30</v>
      </c>
    </row>
    <row r="62" spans="1:28">
      <c r="A62" s="64" cm="1">
        <f t="array" aca="1" ref="A62" ca="1">INDIRECT(_xlfn.XLOOKUP(鶏シート!$G$13,鶏気温!$D$2:$AB$2,鶏気温!$D$3:$AB$3)&amp;(_xlfn.XLOOKUP(鶏モデル!$D70,鶏気温!$C$6:$C$1100,鶏気温!$B$6:$B$1100)))</f>
        <v>22.9</v>
      </c>
      <c r="B62">
        <v>62</v>
      </c>
      <c r="C62" s="92">
        <v>45714</v>
      </c>
      <c r="D62" s="100">
        <v>0.8</v>
      </c>
      <c r="E62" s="100">
        <v>0.8</v>
      </c>
      <c r="F62" s="100">
        <v>2.8</v>
      </c>
      <c r="G62" s="100">
        <v>3</v>
      </c>
      <c r="H62" s="100">
        <v>3.1</v>
      </c>
      <c r="I62" s="100">
        <v>4</v>
      </c>
      <c r="J62" s="100">
        <v>5.6</v>
      </c>
      <c r="K62" s="100">
        <v>3.8</v>
      </c>
      <c r="L62" s="100">
        <v>4.3</v>
      </c>
      <c r="M62" s="100">
        <v>5</v>
      </c>
      <c r="N62" s="100">
        <v>6.7</v>
      </c>
      <c r="O62" s="100">
        <v>6.8</v>
      </c>
      <c r="P62" s="100">
        <v>5.5</v>
      </c>
      <c r="Q62" s="100">
        <v>5.8</v>
      </c>
      <c r="R62" s="100">
        <v>-0.6</v>
      </c>
      <c r="S62" s="100">
        <v>2.6</v>
      </c>
      <c r="T62" s="100">
        <v>1.6</v>
      </c>
      <c r="U62" s="100">
        <v>6</v>
      </c>
      <c r="V62" s="100">
        <v>-3.1</v>
      </c>
      <c r="W62" s="100">
        <v>0.4</v>
      </c>
      <c r="X62" s="100">
        <v>0</v>
      </c>
      <c r="Y62" s="100">
        <v>-2</v>
      </c>
      <c r="Z62" s="100">
        <v>2.8</v>
      </c>
      <c r="AA62" s="100">
        <f>独自温度!B59</f>
        <v>30</v>
      </c>
      <c r="AB62" s="100">
        <f>独自温度!C59</f>
        <v>30</v>
      </c>
    </row>
    <row r="63" spans="1:28">
      <c r="A63" s="64" cm="1">
        <f t="array" aca="1" ref="A63" ca="1">INDIRECT(_xlfn.XLOOKUP(鶏シート!$G$13,鶏気温!$D$2:$AB$2,鶏気温!$D$3:$AB$3)&amp;(_xlfn.XLOOKUP(鶏モデル!$D71,鶏気温!$C$6:$C$1100,鶏気温!$B$6:$B$1100)))</f>
        <v>23</v>
      </c>
      <c r="B63">
        <v>63</v>
      </c>
      <c r="C63" s="92">
        <v>45715</v>
      </c>
      <c r="D63" s="100">
        <v>1</v>
      </c>
      <c r="E63" s="100">
        <v>1</v>
      </c>
      <c r="F63" s="100">
        <v>3</v>
      </c>
      <c r="G63" s="100">
        <v>3.2</v>
      </c>
      <c r="H63" s="100">
        <v>3.3</v>
      </c>
      <c r="I63" s="100">
        <v>4.0999999999999996</v>
      </c>
      <c r="J63" s="100">
        <v>5.7</v>
      </c>
      <c r="K63" s="100">
        <v>4</v>
      </c>
      <c r="L63" s="100">
        <v>4.5</v>
      </c>
      <c r="M63" s="100">
        <v>5.0999999999999996</v>
      </c>
      <c r="N63" s="100">
        <v>6.8</v>
      </c>
      <c r="O63" s="100">
        <v>7</v>
      </c>
      <c r="P63" s="100">
        <v>5.6</v>
      </c>
      <c r="Q63" s="100">
        <v>5.9</v>
      </c>
      <c r="R63" s="100">
        <v>-0.4</v>
      </c>
      <c r="S63" s="100">
        <v>2.7</v>
      </c>
      <c r="T63" s="100">
        <v>1.7</v>
      </c>
      <c r="U63" s="100">
        <v>6.2</v>
      </c>
      <c r="V63" s="100">
        <v>-2.9</v>
      </c>
      <c r="W63" s="100">
        <v>0.5</v>
      </c>
      <c r="X63" s="100">
        <v>0.1</v>
      </c>
      <c r="Y63" s="100">
        <v>-1.8</v>
      </c>
      <c r="Z63" s="100">
        <v>2.9</v>
      </c>
      <c r="AA63" s="100">
        <f>独自温度!B60</f>
        <v>30</v>
      </c>
      <c r="AB63" s="100">
        <f>独自温度!C60</f>
        <v>30</v>
      </c>
    </row>
    <row r="64" spans="1:28">
      <c r="A64" s="64" cm="1">
        <f t="array" aca="1" ref="A64" ca="1">INDIRECT(_xlfn.XLOOKUP(鶏シート!$G$13,鶏気温!$D$2:$AB$2,鶏気温!$D$3:$AB$3)&amp;(_xlfn.XLOOKUP(鶏モデル!$D72,鶏気温!$C$6:$C$1100,鶏気温!$B$6:$B$1100)))</f>
        <v>23.1</v>
      </c>
      <c r="B64">
        <v>64</v>
      </c>
      <c r="C64" s="92">
        <v>45716</v>
      </c>
      <c r="D64" s="100">
        <v>1.2</v>
      </c>
      <c r="E64" s="100">
        <v>1.1000000000000001</v>
      </c>
      <c r="F64" s="100">
        <v>3.1</v>
      </c>
      <c r="G64" s="100">
        <v>3.4</v>
      </c>
      <c r="H64" s="100">
        <v>3.4</v>
      </c>
      <c r="I64" s="100">
        <v>4.3</v>
      </c>
      <c r="J64" s="100">
        <v>5.8</v>
      </c>
      <c r="K64" s="100">
        <v>4.0999999999999996</v>
      </c>
      <c r="L64" s="100">
        <v>4.7</v>
      </c>
      <c r="M64" s="100">
        <v>5.3</v>
      </c>
      <c r="N64" s="100">
        <v>6.9</v>
      </c>
      <c r="O64" s="100">
        <v>7.1</v>
      </c>
      <c r="P64" s="100">
        <v>5.8</v>
      </c>
      <c r="Q64" s="100">
        <v>6.1</v>
      </c>
      <c r="R64" s="100">
        <v>-0.3</v>
      </c>
      <c r="S64" s="100">
        <v>2.9</v>
      </c>
      <c r="T64" s="100">
        <v>1.8</v>
      </c>
      <c r="U64" s="100">
        <v>6.3</v>
      </c>
      <c r="V64" s="100">
        <v>-2.7</v>
      </c>
      <c r="W64" s="100">
        <v>0.6</v>
      </c>
      <c r="X64" s="100">
        <v>0.2</v>
      </c>
      <c r="Y64" s="100">
        <v>-1.7</v>
      </c>
      <c r="Z64" s="100">
        <v>3</v>
      </c>
      <c r="AA64" s="100">
        <f>独自温度!B61</f>
        <v>30</v>
      </c>
      <c r="AB64" s="100">
        <f>独自温度!C61</f>
        <v>30</v>
      </c>
    </row>
    <row r="65" spans="1:28">
      <c r="A65" s="64" cm="1">
        <f t="array" aca="1" ref="A65" ca="1">INDIRECT(_xlfn.XLOOKUP(鶏シート!$G$13,鶏気温!$D$2:$AB$2,鶏気温!$D$3:$AB$3)&amp;(_xlfn.XLOOKUP(鶏モデル!$D73,鶏気温!$C$6:$C$1100,鶏気温!$B$6:$B$1100)))</f>
        <v>23.2</v>
      </c>
      <c r="B65">
        <v>65</v>
      </c>
      <c r="C65" s="92">
        <v>45717</v>
      </c>
      <c r="D65" s="100">
        <v>1.3</v>
      </c>
      <c r="E65" s="100">
        <v>1.3</v>
      </c>
      <c r="F65" s="100">
        <v>3.3</v>
      </c>
      <c r="G65" s="100">
        <v>3.5</v>
      </c>
      <c r="H65" s="100">
        <v>3.6</v>
      </c>
      <c r="I65" s="100">
        <v>4.4000000000000004</v>
      </c>
      <c r="J65" s="100">
        <v>6</v>
      </c>
      <c r="K65" s="100">
        <v>4.3</v>
      </c>
      <c r="L65" s="100">
        <v>4.9000000000000004</v>
      </c>
      <c r="M65" s="100">
        <v>5.4</v>
      </c>
      <c r="N65" s="100">
        <v>7</v>
      </c>
      <c r="O65" s="100">
        <v>7.2</v>
      </c>
      <c r="P65" s="100">
        <v>5.9</v>
      </c>
      <c r="Q65" s="100">
        <v>6.2</v>
      </c>
      <c r="R65" s="100">
        <v>-0.1</v>
      </c>
      <c r="S65" s="100">
        <v>3</v>
      </c>
      <c r="T65" s="100">
        <v>2</v>
      </c>
      <c r="U65" s="100">
        <v>6.4</v>
      </c>
      <c r="V65" s="100">
        <v>-2.6</v>
      </c>
      <c r="W65" s="100">
        <v>0.8</v>
      </c>
      <c r="X65" s="100">
        <v>0.4</v>
      </c>
      <c r="Y65" s="100">
        <v>-1.5</v>
      </c>
      <c r="Z65" s="100">
        <v>3.2</v>
      </c>
      <c r="AA65" s="100">
        <f>独自温度!B62</f>
        <v>30</v>
      </c>
      <c r="AB65" s="100">
        <f>独自温度!C62</f>
        <v>30</v>
      </c>
    </row>
    <row r="66" spans="1:28">
      <c r="A66" s="64" cm="1">
        <f t="array" aca="1" ref="A66" ca="1">INDIRECT(_xlfn.XLOOKUP(鶏シート!$G$13,鶏気温!$D$2:$AB$2,鶏気温!$D$3:$AB$3)&amp;(_xlfn.XLOOKUP(鶏モデル!$D74,鶏気温!$C$6:$C$1100,鶏気温!$B$6:$B$1100)))</f>
        <v>23.3</v>
      </c>
      <c r="B66">
        <v>66</v>
      </c>
      <c r="C66" s="92">
        <v>45718</v>
      </c>
      <c r="D66" s="100">
        <v>1.5</v>
      </c>
      <c r="E66" s="100">
        <v>1.4</v>
      </c>
      <c r="F66" s="100">
        <v>3.4</v>
      </c>
      <c r="G66" s="100">
        <v>3.6</v>
      </c>
      <c r="H66" s="100">
        <v>3.7</v>
      </c>
      <c r="I66" s="100">
        <v>4.5</v>
      </c>
      <c r="J66" s="100">
        <v>6.1</v>
      </c>
      <c r="K66" s="100">
        <v>4.4000000000000004</v>
      </c>
      <c r="L66" s="100">
        <v>5.0999999999999996</v>
      </c>
      <c r="M66" s="100">
        <v>5.5</v>
      </c>
      <c r="N66" s="100">
        <v>7.1</v>
      </c>
      <c r="O66" s="100">
        <v>7.3</v>
      </c>
      <c r="P66" s="100">
        <v>6</v>
      </c>
      <c r="Q66" s="100">
        <v>6.4</v>
      </c>
      <c r="R66" s="100">
        <v>0</v>
      </c>
      <c r="S66" s="100">
        <v>3.1</v>
      </c>
      <c r="T66" s="100">
        <v>2.1</v>
      </c>
      <c r="U66" s="100">
        <v>6.5</v>
      </c>
      <c r="V66" s="100">
        <v>-2.5</v>
      </c>
      <c r="W66" s="100">
        <v>0.9</v>
      </c>
      <c r="X66" s="100">
        <v>0.5</v>
      </c>
      <c r="Y66" s="100">
        <v>-1.4</v>
      </c>
      <c r="Z66" s="100">
        <v>3.3</v>
      </c>
      <c r="AA66" s="100">
        <f>独自温度!B63</f>
        <v>30</v>
      </c>
      <c r="AB66" s="100">
        <f>独自温度!C63</f>
        <v>30</v>
      </c>
    </row>
    <row r="67" spans="1:28">
      <c r="A67" s="64" cm="1">
        <f t="array" aca="1" ref="A67" ca="1">INDIRECT(_xlfn.XLOOKUP(鶏シート!$G$13,鶏気温!$D$2:$AB$2,鶏気温!$D$3:$AB$3)&amp;(_xlfn.XLOOKUP(鶏モデル!$D75,鶏気温!$C$6:$C$1100,鶏気温!$B$6:$B$1100)))</f>
        <v>23.4</v>
      </c>
      <c r="B67">
        <v>67</v>
      </c>
      <c r="C67" s="92">
        <v>45719</v>
      </c>
      <c r="D67" s="100">
        <v>1.6</v>
      </c>
      <c r="E67" s="100">
        <v>1.6</v>
      </c>
      <c r="F67" s="100">
        <v>3.5</v>
      </c>
      <c r="G67" s="100">
        <v>3.8</v>
      </c>
      <c r="H67" s="100">
        <v>3.8</v>
      </c>
      <c r="I67" s="100">
        <v>4.7</v>
      </c>
      <c r="J67" s="100">
        <v>6.2</v>
      </c>
      <c r="K67" s="100">
        <v>4.5999999999999996</v>
      </c>
      <c r="L67" s="100">
        <v>5.2</v>
      </c>
      <c r="M67" s="100">
        <v>5.6</v>
      </c>
      <c r="N67" s="100">
        <v>7.2</v>
      </c>
      <c r="O67" s="100">
        <v>7.4</v>
      </c>
      <c r="P67" s="100">
        <v>6.1</v>
      </c>
      <c r="Q67" s="100">
        <v>6.5</v>
      </c>
      <c r="R67" s="100">
        <v>0.2</v>
      </c>
      <c r="S67" s="100">
        <v>3.3</v>
      </c>
      <c r="T67" s="100">
        <v>2.2000000000000002</v>
      </c>
      <c r="U67" s="100">
        <v>6.6</v>
      </c>
      <c r="V67" s="100">
        <v>-2.2999999999999998</v>
      </c>
      <c r="W67" s="100">
        <v>1</v>
      </c>
      <c r="X67" s="100">
        <v>0.6</v>
      </c>
      <c r="Y67" s="100">
        <v>-1.2</v>
      </c>
      <c r="Z67" s="100">
        <v>3.3</v>
      </c>
      <c r="AA67" s="100">
        <f>独自温度!B64</f>
        <v>30</v>
      </c>
      <c r="AB67" s="100">
        <f>独自温度!C64</f>
        <v>30</v>
      </c>
    </row>
    <row r="68" spans="1:28">
      <c r="A68" s="64" cm="1">
        <f t="array" aca="1" ref="A68" ca="1">INDIRECT(_xlfn.XLOOKUP(鶏シート!$G$13,鶏気温!$D$2:$AB$2,鶏気温!$D$3:$AB$3)&amp;(_xlfn.XLOOKUP(鶏モデル!$D76,鶏気温!$C$6:$C$1100,鶏気温!$B$6:$B$1100)))</f>
        <v>23.5</v>
      </c>
      <c r="B68">
        <v>68</v>
      </c>
      <c r="C68" s="92">
        <v>45720</v>
      </c>
      <c r="D68" s="100">
        <v>1.7</v>
      </c>
      <c r="E68" s="100">
        <v>1.7</v>
      </c>
      <c r="F68" s="100">
        <v>3.6</v>
      </c>
      <c r="G68" s="100">
        <v>3.9</v>
      </c>
      <c r="H68" s="100">
        <v>3.9</v>
      </c>
      <c r="I68" s="100">
        <v>4.8</v>
      </c>
      <c r="J68" s="100">
        <v>6.3</v>
      </c>
      <c r="K68" s="100">
        <v>4.7</v>
      </c>
      <c r="L68" s="100">
        <v>5.3</v>
      </c>
      <c r="M68" s="100">
        <v>5.7</v>
      </c>
      <c r="N68" s="100">
        <v>7.3</v>
      </c>
      <c r="O68" s="100">
        <v>7.5</v>
      </c>
      <c r="P68" s="100">
        <v>6.2</v>
      </c>
      <c r="Q68" s="100">
        <v>6.6</v>
      </c>
      <c r="R68" s="100">
        <v>0.3</v>
      </c>
      <c r="S68" s="100">
        <v>3.4</v>
      </c>
      <c r="T68" s="100">
        <v>2.2999999999999998</v>
      </c>
      <c r="U68" s="100">
        <v>6.7</v>
      </c>
      <c r="V68" s="100">
        <v>-2.2000000000000002</v>
      </c>
      <c r="W68" s="100">
        <v>1.1000000000000001</v>
      </c>
      <c r="X68" s="100">
        <v>0.7</v>
      </c>
      <c r="Y68" s="100">
        <v>-1.1000000000000001</v>
      </c>
      <c r="Z68" s="100">
        <v>3.4</v>
      </c>
      <c r="AA68" s="100">
        <f>独自温度!B65</f>
        <v>30</v>
      </c>
      <c r="AB68" s="100">
        <f>独自温度!C65</f>
        <v>30</v>
      </c>
    </row>
    <row r="69" spans="1:28">
      <c r="A69" s="64" cm="1">
        <f t="array" aca="1" ref="A69" ca="1">INDIRECT(_xlfn.XLOOKUP(鶏シート!$G$13,鶏気温!$D$2:$AB$2,鶏気温!$D$3:$AB$3)&amp;(_xlfn.XLOOKUP(鶏モデル!$D77,鶏気温!$C$6:$C$1100,鶏気温!$B$6:$B$1100)))</f>
        <v>23.6</v>
      </c>
      <c r="B69">
        <v>69</v>
      </c>
      <c r="C69" s="92">
        <v>45721</v>
      </c>
      <c r="D69" s="100">
        <v>1.8</v>
      </c>
      <c r="E69" s="100">
        <v>1.8</v>
      </c>
      <c r="F69" s="100">
        <v>3.7</v>
      </c>
      <c r="G69" s="100">
        <v>4</v>
      </c>
      <c r="H69" s="100">
        <v>4</v>
      </c>
      <c r="I69" s="100">
        <v>4.8</v>
      </c>
      <c r="J69" s="100">
        <v>6.4</v>
      </c>
      <c r="K69" s="100">
        <v>4.8</v>
      </c>
      <c r="L69" s="100">
        <v>5.4</v>
      </c>
      <c r="M69" s="100">
        <v>5.8</v>
      </c>
      <c r="N69" s="100">
        <v>7.4</v>
      </c>
      <c r="O69" s="100">
        <v>7.6</v>
      </c>
      <c r="P69" s="100">
        <v>6.3</v>
      </c>
      <c r="Q69" s="100">
        <v>6.7</v>
      </c>
      <c r="R69" s="100">
        <v>0.4</v>
      </c>
      <c r="S69" s="100">
        <v>3.5</v>
      </c>
      <c r="T69" s="100">
        <v>2.4</v>
      </c>
      <c r="U69" s="100">
        <v>6.8</v>
      </c>
      <c r="V69" s="100">
        <v>-2.1</v>
      </c>
      <c r="W69" s="100">
        <v>1.2</v>
      </c>
      <c r="X69" s="100">
        <v>0.8</v>
      </c>
      <c r="Y69" s="100">
        <v>-1</v>
      </c>
      <c r="Z69" s="100">
        <v>3.4</v>
      </c>
      <c r="AA69" s="100">
        <f>独自温度!B66</f>
        <v>30</v>
      </c>
      <c r="AB69" s="100">
        <f>独自温度!C66</f>
        <v>30</v>
      </c>
    </row>
    <row r="70" spans="1:28">
      <c r="A70" s="64" cm="1">
        <f t="array" aca="1" ref="A70" ca="1">INDIRECT(_xlfn.XLOOKUP(鶏シート!$G$13,鶏気温!$D$2:$AB$2,鶏気温!$D$3:$AB$3)&amp;(_xlfn.XLOOKUP(鶏モデル!$D78,鶏気温!$C$6:$C$1100,鶏気温!$B$6:$B$1100)))</f>
        <v>23.7</v>
      </c>
      <c r="B70">
        <v>70</v>
      </c>
      <c r="C70" s="92">
        <v>45722</v>
      </c>
      <c r="D70" s="100">
        <v>1.9</v>
      </c>
      <c r="E70" s="100">
        <v>1.9</v>
      </c>
      <c r="F70" s="100">
        <v>3.8</v>
      </c>
      <c r="G70" s="100">
        <v>4</v>
      </c>
      <c r="H70" s="100">
        <v>4.0999999999999996</v>
      </c>
      <c r="I70" s="100">
        <v>4.9000000000000004</v>
      </c>
      <c r="J70" s="100">
        <v>6.5</v>
      </c>
      <c r="K70" s="100">
        <v>4.9000000000000004</v>
      </c>
      <c r="L70" s="100">
        <v>5.5</v>
      </c>
      <c r="M70" s="100">
        <v>5.8</v>
      </c>
      <c r="N70" s="100">
        <v>7.5</v>
      </c>
      <c r="O70" s="100">
        <v>7.7</v>
      </c>
      <c r="P70" s="100">
        <v>6.4</v>
      </c>
      <c r="Q70" s="100">
        <v>6.8</v>
      </c>
      <c r="R70" s="100">
        <v>0.5</v>
      </c>
      <c r="S70" s="100">
        <v>3.5</v>
      </c>
      <c r="T70" s="100">
        <v>2.4</v>
      </c>
      <c r="U70" s="100">
        <v>6.9</v>
      </c>
      <c r="V70" s="100">
        <v>-2.1</v>
      </c>
      <c r="W70" s="100">
        <v>1.3</v>
      </c>
      <c r="X70" s="100">
        <v>0.9</v>
      </c>
      <c r="Y70" s="100">
        <v>-0.9</v>
      </c>
      <c r="Z70" s="100">
        <v>3.5</v>
      </c>
      <c r="AA70" s="100">
        <f>独自温度!B67</f>
        <v>30</v>
      </c>
      <c r="AB70" s="100">
        <f>独自温度!C67</f>
        <v>30</v>
      </c>
    </row>
    <row r="71" spans="1:28">
      <c r="A71" s="64" cm="1">
        <f t="array" aca="1" ref="A71" ca="1">INDIRECT(_xlfn.XLOOKUP(鶏シート!$G$13,鶏気温!$D$2:$AB$2,鶏気温!$D$3:$AB$3)&amp;(_xlfn.XLOOKUP(鶏モデル!$D79,鶏気温!$C$6:$C$1100,鶏気温!$B$6:$B$1100)))</f>
        <v>23.8</v>
      </c>
      <c r="B71">
        <v>71</v>
      </c>
      <c r="C71" s="92">
        <v>45723</v>
      </c>
      <c r="D71" s="100">
        <v>2</v>
      </c>
      <c r="E71" s="100">
        <v>2</v>
      </c>
      <c r="F71" s="100">
        <v>3.8</v>
      </c>
      <c r="G71" s="100">
        <v>4.0999999999999996</v>
      </c>
      <c r="H71" s="100">
        <v>4.2</v>
      </c>
      <c r="I71" s="100">
        <v>5</v>
      </c>
      <c r="J71" s="100">
        <v>6.5</v>
      </c>
      <c r="K71" s="100">
        <v>4.9000000000000004</v>
      </c>
      <c r="L71" s="100">
        <v>5.5</v>
      </c>
      <c r="M71" s="100">
        <v>5.9</v>
      </c>
      <c r="N71" s="100">
        <v>7.6</v>
      </c>
      <c r="O71" s="100">
        <v>7.7</v>
      </c>
      <c r="P71" s="100">
        <v>6.5</v>
      </c>
      <c r="Q71" s="100">
        <v>6.9</v>
      </c>
      <c r="R71" s="100">
        <v>0.6</v>
      </c>
      <c r="S71" s="100">
        <v>3.6</v>
      </c>
      <c r="T71" s="100">
        <v>2.5</v>
      </c>
      <c r="U71" s="100">
        <v>7</v>
      </c>
      <c r="V71" s="100">
        <v>-2</v>
      </c>
      <c r="W71" s="100">
        <v>1.3</v>
      </c>
      <c r="X71" s="100">
        <v>1</v>
      </c>
      <c r="Y71" s="100">
        <v>-0.8</v>
      </c>
      <c r="Z71" s="100">
        <v>3.5</v>
      </c>
      <c r="AA71" s="100">
        <f>独自温度!B68</f>
        <v>30</v>
      </c>
      <c r="AB71" s="100">
        <f>独自温度!C68</f>
        <v>30</v>
      </c>
    </row>
    <row r="72" spans="1:28">
      <c r="A72" s="64" cm="1">
        <f t="array" aca="1" ref="A72" ca="1">INDIRECT(_xlfn.XLOOKUP(鶏シート!$G$13,鶏気温!$D$2:$AB$2,鶏気温!$D$3:$AB$3)&amp;(_xlfn.XLOOKUP(鶏モデル!$D80,鶏気温!$C$6:$C$1100,鶏気温!$B$6:$B$1100)))</f>
        <v>23.9</v>
      </c>
      <c r="B72">
        <v>72</v>
      </c>
      <c r="C72" s="92">
        <v>45724</v>
      </c>
      <c r="D72" s="100">
        <v>2.1</v>
      </c>
      <c r="E72" s="100">
        <v>2.2000000000000002</v>
      </c>
      <c r="F72" s="100">
        <v>3.9</v>
      </c>
      <c r="G72" s="100">
        <v>4.2</v>
      </c>
      <c r="H72" s="100">
        <v>4.3</v>
      </c>
      <c r="I72" s="100">
        <v>5.0999999999999996</v>
      </c>
      <c r="J72" s="100">
        <v>6.6</v>
      </c>
      <c r="K72" s="100">
        <v>5</v>
      </c>
      <c r="L72" s="100">
        <v>5.5</v>
      </c>
      <c r="M72" s="100">
        <v>6</v>
      </c>
      <c r="N72" s="100">
        <v>7.6</v>
      </c>
      <c r="O72" s="100">
        <v>7.8</v>
      </c>
      <c r="P72" s="100">
        <v>6.6</v>
      </c>
      <c r="Q72" s="100">
        <v>6.9</v>
      </c>
      <c r="R72" s="100">
        <v>0.7</v>
      </c>
      <c r="S72" s="100">
        <v>3.7</v>
      </c>
      <c r="T72" s="100">
        <v>2.6</v>
      </c>
      <c r="U72" s="100">
        <v>7</v>
      </c>
      <c r="V72" s="100">
        <v>-1.9</v>
      </c>
      <c r="W72" s="100">
        <v>1.4</v>
      </c>
      <c r="X72" s="100">
        <v>1</v>
      </c>
      <c r="Y72" s="100">
        <v>-0.7</v>
      </c>
      <c r="Z72" s="100">
        <v>3.6</v>
      </c>
      <c r="AA72" s="100">
        <f>独自温度!B69</f>
        <v>30</v>
      </c>
      <c r="AB72" s="100">
        <f>独自温度!C69</f>
        <v>30</v>
      </c>
    </row>
    <row r="73" spans="1:28">
      <c r="A73" s="64" cm="1">
        <f t="array" aca="1" ref="A73" ca="1">INDIRECT(_xlfn.XLOOKUP(鶏シート!$G$13,鶏気温!$D$2:$AB$2,鶏気温!$D$3:$AB$3)&amp;(_xlfn.XLOOKUP(鶏モデル!$D81,鶏気温!$C$6:$C$1100,鶏気温!$B$6:$B$1100)))</f>
        <v>24</v>
      </c>
      <c r="B73">
        <v>73</v>
      </c>
      <c r="C73" s="92">
        <v>45725</v>
      </c>
      <c r="D73" s="100">
        <v>2.2999999999999998</v>
      </c>
      <c r="E73" s="100">
        <v>2.2999999999999998</v>
      </c>
      <c r="F73" s="100">
        <v>4</v>
      </c>
      <c r="G73" s="100">
        <v>4.3</v>
      </c>
      <c r="H73" s="100">
        <v>4.4000000000000004</v>
      </c>
      <c r="I73" s="100">
        <v>5.2</v>
      </c>
      <c r="J73" s="100">
        <v>6.7</v>
      </c>
      <c r="K73" s="100">
        <v>5.0999999999999996</v>
      </c>
      <c r="L73" s="100">
        <v>5.6</v>
      </c>
      <c r="M73" s="100">
        <v>6.1</v>
      </c>
      <c r="N73" s="100">
        <v>7.7</v>
      </c>
      <c r="O73" s="100">
        <v>7.9</v>
      </c>
      <c r="P73" s="100">
        <v>6.6</v>
      </c>
      <c r="Q73" s="100">
        <v>7</v>
      </c>
      <c r="R73" s="100">
        <v>0.8</v>
      </c>
      <c r="S73" s="100">
        <v>3.8</v>
      </c>
      <c r="T73" s="100">
        <v>2.7</v>
      </c>
      <c r="U73" s="100">
        <v>7.1</v>
      </c>
      <c r="V73" s="100">
        <v>-1.8</v>
      </c>
      <c r="W73" s="100">
        <v>1.5</v>
      </c>
      <c r="X73" s="100">
        <v>1.1000000000000001</v>
      </c>
      <c r="Y73" s="100">
        <v>-0.6</v>
      </c>
      <c r="Z73" s="100">
        <v>3.6</v>
      </c>
      <c r="AA73" s="100">
        <f>独自温度!B70</f>
        <v>30</v>
      </c>
      <c r="AB73" s="100">
        <f>独自温度!C70</f>
        <v>30</v>
      </c>
    </row>
    <row r="74" spans="1:28">
      <c r="A74" s="64" cm="1">
        <f t="array" aca="1" ref="A74" ca="1">INDIRECT(_xlfn.XLOOKUP(鶏シート!$G$13,鶏気温!$D$2:$AB$2,鶏気温!$D$3:$AB$3)&amp;(_xlfn.XLOOKUP(鶏モデル!$D82,鶏気温!$C$6:$C$1100,鶏気温!$B$6:$B$1100)))</f>
        <v>24.2</v>
      </c>
      <c r="B74">
        <v>74</v>
      </c>
      <c r="C74" s="92">
        <v>45726</v>
      </c>
      <c r="D74" s="100">
        <v>2.4</v>
      </c>
      <c r="E74" s="100">
        <v>2.4</v>
      </c>
      <c r="F74" s="100">
        <v>4.0999999999999996</v>
      </c>
      <c r="G74" s="100">
        <v>4.4000000000000004</v>
      </c>
      <c r="H74" s="100">
        <v>4.5999999999999996</v>
      </c>
      <c r="I74" s="100">
        <v>5.3</v>
      </c>
      <c r="J74" s="100">
        <v>6.9</v>
      </c>
      <c r="K74" s="100">
        <v>5.2</v>
      </c>
      <c r="L74" s="100">
        <v>5.6</v>
      </c>
      <c r="M74" s="100">
        <v>6.2</v>
      </c>
      <c r="N74" s="100">
        <v>7.8</v>
      </c>
      <c r="O74" s="100">
        <v>8</v>
      </c>
      <c r="P74" s="100">
        <v>6.7</v>
      </c>
      <c r="Q74" s="100">
        <v>7.1</v>
      </c>
      <c r="R74" s="100">
        <v>0.9</v>
      </c>
      <c r="S74" s="100">
        <v>3.9</v>
      </c>
      <c r="T74" s="100">
        <v>2.8</v>
      </c>
      <c r="U74" s="100">
        <v>7.2</v>
      </c>
      <c r="V74" s="100">
        <v>-1.7</v>
      </c>
      <c r="W74" s="100">
        <v>1.6</v>
      </c>
      <c r="X74" s="100">
        <v>1.2</v>
      </c>
      <c r="Y74" s="100">
        <v>-0.5</v>
      </c>
      <c r="Z74" s="100">
        <v>3.7</v>
      </c>
      <c r="AA74" s="100">
        <f>独自温度!B71</f>
        <v>30</v>
      </c>
      <c r="AB74" s="100">
        <f>独自温度!C71</f>
        <v>30</v>
      </c>
    </row>
    <row r="75" spans="1:28">
      <c r="A75" s="64" cm="1">
        <f t="array" aca="1" ref="A75" ca="1">INDIRECT(_xlfn.XLOOKUP(鶏シート!$G$13,鶏気温!$D$2:$AB$2,鶏気温!$D$3:$AB$3)&amp;(_xlfn.XLOOKUP(鶏モデル!$D83,鶏気温!$C$6:$C$1100,鶏気温!$B$6:$B$1100)))</f>
        <v>24.3</v>
      </c>
      <c r="B75">
        <v>75</v>
      </c>
      <c r="C75" s="92">
        <v>45727</v>
      </c>
      <c r="D75" s="100">
        <v>2.5</v>
      </c>
      <c r="E75" s="100">
        <v>2.5</v>
      </c>
      <c r="F75" s="100">
        <v>4.2</v>
      </c>
      <c r="G75" s="100">
        <v>4.5</v>
      </c>
      <c r="H75" s="100">
        <v>4.7</v>
      </c>
      <c r="I75" s="100">
        <v>5.4</v>
      </c>
      <c r="J75" s="100">
        <v>7</v>
      </c>
      <c r="K75" s="100">
        <v>5.3</v>
      </c>
      <c r="L75" s="100">
        <v>5.7</v>
      </c>
      <c r="M75" s="100">
        <v>6.3</v>
      </c>
      <c r="N75" s="100">
        <v>7.9</v>
      </c>
      <c r="O75" s="100">
        <v>8.1</v>
      </c>
      <c r="P75" s="100">
        <v>6.9</v>
      </c>
      <c r="Q75" s="100">
        <v>7.3</v>
      </c>
      <c r="R75" s="100">
        <v>1</v>
      </c>
      <c r="S75" s="100">
        <v>4</v>
      </c>
      <c r="T75" s="100">
        <v>2.9</v>
      </c>
      <c r="U75" s="100">
        <v>7.3</v>
      </c>
      <c r="V75" s="100">
        <v>-1.6</v>
      </c>
      <c r="W75" s="100">
        <v>1.7</v>
      </c>
      <c r="X75" s="100">
        <v>1.3</v>
      </c>
      <c r="Y75" s="100">
        <v>-0.4</v>
      </c>
      <c r="Z75" s="100">
        <v>3.8</v>
      </c>
      <c r="AA75" s="100">
        <f>独自温度!B72</f>
        <v>30</v>
      </c>
      <c r="AB75" s="100">
        <f>独自温度!C72</f>
        <v>30</v>
      </c>
    </row>
    <row r="76" spans="1:28">
      <c r="A76" s="64" cm="1">
        <f t="array" aca="1" ref="A76" ca="1">INDIRECT(_xlfn.XLOOKUP(鶏シート!$G$13,鶏気温!$D$2:$AB$2,鶏気温!$D$3:$AB$3)&amp;(_xlfn.XLOOKUP(鶏モデル!$D84,鶏気温!$C$6:$C$1100,鶏気温!$B$6:$B$1100)))</f>
        <v>24.4</v>
      </c>
      <c r="B76">
        <v>76</v>
      </c>
      <c r="C76" s="92">
        <v>45728</v>
      </c>
      <c r="D76" s="100">
        <v>2.6</v>
      </c>
      <c r="E76" s="100">
        <v>2.6</v>
      </c>
      <c r="F76" s="100">
        <v>4.3</v>
      </c>
      <c r="G76" s="100">
        <v>4.5999999999999996</v>
      </c>
      <c r="H76" s="100">
        <v>4.8</v>
      </c>
      <c r="I76" s="100">
        <v>5.5</v>
      </c>
      <c r="J76" s="100">
        <v>7.1</v>
      </c>
      <c r="K76" s="100">
        <v>5.4</v>
      </c>
      <c r="L76" s="100">
        <v>5.8</v>
      </c>
      <c r="M76" s="100">
        <v>6.4</v>
      </c>
      <c r="N76" s="100">
        <v>8</v>
      </c>
      <c r="O76" s="100">
        <v>8.3000000000000007</v>
      </c>
      <c r="P76" s="100">
        <v>7</v>
      </c>
      <c r="Q76" s="100">
        <v>7.4</v>
      </c>
      <c r="R76" s="100">
        <v>1.1000000000000001</v>
      </c>
      <c r="S76" s="100">
        <v>4.0999999999999996</v>
      </c>
      <c r="T76" s="100">
        <v>3</v>
      </c>
      <c r="U76" s="100">
        <v>7.5</v>
      </c>
      <c r="V76" s="100">
        <v>-1.5</v>
      </c>
      <c r="W76" s="100">
        <v>1.8</v>
      </c>
      <c r="X76" s="100">
        <v>1.4</v>
      </c>
      <c r="Y76" s="100">
        <v>-0.3</v>
      </c>
      <c r="Z76" s="100">
        <v>3.9</v>
      </c>
      <c r="AA76" s="100">
        <f>独自温度!B73</f>
        <v>30</v>
      </c>
      <c r="AB76" s="100">
        <f>独自温度!C73</f>
        <v>30</v>
      </c>
    </row>
    <row r="77" spans="1:28">
      <c r="A77" s="64" cm="1">
        <f t="array" aca="1" ref="A77" ca="1">INDIRECT(_xlfn.XLOOKUP(鶏シート!$G$13,鶏気温!$D$2:$AB$2,鶏気温!$D$3:$AB$3)&amp;(_xlfn.XLOOKUP(鶏モデル!$D85,鶏気温!$C$6:$C$1100,鶏気温!$B$6:$B$1100)))</f>
        <v>24.5</v>
      </c>
      <c r="B77">
        <v>77</v>
      </c>
      <c r="C77" s="92">
        <v>45729</v>
      </c>
      <c r="D77" s="100">
        <v>2.7</v>
      </c>
      <c r="E77" s="100">
        <v>2.8</v>
      </c>
      <c r="F77" s="100">
        <v>4.5</v>
      </c>
      <c r="G77" s="100">
        <v>4.8</v>
      </c>
      <c r="H77" s="100">
        <v>5</v>
      </c>
      <c r="I77" s="100">
        <v>5.6</v>
      </c>
      <c r="J77" s="100">
        <v>7.3</v>
      </c>
      <c r="K77" s="100">
        <v>5.6</v>
      </c>
      <c r="L77" s="100">
        <v>5.9</v>
      </c>
      <c r="M77" s="100">
        <v>6.5</v>
      </c>
      <c r="N77" s="100">
        <v>8.1999999999999993</v>
      </c>
      <c r="O77" s="100">
        <v>8.4</v>
      </c>
      <c r="P77" s="100">
        <v>7.1</v>
      </c>
      <c r="Q77" s="100">
        <v>7.6</v>
      </c>
      <c r="R77" s="100">
        <v>1.2</v>
      </c>
      <c r="S77" s="100">
        <v>4.3</v>
      </c>
      <c r="T77" s="100">
        <v>3.1</v>
      </c>
      <c r="U77" s="100">
        <v>7.6</v>
      </c>
      <c r="V77" s="100">
        <v>-1.4</v>
      </c>
      <c r="W77" s="100">
        <v>1.9</v>
      </c>
      <c r="X77" s="100">
        <v>1.5</v>
      </c>
      <c r="Y77" s="100">
        <v>-0.2</v>
      </c>
      <c r="Z77" s="100">
        <v>4.0999999999999996</v>
      </c>
      <c r="AA77" s="100">
        <f>独自温度!B74</f>
        <v>30</v>
      </c>
      <c r="AB77" s="100">
        <f>独自温度!C74</f>
        <v>30</v>
      </c>
    </row>
    <row r="78" spans="1:28">
      <c r="A78" s="64" cm="1">
        <f t="array" aca="1" ref="A78" ca="1">INDIRECT(_xlfn.XLOOKUP(鶏シート!$G$13,鶏気温!$D$2:$AB$2,鶏気温!$D$3:$AB$3)&amp;(_xlfn.XLOOKUP(鶏モデル!$D86,鶏気温!$C$6:$C$1100,鶏気温!$B$6:$B$1100)))</f>
        <v>24.6</v>
      </c>
      <c r="B78">
        <v>78</v>
      </c>
      <c r="C78" s="92">
        <v>45730</v>
      </c>
      <c r="D78" s="100">
        <v>2.9</v>
      </c>
      <c r="E78" s="100">
        <v>2.9</v>
      </c>
      <c r="F78" s="100">
        <v>4.5999999999999996</v>
      </c>
      <c r="G78" s="100">
        <v>4.9000000000000004</v>
      </c>
      <c r="H78" s="100">
        <v>5.0999999999999996</v>
      </c>
      <c r="I78" s="100">
        <v>5.8</v>
      </c>
      <c r="J78" s="100">
        <v>7.4</v>
      </c>
      <c r="K78" s="100">
        <v>5.7</v>
      </c>
      <c r="L78" s="100">
        <v>6</v>
      </c>
      <c r="M78" s="100">
        <v>6.7</v>
      </c>
      <c r="N78" s="100">
        <v>8.3000000000000007</v>
      </c>
      <c r="O78" s="100">
        <v>8.6</v>
      </c>
      <c r="P78" s="100">
        <v>7.3</v>
      </c>
      <c r="Q78" s="100">
        <v>7.7</v>
      </c>
      <c r="R78" s="100">
        <v>1.4</v>
      </c>
      <c r="S78" s="100">
        <v>4.4000000000000004</v>
      </c>
      <c r="T78" s="100">
        <v>3.2</v>
      </c>
      <c r="U78" s="100">
        <v>7.8</v>
      </c>
      <c r="V78" s="100">
        <v>-1.2</v>
      </c>
      <c r="W78" s="100">
        <v>2</v>
      </c>
      <c r="X78" s="100">
        <v>1.6</v>
      </c>
      <c r="Y78" s="100">
        <v>0</v>
      </c>
      <c r="Z78" s="100">
        <v>4.2</v>
      </c>
      <c r="AA78" s="100">
        <f>独自温度!B75</f>
        <v>30</v>
      </c>
      <c r="AB78" s="100">
        <f>独自温度!C75</f>
        <v>30</v>
      </c>
    </row>
    <row r="79" spans="1:28">
      <c r="A79" s="64" cm="1">
        <f t="array" aca="1" ref="A79" ca="1">INDIRECT(_xlfn.XLOOKUP(鶏シート!$G$13,鶏気温!$D$2:$AB$2,鶏気温!$D$3:$AB$3)&amp;(_xlfn.XLOOKUP(鶏モデル!$D87,鶏気温!$C$6:$C$1100,鶏気温!$B$6:$B$1100)))</f>
        <v>24.7</v>
      </c>
      <c r="B79">
        <v>79</v>
      </c>
      <c r="C79" s="92">
        <v>45731</v>
      </c>
      <c r="D79" s="100">
        <v>3</v>
      </c>
      <c r="E79" s="100">
        <v>3.1</v>
      </c>
      <c r="F79" s="100">
        <v>4.8</v>
      </c>
      <c r="G79" s="100">
        <v>5.0999999999999996</v>
      </c>
      <c r="H79" s="100">
        <v>5.3</v>
      </c>
      <c r="I79" s="100">
        <v>5.9</v>
      </c>
      <c r="J79" s="100">
        <v>7.6</v>
      </c>
      <c r="K79" s="100">
        <v>5.9</v>
      </c>
      <c r="L79" s="100">
        <v>6.1</v>
      </c>
      <c r="M79" s="100">
        <v>6.8</v>
      </c>
      <c r="N79" s="100">
        <v>8.5</v>
      </c>
      <c r="O79" s="100">
        <v>8.8000000000000007</v>
      </c>
      <c r="P79" s="100">
        <v>7.4</v>
      </c>
      <c r="Q79" s="100">
        <v>7.9</v>
      </c>
      <c r="R79" s="100">
        <v>1.5</v>
      </c>
      <c r="S79" s="100">
        <v>4.5999999999999996</v>
      </c>
      <c r="T79" s="100">
        <v>3.4</v>
      </c>
      <c r="U79" s="100">
        <v>7.9</v>
      </c>
      <c r="V79" s="100">
        <v>-1.1000000000000001</v>
      </c>
      <c r="W79" s="100">
        <v>2.2000000000000002</v>
      </c>
      <c r="X79" s="100">
        <v>1.8</v>
      </c>
      <c r="Y79" s="100">
        <v>0.1</v>
      </c>
      <c r="Z79" s="100">
        <v>4.4000000000000004</v>
      </c>
      <c r="AA79" s="100">
        <f>独自温度!B76</f>
        <v>30</v>
      </c>
      <c r="AB79" s="100">
        <f>独自温度!C76</f>
        <v>30</v>
      </c>
    </row>
    <row r="80" spans="1:28">
      <c r="A80" s="64" cm="1">
        <f t="array" aca="1" ref="A80" ca="1">INDIRECT(_xlfn.XLOOKUP(鶏シート!$G$13,鶏気温!$D$2:$AB$2,鶏気温!$D$3:$AB$3)&amp;(_xlfn.XLOOKUP(鶏モデル!$D88,鶏気温!$C$6:$C$1100,鶏気温!$B$6:$B$1100)))</f>
        <v>24.8</v>
      </c>
      <c r="B80">
        <v>80</v>
      </c>
      <c r="C80" s="92">
        <v>45732</v>
      </c>
      <c r="D80" s="100">
        <v>3.2</v>
      </c>
      <c r="E80" s="100">
        <v>3.3</v>
      </c>
      <c r="F80" s="100">
        <v>5</v>
      </c>
      <c r="G80" s="100">
        <v>5.3</v>
      </c>
      <c r="H80" s="100">
        <v>5.5</v>
      </c>
      <c r="I80" s="100">
        <v>6.1</v>
      </c>
      <c r="J80" s="100">
        <v>7.8</v>
      </c>
      <c r="K80" s="100">
        <v>6.1</v>
      </c>
      <c r="L80" s="100">
        <v>6.3</v>
      </c>
      <c r="M80" s="100">
        <v>7</v>
      </c>
      <c r="N80" s="100">
        <v>8.6999999999999993</v>
      </c>
      <c r="O80" s="100">
        <v>8.9</v>
      </c>
      <c r="P80" s="100">
        <v>7.6</v>
      </c>
      <c r="Q80" s="100">
        <v>8.1</v>
      </c>
      <c r="R80" s="100">
        <v>1.7</v>
      </c>
      <c r="S80" s="100">
        <v>4.7</v>
      </c>
      <c r="T80" s="100">
        <v>3.6</v>
      </c>
      <c r="U80" s="100">
        <v>8.1</v>
      </c>
      <c r="V80" s="100">
        <v>-0.9</v>
      </c>
      <c r="W80" s="100">
        <v>2.2999999999999998</v>
      </c>
      <c r="X80" s="100">
        <v>1.9</v>
      </c>
      <c r="Y80" s="100">
        <v>0.3</v>
      </c>
      <c r="Z80" s="100">
        <v>4.5999999999999996</v>
      </c>
      <c r="AA80" s="100">
        <f>独自温度!B77</f>
        <v>30</v>
      </c>
      <c r="AB80" s="100">
        <f>独自温度!C77</f>
        <v>30</v>
      </c>
    </row>
    <row r="81" spans="1:28">
      <c r="A81" s="64" cm="1">
        <f t="array" aca="1" ref="A81" ca="1">INDIRECT(_xlfn.XLOOKUP(鶏シート!$G$13,鶏気温!$D$2:$AB$2,鶏気温!$D$3:$AB$3)&amp;(_xlfn.XLOOKUP(鶏モデル!$D89,鶏気温!$C$6:$C$1100,鶏気温!$B$6:$B$1100)))</f>
        <v>24.9</v>
      </c>
      <c r="B81">
        <v>81</v>
      </c>
      <c r="C81" s="92">
        <v>45733</v>
      </c>
      <c r="D81" s="100">
        <v>3.3</v>
      </c>
      <c r="E81" s="100">
        <v>3.4</v>
      </c>
      <c r="F81" s="100">
        <v>5.0999999999999996</v>
      </c>
      <c r="G81" s="100">
        <v>5.4</v>
      </c>
      <c r="H81" s="100">
        <v>5.6</v>
      </c>
      <c r="I81" s="100">
        <v>6.2</v>
      </c>
      <c r="J81" s="100">
        <v>8</v>
      </c>
      <c r="K81" s="100">
        <v>6.2</v>
      </c>
      <c r="L81" s="100">
        <v>6.5</v>
      </c>
      <c r="M81" s="100">
        <v>7.2</v>
      </c>
      <c r="N81" s="100">
        <v>8.8000000000000007</v>
      </c>
      <c r="O81" s="100">
        <v>9.1</v>
      </c>
      <c r="P81" s="100">
        <v>7.8</v>
      </c>
      <c r="Q81" s="100">
        <v>8.1999999999999993</v>
      </c>
      <c r="R81" s="100">
        <v>1.9</v>
      </c>
      <c r="S81" s="100">
        <v>4.9000000000000004</v>
      </c>
      <c r="T81" s="100">
        <v>3.8</v>
      </c>
      <c r="U81" s="100">
        <v>8.3000000000000007</v>
      </c>
      <c r="V81" s="100">
        <v>-0.8</v>
      </c>
      <c r="W81" s="100">
        <v>2.5</v>
      </c>
      <c r="X81" s="100">
        <v>2</v>
      </c>
      <c r="Y81" s="100">
        <v>0.4</v>
      </c>
      <c r="Z81" s="100">
        <v>4.8</v>
      </c>
      <c r="AA81" s="100">
        <f>独自温度!B78</f>
        <v>30</v>
      </c>
      <c r="AB81" s="100">
        <f>独自温度!C78</f>
        <v>30</v>
      </c>
    </row>
    <row r="82" spans="1:28">
      <c r="A82" s="64" cm="1">
        <f t="array" aca="1" ref="A82" ca="1">INDIRECT(_xlfn.XLOOKUP(鶏シート!$G$13,鶏気温!$D$2:$AB$2,鶏気温!$D$3:$AB$3)&amp;(_xlfn.XLOOKUP(鶏モデル!$D90,鶏気温!$C$6:$C$1100,鶏気温!$B$6:$B$1100)))</f>
        <v>24.9</v>
      </c>
      <c r="B82">
        <v>82</v>
      </c>
      <c r="C82" s="92">
        <v>45734</v>
      </c>
      <c r="D82" s="100">
        <v>3.5</v>
      </c>
      <c r="E82" s="100">
        <v>3.6</v>
      </c>
      <c r="F82" s="100">
        <v>5.3</v>
      </c>
      <c r="G82" s="100">
        <v>5.6</v>
      </c>
      <c r="H82" s="100">
        <v>5.8</v>
      </c>
      <c r="I82" s="100">
        <v>6.4</v>
      </c>
      <c r="J82" s="100">
        <v>8.1</v>
      </c>
      <c r="K82" s="100">
        <v>6.4</v>
      </c>
      <c r="L82" s="100">
        <v>6.6</v>
      </c>
      <c r="M82" s="100">
        <v>7.3</v>
      </c>
      <c r="N82" s="100">
        <v>9</v>
      </c>
      <c r="O82" s="100">
        <v>9.3000000000000007</v>
      </c>
      <c r="P82" s="100">
        <v>8</v>
      </c>
      <c r="Q82" s="100">
        <v>8.4</v>
      </c>
      <c r="R82" s="100">
        <v>2</v>
      </c>
      <c r="S82" s="100">
        <v>5.0999999999999996</v>
      </c>
      <c r="T82" s="100">
        <v>3.9</v>
      </c>
      <c r="U82" s="100">
        <v>8.4</v>
      </c>
      <c r="V82" s="100">
        <v>-0.6</v>
      </c>
      <c r="W82" s="100">
        <v>2.6</v>
      </c>
      <c r="X82" s="100">
        <v>2.2000000000000002</v>
      </c>
      <c r="Y82" s="100">
        <v>0.6</v>
      </c>
      <c r="Z82" s="100">
        <v>4.9000000000000004</v>
      </c>
      <c r="AA82" s="100">
        <f>独自温度!B79</f>
        <v>30</v>
      </c>
      <c r="AB82" s="100">
        <f>独自温度!C79</f>
        <v>30</v>
      </c>
    </row>
    <row r="83" spans="1:28">
      <c r="A83" s="64" cm="1">
        <f t="array" aca="1" ref="A83" ca="1">INDIRECT(_xlfn.XLOOKUP(鶏シート!$G$13,鶏気温!$D$2:$AB$2,鶏気温!$D$3:$AB$3)&amp;(_xlfn.XLOOKUP(鶏モデル!$D91,鶏気温!$C$6:$C$1100,鶏気温!$B$6:$B$1100)))</f>
        <v>25</v>
      </c>
      <c r="B83">
        <v>83</v>
      </c>
      <c r="C83" s="92">
        <v>45735</v>
      </c>
      <c r="D83" s="100">
        <v>3.7</v>
      </c>
      <c r="E83" s="100">
        <v>3.8</v>
      </c>
      <c r="F83" s="100">
        <v>5.5</v>
      </c>
      <c r="G83" s="100">
        <v>5.8</v>
      </c>
      <c r="H83" s="100">
        <v>6</v>
      </c>
      <c r="I83" s="100">
        <v>6.5</v>
      </c>
      <c r="J83" s="100">
        <v>8.3000000000000007</v>
      </c>
      <c r="K83" s="100">
        <v>6.6</v>
      </c>
      <c r="L83" s="100">
        <v>6.7</v>
      </c>
      <c r="M83" s="100">
        <v>7.5</v>
      </c>
      <c r="N83" s="100">
        <v>9.1</v>
      </c>
      <c r="O83" s="100">
        <v>9.4</v>
      </c>
      <c r="P83" s="100">
        <v>8.1</v>
      </c>
      <c r="Q83" s="100">
        <v>8.6</v>
      </c>
      <c r="R83" s="100">
        <v>2.2000000000000002</v>
      </c>
      <c r="S83" s="100">
        <v>5.2</v>
      </c>
      <c r="T83" s="100">
        <v>4.0999999999999996</v>
      </c>
      <c r="U83" s="100">
        <v>8.6</v>
      </c>
      <c r="V83" s="100">
        <v>-0.4</v>
      </c>
      <c r="W83" s="100">
        <v>2.8</v>
      </c>
      <c r="X83" s="100">
        <v>2.2999999999999998</v>
      </c>
      <c r="Y83" s="100">
        <v>0.8</v>
      </c>
      <c r="Z83" s="100">
        <v>5.0999999999999996</v>
      </c>
      <c r="AA83" s="100">
        <f>独自温度!B80</f>
        <v>30</v>
      </c>
      <c r="AB83" s="100">
        <f>独自温度!C80</f>
        <v>30</v>
      </c>
    </row>
    <row r="84" spans="1:28">
      <c r="A84" s="64" cm="1">
        <f t="array" aca="1" ref="A84" ca="1">INDIRECT(_xlfn.XLOOKUP(鶏シート!$G$13,鶏気温!$D$2:$AB$2,鶏気温!$D$3:$AB$3)&amp;(_xlfn.XLOOKUP(鶏モデル!$D92,鶏気温!$C$6:$C$1100,鶏気温!$B$6:$B$1100)))</f>
        <v>25.1</v>
      </c>
      <c r="B84">
        <v>84</v>
      </c>
      <c r="C84" s="92">
        <v>45736</v>
      </c>
      <c r="D84" s="100">
        <v>3.8</v>
      </c>
      <c r="E84" s="100">
        <v>3.9</v>
      </c>
      <c r="F84" s="100">
        <v>5.6</v>
      </c>
      <c r="G84" s="100">
        <v>5.9</v>
      </c>
      <c r="H84" s="100">
        <v>6.1</v>
      </c>
      <c r="I84" s="100">
        <v>6.7</v>
      </c>
      <c r="J84" s="100">
        <v>8.5</v>
      </c>
      <c r="K84" s="100">
        <v>6.7</v>
      </c>
      <c r="L84" s="100">
        <v>6.9</v>
      </c>
      <c r="M84" s="100">
        <v>7.6</v>
      </c>
      <c r="N84" s="100">
        <v>9.3000000000000007</v>
      </c>
      <c r="O84" s="100">
        <v>9.6</v>
      </c>
      <c r="P84" s="100">
        <v>8.3000000000000007</v>
      </c>
      <c r="Q84" s="100">
        <v>8.6999999999999993</v>
      </c>
      <c r="R84" s="100">
        <v>2.4</v>
      </c>
      <c r="S84" s="100">
        <v>5.4</v>
      </c>
      <c r="T84" s="100">
        <v>4.3</v>
      </c>
      <c r="U84" s="100">
        <v>8.8000000000000007</v>
      </c>
      <c r="V84" s="100">
        <v>-0.3</v>
      </c>
      <c r="W84" s="100">
        <v>2.9</v>
      </c>
      <c r="X84" s="100">
        <v>2.5</v>
      </c>
      <c r="Y84" s="100">
        <v>1</v>
      </c>
      <c r="Z84" s="100">
        <v>5.2</v>
      </c>
      <c r="AA84" s="100">
        <f>独自温度!B81</f>
        <v>30</v>
      </c>
      <c r="AB84" s="100">
        <f>独自温度!C81</f>
        <v>30</v>
      </c>
    </row>
    <row r="85" spans="1:28">
      <c r="A85" s="64" cm="1">
        <f t="array" aca="1" ref="A85" ca="1">INDIRECT(_xlfn.XLOOKUP(鶏シート!$G$13,鶏気温!$D$2:$AB$2,鶏気温!$D$3:$AB$3)&amp;(_xlfn.XLOOKUP(鶏モデル!$D93,鶏気温!$C$6:$C$1100,鶏気温!$B$6:$B$1100)))</f>
        <v>25.1</v>
      </c>
      <c r="B85">
        <v>85</v>
      </c>
      <c r="C85" s="92">
        <v>45737</v>
      </c>
      <c r="D85" s="100">
        <v>4</v>
      </c>
      <c r="E85" s="100">
        <v>4.0999999999999996</v>
      </c>
      <c r="F85" s="100">
        <v>5.8</v>
      </c>
      <c r="G85" s="100">
        <v>6.1</v>
      </c>
      <c r="H85" s="100">
        <v>6.3</v>
      </c>
      <c r="I85" s="100">
        <v>6.8</v>
      </c>
      <c r="J85" s="100">
        <v>8.6</v>
      </c>
      <c r="K85" s="100">
        <v>6.9</v>
      </c>
      <c r="L85" s="100">
        <v>7</v>
      </c>
      <c r="M85" s="100">
        <v>7.8</v>
      </c>
      <c r="N85" s="100">
        <v>9.4</v>
      </c>
      <c r="O85" s="100">
        <v>9.6999999999999993</v>
      </c>
      <c r="P85" s="100">
        <v>8.4</v>
      </c>
      <c r="Q85" s="100">
        <v>8.9</v>
      </c>
      <c r="R85" s="100">
        <v>2.5</v>
      </c>
      <c r="S85" s="100">
        <v>5.5</v>
      </c>
      <c r="T85" s="100">
        <v>4.5</v>
      </c>
      <c r="U85" s="100">
        <v>8.9</v>
      </c>
      <c r="V85" s="100">
        <v>-0.1</v>
      </c>
      <c r="W85" s="100">
        <v>3.1</v>
      </c>
      <c r="X85" s="100">
        <v>2.6</v>
      </c>
      <c r="Y85" s="100">
        <v>1.1000000000000001</v>
      </c>
      <c r="Z85" s="100">
        <v>5.3</v>
      </c>
      <c r="AA85" s="100">
        <f>独自温度!B82</f>
        <v>30</v>
      </c>
      <c r="AB85" s="100">
        <f>独自温度!C82</f>
        <v>30</v>
      </c>
    </row>
    <row r="86" spans="1:28">
      <c r="A86" s="64" cm="1">
        <f t="array" aca="1" ref="A86" ca="1">INDIRECT(_xlfn.XLOOKUP(鶏シート!$G$13,鶏気温!$D$2:$AB$2,鶏気温!$D$3:$AB$3)&amp;(_xlfn.XLOOKUP(鶏モデル!$D94,鶏気温!$C$6:$C$1100,鶏気温!$B$6:$B$1100)))</f>
        <v>25.1</v>
      </c>
      <c r="B86">
        <v>86</v>
      </c>
      <c r="C86" s="92">
        <v>45738</v>
      </c>
      <c r="D86" s="100">
        <v>4.0999999999999996</v>
      </c>
      <c r="E86" s="100">
        <v>4.2</v>
      </c>
      <c r="F86" s="100">
        <v>5.9</v>
      </c>
      <c r="G86" s="100">
        <v>6.3</v>
      </c>
      <c r="H86" s="100">
        <v>6.4</v>
      </c>
      <c r="I86" s="100">
        <v>7</v>
      </c>
      <c r="J86" s="100">
        <v>8.8000000000000007</v>
      </c>
      <c r="K86" s="100">
        <v>7</v>
      </c>
      <c r="L86" s="100">
        <v>7.1</v>
      </c>
      <c r="M86" s="100">
        <v>7.9</v>
      </c>
      <c r="N86" s="100">
        <v>9.6</v>
      </c>
      <c r="O86" s="100">
        <v>9.9</v>
      </c>
      <c r="P86" s="100">
        <v>8.6</v>
      </c>
      <c r="Q86" s="100">
        <v>9</v>
      </c>
      <c r="R86" s="100">
        <v>2.7</v>
      </c>
      <c r="S86" s="100">
        <v>5.7</v>
      </c>
      <c r="T86" s="100">
        <v>4.5999999999999996</v>
      </c>
      <c r="U86" s="100">
        <v>9</v>
      </c>
      <c r="V86" s="100">
        <v>0</v>
      </c>
      <c r="W86" s="100">
        <v>3.2</v>
      </c>
      <c r="X86" s="100">
        <v>2.8</v>
      </c>
      <c r="Y86" s="100">
        <v>1.3</v>
      </c>
      <c r="Z86" s="100">
        <v>5.4</v>
      </c>
      <c r="AA86" s="100">
        <f>独自温度!B83</f>
        <v>30</v>
      </c>
      <c r="AB86" s="100">
        <f>独自温度!C83</f>
        <v>30</v>
      </c>
    </row>
    <row r="87" spans="1:28">
      <c r="A87" s="64" cm="1">
        <f t="array" aca="1" ref="A87" ca="1">INDIRECT(_xlfn.XLOOKUP(鶏シート!$G$13,鶏気温!$D$2:$AB$2,鶏気温!$D$3:$AB$3)&amp;(_xlfn.XLOOKUP(鶏モデル!$D95,鶏気温!$C$6:$C$1100,鶏気温!$B$6:$B$1100)))</f>
        <v>25.1</v>
      </c>
      <c r="B87">
        <v>87</v>
      </c>
      <c r="C87" s="92">
        <v>45739</v>
      </c>
      <c r="D87" s="100">
        <v>4.3</v>
      </c>
      <c r="E87" s="100">
        <v>4.4000000000000004</v>
      </c>
      <c r="F87" s="100">
        <v>6.1</v>
      </c>
      <c r="G87" s="100">
        <v>6.4</v>
      </c>
      <c r="H87" s="100">
        <v>6.6</v>
      </c>
      <c r="I87" s="100">
        <v>7.1</v>
      </c>
      <c r="J87" s="100">
        <v>8.9</v>
      </c>
      <c r="K87" s="100">
        <v>7.2</v>
      </c>
      <c r="L87" s="100">
        <v>7.2</v>
      </c>
      <c r="M87" s="100">
        <v>8.1</v>
      </c>
      <c r="N87" s="100">
        <v>9.6999999999999993</v>
      </c>
      <c r="O87" s="100">
        <v>10</v>
      </c>
      <c r="P87" s="100">
        <v>8.6999999999999993</v>
      </c>
      <c r="Q87" s="100">
        <v>9.1999999999999993</v>
      </c>
      <c r="R87" s="100">
        <v>2.8</v>
      </c>
      <c r="S87" s="100">
        <v>5.8</v>
      </c>
      <c r="T87" s="100">
        <v>4.8</v>
      </c>
      <c r="U87" s="100">
        <v>9.1999999999999993</v>
      </c>
      <c r="V87" s="100">
        <v>0.2</v>
      </c>
      <c r="W87" s="100">
        <v>3.4</v>
      </c>
      <c r="X87" s="100">
        <v>2.9</v>
      </c>
      <c r="Y87" s="100">
        <v>1.5</v>
      </c>
      <c r="Z87" s="100">
        <v>5.5</v>
      </c>
      <c r="AA87" s="100">
        <f>独自温度!B84</f>
        <v>30</v>
      </c>
      <c r="AB87" s="100">
        <f>独自温度!C84</f>
        <v>30</v>
      </c>
    </row>
    <row r="88" spans="1:28">
      <c r="A88" s="64" cm="1">
        <f t="array" aca="1" ref="A88" ca="1">INDIRECT(_xlfn.XLOOKUP(鶏シート!$G$13,鶏気温!$D$2:$AB$2,鶏気温!$D$3:$AB$3)&amp;(_xlfn.XLOOKUP(鶏モデル!$D96,鶏気温!$C$6:$C$1100,鶏気温!$B$6:$B$1100)))</f>
        <v>25.1</v>
      </c>
      <c r="B88">
        <v>88</v>
      </c>
      <c r="C88" s="92">
        <v>45740</v>
      </c>
      <c r="D88" s="100">
        <v>4.5</v>
      </c>
      <c r="E88" s="100">
        <v>4.5999999999999996</v>
      </c>
      <c r="F88" s="100">
        <v>6.2</v>
      </c>
      <c r="G88" s="100">
        <v>6.6</v>
      </c>
      <c r="H88" s="100">
        <v>6.7</v>
      </c>
      <c r="I88" s="100">
        <v>7.2</v>
      </c>
      <c r="J88" s="100">
        <v>9</v>
      </c>
      <c r="K88" s="100">
        <v>7.3</v>
      </c>
      <c r="L88" s="100">
        <v>7.3</v>
      </c>
      <c r="M88" s="100">
        <v>8.1999999999999993</v>
      </c>
      <c r="N88" s="100">
        <v>9.9</v>
      </c>
      <c r="O88" s="100">
        <v>10.1</v>
      </c>
      <c r="P88" s="100">
        <v>8.9</v>
      </c>
      <c r="Q88" s="100">
        <v>9.3000000000000007</v>
      </c>
      <c r="R88" s="100">
        <v>3</v>
      </c>
      <c r="S88" s="100">
        <v>6</v>
      </c>
      <c r="T88" s="100">
        <v>5</v>
      </c>
      <c r="U88" s="100">
        <v>9.3000000000000007</v>
      </c>
      <c r="V88" s="100">
        <v>0.4</v>
      </c>
      <c r="W88" s="100">
        <v>3.5</v>
      </c>
      <c r="X88" s="100">
        <v>3.1</v>
      </c>
      <c r="Y88" s="100">
        <v>1.6</v>
      </c>
      <c r="Z88" s="100">
        <v>5.7</v>
      </c>
      <c r="AA88" s="100">
        <f>独自温度!B85</f>
        <v>30</v>
      </c>
      <c r="AB88" s="100">
        <f>独自温度!C85</f>
        <v>30</v>
      </c>
    </row>
    <row r="89" spans="1:28">
      <c r="A89" s="64" cm="1">
        <f t="array" aca="1" ref="A89" ca="1">INDIRECT(_xlfn.XLOOKUP(鶏シート!$G$13,鶏気温!$D$2:$AB$2,鶏気温!$D$3:$AB$3)&amp;(_xlfn.XLOOKUP(鶏モデル!$D97,鶏気温!$C$6:$C$1100,鶏気温!$B$6:$B$1100)))</f>
        <v>25.1</v>
      </c>
      <c r="B89">
        <v>89</v>
      </c>
      <c r="C89" s="92">
        <v>45741</v>
      </c>
      <c r="D89" s="100">
        <v>4.5999999999999996</v>
      </c>
      <c r="E89" s="100">
        <v>4.7</v>
      </c>
      <c r="F89" s="100">
        <v>6.4</v>
      </c>
      <c r="G89" s="100">
        <v>6.7</v>
      </c>
      <c r="H89" s="100">
        <v>6.9</v>
      </c>
      <c r="I89" s="100">
        <v>7.4</v>
      </c>
      <c r="J89" s="100">
        <v>9.1999999999999993</v>
      </c>
      <c r="K89" s="100">
        <v>7.4</v>
      </c>
      <c r="L89" s="100">
        <v>7.4</v>
      </c>
      <c r="M89" s="100">
        <v>8.3000000000000007</v>
      </c>
      <c r="N89" s="100">
        <v>10</v>
      </c>
      <c r="O89" s="100">
        <v>10.3</v>
      </c>
      <c r="P89" s="100">
        <v>9</v>
      </c>
      <c r="Q89" s="100">
        <v>9.4</v>
      </c>
      <c r="R89" s="100">
        <v>3.2</v>
      </c>
      <c r="S89" s="100">
        <v>6.1</v>
      </c>
      <c r="T89" s="100">
        <v>5.2</v>
      </c>
      <c r="U89" s="100">
        <v>9.5</v>
      </c>
      <c r="V89" s="100">
        <v>0.5</v>
      </c>
      <c r="W89" s="100">
        <v>3.7</v>
      </c>
      <c r="X89" s="100">
        <v>3.2</v>
      </c>
      <c r="Y89" s="100">
        <v>1.8</v>
      </c>
      <c r="Z89" s="100">
        <v>5.8</v>
      </c>
      <c r="AA89" s="100">
        <f>独自温度!B86</f>
        <v>30</v>
      </c>
      <c r="AB89" s="100">
        <f>独自温度!C86</f>
        <v>30</v>
      </c>
    </row>
    <row r="90" spans="1:28">
      <c r="A90" s="64" cm="1">
        <f t="array" aca="1" ref="A90" ca="1">INDIRECT(_xlfn.XLOOKUP(鶏シート!$G$13,鶏気温!$D$2:$AB$2,鶏気温!$D$3:$AB$3)&amp;(_xlfn.XLOOKUP(鶏モデル!$D98,鶏気温!$C$6:$C$1100,鶏気温!$B$6:$B$1100)))</f>
        <v>25</v>
      </c>
      <c r="B90">
        <v>90</v>
      </c>
      <c r="C90" s="92">
        <v>45742</v>
      </c>
      <c r="D90" s="100">
        <v>4.8</v>
      </c>
      <c r="E90" s="100">
        <v>4.9000000000000004</v>
      </c>
      <c r="F90" s="100">
        <v>6.6</v>
      </c>
      <c r="G90" s="100">
        <v>6.9</v>
      </c>
      <c r="H90" s="100">
        <v>7</v>
      </c>
      <c r="I90" s="100">
        <v>7.5</v>
      </c>
      <c r="J90" s="100">
        <v>9.4</v>
      </c>
      <c r="K90" s="100">
        <v>7.6</v>
      </c>
      <c r="L90" s="100">
        <v>7.6</v>
      </c>
      <c r="M90" s="100">
        <v>8.5</v>
      </c>
      <c r="N90" s="100">
        <v>10.199999999999999</v>
      </c>
      <c r="O90" s="100">
        <v>10.4</v>
      </c>
      <c r="P90" s="100">
        <v>9.1999999999999993</v>
      </c>
      <c r="Q90" s="100">
        <v>9.6</v>
      </c>
      <c r="R90" s="100">
        <v>3.3</v>
      </c>
      <c r="S90" s="100">
        <v>6.3</v>
      </c>
      <c r="T90" s="100">
        <v>5.3</v>
      </c>
      <c r="U90" s="100">
        <v>9.6</v>
      </c>
      <c r="V90" s="100">
        <v>0.7</v>
      </c>
      <c r="W90" s="100">
        <v>3.8</v>
      </c>
      <c r="X90" s="100">
        <v>3.4</v>
      </c>
      <c r="Y90" s="100">
        <v>2</v>
      </c>
      <c r="Z90" s="100">
        <v>5.9</v>
      </c>
      <c r="AA90" s="100">
        <f>独自温度!B87</f>
        <v>30</v>
      </c>
      <c r="AB90" s="100">
        <f>独自温度!C87</f>
        <v>30</v>
      </c>
    </row>
    <row r="91" spans="1:28">
      <c r="A91" s="64" cm="1">
        <f t="array" aca="1" ref="A91" ca="1">INDIRECT(_xlfn.XLOOKUP(鶏シート!$G$13,鶏気温!$D$2:$AB$2,鶏気温!$D$3:$AB$3)&amp;(_xlfn.XLOOKUP(鶏モデル!$D99,鶏気温!$C$6:$C$1100,鶏気温!$B$6:$B$1100)))</f>
        <v>25</v>
      </c>
      <c r="B91">
        <v>91</v>
      </c>
      <c r="C91" s="92">
        <v>45743</v>
      </c>
      <c r="D91" s="100">
        <v>5</v>
      </c>
      <c r="E91" s="100">
        <v>5.0999999999999996</v>
      </c>
      <c r="F91" s="100">
        <v>6.7</v>
      </c>
      <c r="G91" s="100">
        <v>7.1</v>
      </c>
      <c r="H91" s="100">
        <v>7.2</v>
      </c>
      <c r="I91" s="100">
        <v>7.7</v>
      </c>
      <c r="J91" s="100">
        <v>9.5</v>
      </c>
      <c r="K91" s="100">
        <v>7.8</v>
      </c>
      <c r="L91" s="100">
        <v>7.8</v>
      </c>
      <c r="M91" s="100">
        <v>8.6999999999999993</v>
      </c>
      <c r="N91" s="100">
        <v>10.3</v>
      </c>
      <c r="O91" s="100">
        <v>10.6</v>
      </c>
      <c r="P91" s="100">
        <v>9.3000000000000007</v>
      </c>
      <c r="Q91" s="100">
        <v>9.8000000000000007</v>
      </c>
      <c r="R91" s="100">
        <v>3.5</v>
      </c>
      <c r="S91" s="100">
        <v>6.4</v>
      </c>
      <c r="T91" s="100">
        <v>5.5</v>
      </c>
      <c r="U91" s="100">
        <v>9.8000000000000007</v>
      </c>
      <c r="V91" s="100">
        <v>0.9</v>
      </c>
      <c r="W91" s="100">
        <v>4</v>
      </c>
      <c r="X91" s="100">
        <v>3.6</v>
      </c>
      <c r="Y91" s="100">
        <v>2.2000000000000002</v>
      </c>
      <c r="Z91" s="100">
        <v>6.1</v>
      </c>
      <c r="AA91" s="100">
        <f>独自温度!B88</f>
        <v>30</v>
      </c>
      <c r="AB91" s="100">
        <f>独自温度!C88</f>
        <v>30</v>
      </c>
    </row>
    <row r="92" spans="1:28">
      <c r="A92" s="64" cm="1">
        <f t="array" aca="1" ref="A92" ca="1">INDIRECT(_xlfn.XLOOKUP(鶏シート!$G$13,鶏気温!$D$2:$AB$2,鶏気温!$D$3:$AB$3)&amp;(_xlfn.XLOOKUP(鶏モデル!$D100,鶏気温!$C$6:$C$1100,鶏気温!$B$6:$B$1100)))</f>
        <v>24.9</v>
      </c>
      <c r="B92">
        <v>92</v>
      </c>
      <c r="C92" s="92">
        <v>45744</v>
      </c>
      <c r="D92" s="100">
        <v>5.2</v>
      </c>
      <c r="E92" s="100">
        <v>5.3</v>
      </c>
      <c r="F92" s="100">
        <v>6.9</v>
      </c>
      <c r="G92" s="100">
        <v>7.3</v>
      </c>
      <c r="H92" s="100">
        <v>7.4</v>
      </c>
      <c r="I92" s="100">
        <v>7.9</v>
      </c>
      <c r="J92" s="100">
        <v>9.6999999999999993</v>
      </c>
      <c r="K92" s="100">
        <v>8</v>
      </c>
      <c r="L92" s="100">
        <v>8</v>
      </c>
      <c r="M92" s="100">
        <v>8.8000000000000007</v>
      </c>
      <c r="N92" s="100">
        <v>10.5</v>
      </c>
      <c r="O92" s="100">
        <v>10.8</v>
      </c>
      <c r="P92" s="100">
        <v>9.5</v>
      </c>
      <c r="Q92" s="100">
        <v>9.9</v>
      </c>
      <c r="R92" s="100">
        <v>3.7</v>
      </c>
      <c r="S92" s="100">
        <v>6.6</v>
      </c>
      <c r="T92" s="100">
        <v>5.7</v>
      </c>
      <c r="U92" s="100">
        <v>10</v>
      </c>
      <c r="V92" s="100">
        <v>1.1000000000000001</v>
      </c>
      <c r="W92" s="100">
        <v>4.2</v>
      </c>
      <c r="X92" s="100">
        <v>3.8</v>
      </c>
      <c r="Y92" s="100">
        <v>2.4</v>
      </c>
      <c r="Z92" s="100">
        <v>6.2</v>
      </c>
      <c r="AA92" s="100">
        <f>独自温度!B89</f>
        <v>30</v>
      </c>
      <c r="AB92" s="100">
        <f>独自温度!C89</f>
        <v>30</v>
      </c>
    </row>
    <row r="93" spans="1:28">
      <c r="A93" s="64" cm="1">
        <f t="array" aca="1" ref="A93" ca="1">INDIRECT(_xlfn.XLOOKUP(鶏シート!$G$13,鶏気温!$D$2:$AB$2,鶏気温!$D$3:$AB$3)&amp;(_xlfn.XLOOKUP(鶏モデル!$D101,鶏気温!$C$6:$C$1100,鶏気温!$B$6:$B$1100)))</f>
        <v>24.9</v>
      </c>
      <c r="B93">
        <v>93</v>
      </c>
      <c r="C93" s="92">
        <v>45745</v>
      </c>
      <c r="D93" s="100">
        <v>5.4</v>
      </c>
      <c r="E93" s="100">
        <v>5.5</v>
      </c>
      <c r="F93" s="100">
        <v>7.1</v>
      </c>
      <c r="G93" s="100">
        <v>7.5</v>
      </c>
      <c r="H93" s="100">
        <v>7.6</v>
      </c>
      <c r="I93" s="100">
        <v>8.1</v>
      </c>
      <c r="J93" s="100">
        <v>9.9</v>
      </c>
      <c r="K93" s="100">
        <v>8.1999999999999993</v>
      </c>
      <c r="L93" s="100">
        <v>8.1999999999999993</v>
      </c>
      <c r="M93" s="100">
        <v>9</v>
      </c>
      <c r="N93" s="100">
        <v>10.7</v>
      </c>
      <c r="O93" s="100">
        <v>11</v>
      </c>
      <c r="P93" s="100">
        <v>9.6999999999999993</v>
      </c>
      <c r="Q93" s="100">
        <v>10.1</v>
      </c>
      <c r="R93" s="100">
        <v>3.9</v>
      </c>
      <c r="S93" s="100">
        <v>6.8</v>
      </c>
      <c r="T93" s="100">
        <v>5.9</v>
      </c>
      <c r="U93" s="100">
        <v>10.199999999999999</v>
      </c>
      <c r="V93" s="100">
        <v>1.3</v>
      </c>
      <c r="W93" s="100">
        <v>4.4000000000000004</v>
      </c>
      <c r="X93" s="100">
        <v>4</v>
      </c>
      <c r="Y93" s="100">
        <v>2.6</v>
      </c>
      <c r="Z93" s="100">
        <v>6.4</v>
      </c>
      <c r="AA93" s="100">
        <f>独自温度!B90</f>
        <v>30</v>
      </c>
      <c r="AB93" s="100">
        <f>独自温度!C90</f>
        <v>30</v>
      </c>
    </row>
    <row r="94" spans="1:28">
      <c r="A94" s="64" cm="1">
        <f t="array" aca="1" ref="A94" ca="1">INDIRECT(_xlfn.XLOOKUP(鶏シート!$G$13,鶏気温!$D$2:$AB$2,鶏気温!$D$3:$AB$3)&amp;(_xlfn.XLOOKUP(鶏モデル!$D102,鶏気温!$C$6:$C$1100,鶏気温!$B$6:$B$1100)))</f>
        <v>24.8</v>
      </c>
      <c r="B94">
        <v>94</v>
      </c>
      <c r="C94" s="92">
        <v>45746</v>
      </c>
      <c r="D94" s="100">
        <v>5.7</v>
      </c>
      <c r="E94" s="100">
        <v>5.8</v>
      </c>
      <c r="F94" s="100">
        <v>7.4</v>
      </c>
      <c r="G94" s="100">
        <v>7.7</v>
      </c>
      <c r="H94" s="100">
        <v>7.8</v>
      </c>
      <c r="I94" s="100">
        <v>8.1999999999999993</v>
      </c>
      <c r="J94" s="100">
        <v>10.1</v>
      </c>
      <c r="K94" s="100">
        <v>8.4</v>
      </c>
      <c r="L94" s="100">
        <v>8.5</v>
      </c>
      <c r="M94" s="100">
        <v>9.1999999999999993</v>
      </c>
      <c r="N94" s="100">
        <v>10.9</v>
      </c>
      <c r="O94" s="100">
        <v>11.2</v>
      </c>
      <c r="P94" s="100">
        <v>9.9</v>
      </c>
      <c r="Q94" s="100">
        <v>10.3</v>
      </c>
      <c r="R94" s="100">
        <v>4.2</v>
      </c>
      <c r="S94" s="100">
        <v>7</v>
      </c>
      <c r="T94" s="100">
        <v>6.1</v>
      </c>
      <c r="U94" s="100">
        <v>10.4</v>
      </c>
      <c r="V94" s="100">
        <v>1.5</v>
      </c>
      <c r="W94" s="100">
        <v>4.5999999999999996</v>
      </c>
      <c r="X94" s="100">
        <v>4.2</v>
      </c>
      <c r="Y94" s="100">
        <v>2.8</v>
      </c>
      <c r="Z94" s="100">
        <v>6.6</v>
      </c>
      <c r="AA94" s="100">
        <f>独自温度!B91</f>
        <v>30</v>
      </c>
      <c r="AB94" s="100">
        <f>独自温度!C91</f>
        <v>30</v>
      </c>
    </row>
    <row r="95" spans="1:28">
      <c r="A95" s="64" cm="1">
        <f t="array" aca="1" ref="A95" ca="1">INDIRECT(_xlfn.XLOOKUP(鶏シート!$G$13,鶏気温!$D$2:$AB$2,鶏気温!$D$3:$AB$3)&amp;(_xlfn.XLOOKUP(鶏モデル!$D103,鶏気温!$C$6:$C$1100,鶏気温!$B$6:$B$1100)))</f>
        <v>24.8</v>
      </c>
      <c r="B95">
        <v>95</v>
      </c>
      <c r="C95" s="92">
        <v>45747</v>
      </c>
      <c r="D95" s="100">
        <v>5.9</v>
      </c>
      <c r="E95" s="100">
        <v>6</v>
      </c>
      <c r="F95" s="100">
        <v>7.6</v>
      </c>
      <c r="G95" s="100">
        <v>7.9</v>
      </c>
      <c r="H95" s="100">
        <v>8</v>
      </c>
      <c r="I95" s="100">
        <v>8.5</v>
      </c>
      <c r="J95" s="100">
        <v>10.3</v>
      </c>
      <c r="K95" s="100">
        <v>8.6</v>
      </c>
      <c r="L95" s="100">
        <v>8.6999999999999993</v>
      </c>
      <c r="M95" s="100">
        <v>9.4</v>
      </c>
      <c r="N95" s="100">
        <v>11.1</v>
      </c>
      <c r="O95" s="100">
        <v>11.4</v>
      </c>
      <c r="P95" s="100">
        <v>10.1</v>
      </c>
      <c r="Q95" s="100">
        <v>10.6</v>
      </c>
      <c r="R95" s="100">
        <v>4.4000000000000004</v>
      </c>
      <c r="S95" s="100">
        <v>7.3</v>
      </c>
      <c r="T95" s="100">
        <v>6.4</v>
      </c>
      <c r="U95" s="100">
        <v>10.6</v>
      </c>
      <c r="V95" s="100">
        <v>1.7</v>
      </c>
      <c r="W95" s="100">
        <v>4.8</v>
      </c>
      <c r="X95" s="100">
        <v>4.4000000000000004</v>
      </c>
      <c r="Y95" s="100">
        <v>3.1</v>
      </c>
      <c r="Z95" s="100">
        <v>6.9</v>
      </c>
      <c r="AA95" s="100">
        <f>独自温度!B92</f>
        <v>30</v>
      </c>
      <c r="AB95" s="100">
        <f>独自温度!C92</f>
        <v>30</v>
      </c>
    </row>
    <row r="96" spans="1:28">
      <c r="A96" s="64" cm="1">
        <f t="array" aca="1" ref="A96" ca="1">INDIRECT(_xlfn.XLOOKUP(鶏シート!$G$13,鶏気温!$D$2:$AB$2,鶏気温!$D$3:$AB$3)&amp;(_xlfn.XLOOKUP(鶏モデル!$D104,鶏気温!$C$6:$C$1100,鶏気温!$B$6:$B$1100)))</f>
        <v>24.7</v>
      </c>
      <c r="B96">
        <v>96</v>
      </c>
      <c r="C96" s="92">
        <v>45748</v>
      </c>
      <c r="D96" s="100">
        <v>6.2</v>
      </c>
      <c r="E96" s="100">
        <v>6.3</v>
      </c>
      <c r="F96" s="100">
        <v>7.8</v>
      </c>
      <c r="G96" s="100">
        <v>8.1</v>
      </c>
      <c r="H96" s="100">
        <v>8.3000000000000007</v>
      </c>
      <c r="I96" s="100">
        <v>8.6999999999999993</v>
      </c>
      <c r="J96" s="100">
        <v>10.6</v>
      </c>
      <c r="K96" s="100">
        <v>8.8000000000000007</v>
      </c>
      <c r="L96" s="100">
        <v>9</v>
      </c>
      <c r="M96" s="100">
        <v>9.6999999999999993</v>
      </c>
      <c r="N96" s="100">
        <v>11.3</v>
      </c>
      <c r="O96" s="100">
        <v>11.6</v>
      </c>
      <c r="P96" s="100">
        <v>10.3</v>
      </c>
      <c r="Q96" s="100">
        <v>10.8</v>
      </c>
      <c r="R96" s="100">
        <v>4.5999999999999996</v>
      </c>
      <c r="S96" s="100">
        <v>7.5</v>
      </c>
      <c r="T96" s="100">
        <v>6.6</v>
      </c>
      <c r="U96" s="100">
        <v>10.8</v>
      </c>
      <c r="V96" s="100">
        <v>1.9</v>
      </c>
      <c r="W96" s="100">
        <v>5.0999999999999996</v>
      </c>
      <c r="X96" s="100">
        <v>4.5999999999999996</v>
      </c>
      <c r="Y96" s="100">
        <v>3.3</v>
      </c>
      <c r="Z96" s="100">
        <v>7.1</v>
      </c>
      <c r="AA96" s="100">
        <f>独自温度!B93</f>
        <v>30</v>
      </c>
      <c r="AB96" s="100">
        <f>独自温度!C93</f>
        <v>30</v>
      </c>
    </row>
    <row r="97" spans="1:28">
      <c r="A97" s="64" cm="1">
        <f t="array" aca="1" ref="A97" ca="1">INDIRECT(_xlfn.XLOOKUP(鶏シート!$G$13,鶏気温!$D$2:$AB$2,鶏気温!$D$3:$AB$3)&amp;(_xlfn.XLOOKUP(鶏モデル!$D105,鶏気温!$C$6:$C$1100,鶏気温!$B$6:$B$1100)))</f>
        <v>24.6</v>
      </c>
      <c r="B97">
        <v>97</v>
      </c>
      <c r="C97" s="92">
        <v>45749</v>
      </c>
      <c r="D97" s="100">
        <v>6.4</v>
      </c>
      <c r="E97" s="100">
        <v>6.5</v>
      </c>
      <c r="F97" s="100">
        <v>8</v>
      </c>
      <c r="G97" s="100">
        <v>8.3000000000000007</v>
      </c>
      <c r="H97" s="100">
        <v>8.5</v>
      </c>
      <c r="I97" s="100">
        <v>8.9</v>
      </c>
      <c r="J97" s="100">
        <v>10.8</v>
      </c>
      <c r="K97" s="100">
        <v>9</v>
      </c>
      <c r="L97" s="100">
        <v>9.1999999999999993</v>
      </c>
      <c r="M97" s="100">
        <v>9.9</v>
      </c>
      <c r="N97" s="100">
        <v>11.6</v>
      </c>
      <c r="O97" s="100">
        <v>11.8</v>
      </c>
      <c r="P97" s="100">
        <v>10.6</v>
      </c>
      <c r="Q97" s="100">
        <v>11</v>
      </c>
      <c r="R97" s="100">
        <v>4.9000000000000004</v>
      </c>
      <c r="S97" s="100">
        <v>7.7</v>
      </c>
      <c r="T97" s="100">
        <v>6.8</v>
      </c>
      <c r="U97" s="100">
        <v>11.1</v>
      </c>
      <c r="V97" s="100">
        <v>2.1</v>
      </c>
      <c r="W97" s="100">
        <v>5.3</v>
      </c>
      <c r="X97" s="100">
        <v>4.9000000000000004</v>
      </c>
      <c r="Y97" s="100">
        <v>3.5</v>
      </c>
      <c r="Z97" s="100">
        <v>7.3</v>
      </c>
      <c r="AA97" s="100">
        <f>独自温度!B94</f>
        <v>30</v>
      </c>
      <c r="AB97" s="100">
        <f>独自温度!C94</f>
        <v>30</v>
      </c>
    </row>
    <row r="98" spans="1:28">
      <c r="A98" s="64" cm="1">
        <f t="array" aca="1" ref="A98" ca="1">INDIRECT(_xlfn.XLOOKUP(鶏シート!$G$13,鶏気温!$D$2:$AB$2,鶏気温!$D$3:$AB$3)&amp;(_xlfn.XLOOKUP(鶏モデル!$D106,鶏気温!$C$6:$C$1100,鶏気温!$B$6:$B$1100)))</f>
        <v>24.6</v>
      </c>
      <c r="B98">
        <v>98</v>
      </c>
      <c r="C98" s="92">
        <v>45750</v>
      </c>
      <c r="D98" s="100">
        <v>6.6</v>
      </c>
      <c r="E98" s="100">
        <v>6.7</v>
      </c>
      <c r="F98" s="100">
        <v>8.1999999999999993</v>
      </c>
      <c r="G98" s="100">
        <v>8.6</v>
      </c>
      <c r="H98" s="100">
        <v>8.6999999999999993</v>
      </c>
      <c r="I98" s="100">
        <v>9.1</v>
      </c>
      <c r="J98" s="100">
        <v>11</v>
      </c>
      <c r="K98" s="100">
        <v>9.3000000000000007</v>
      </c>
      <c r="L98" s="100">
        <v>9.4</v>
      </c>
      <c r="M98" s="100">
        <v>10.1</v>
      </c>
      <c r="N98" s="100">
        <v>11.8</v>
      </c>
      <c r="O98" s="100">
        <v>12.1</v>
      </c>
      <c r="P98" s="100">
        <v>10.8</v>
      </c>
      <c r="Q98" s="100">
        <v>11.2</v>
      </c>
      <c r="R98" s="100">
        <v>5.0999999999999996</v>
      </c>
      <c r="S98" s="100">
        <v>7.9</v>
      </c>
      <c r="T98" s="100">
        <v>7.1</v>
      </c>
      <c r="U98" s="100">
        <v>11.3</v>
      </c>
      <c r="V98" s="100">
        <v>2.2999999999999998</v>
      </c>
      <c r="W98" s="100">
        <v>5.5</v>
      </c>
      <c r="X98" s="100">
        <v>5.0999999999999996</v>
      </c>
      <c r="Y98" s="100">
        <v>3.8</v>
      </c>
      <c r="Z98" s="100">
        <v>7.6</v>
      </c>
      <c r="AA98" s="100">
        <f>独自温度!B95</f>
        <v>30</v>
      </c>
      <c r="AB98" s="100">
        <f>独自温度!C95</f>
        <v>30</v>
      </c>
    </row>
    <row r="99" spans="1:28">
      <c r="A99" s="64" cm="1">
        <f t="array" aca="1" ref="A99" ca="1">INDIRECT(_xlfn.XLOOKUP(鶏シート!$G$13,鶏気温!$D$2:$AB$2,鶏気温!$D$3:$AB$3)&amp;(_xlfn.XLOOKUP(鶏モデル!$D107,鶏気温!$C$6:$C$1100,鶏気温!$B$6:$B$1100)))</f>
        <v>24.5</v>
      </c>
      <c r="B99">
        <v>99</v>
      </c>
      <c r="C99" s="92">
        <v>45751</v>
      </c>
      <c r="D99" s="100">
        <v>6.9</v>
      </c>
      <c r="E99" s="100">
        <v>7</v>
      </c>
      <c r="F99" s="100">
        <v>8.5</v>
      </c>
      <c r="G99" s="100">
        <v>8.8000000000000007</v>
      </c>
      <c r="H99" s="100">
        <v>9</v>
      </c>
      <c r="I99" s="100">
        <v>9.3000000000000007</v>
      </c>
      <c r="J99" s="100">
        <v>11.3</v>
      </c>
      <c r="K99" s="100">
        <v>9.5</v>
      </c>
      <c r="L99" s="100">
        <v>9.6</v>
      </c>
      <c r="M99" s="100">
        <v>10.3</v>
      </c>
      <c r="N99" s="100">
        <v>12</v>
      </c>
      <c r="O99" s="100">
        <v>12.3</v>
      </c>
      <c r="P99" s="100">
        <v>11</v>
      </c>
      <c r="Q99" s="100">
        <v>11.5</v>
      </c>
      <c r="R99" s="100">
        <v>5.4</v>
      </c>
      <c r="S99" s="100">
        <v>8.1999999999999993</v>
      </c>
      <c r="T99" s="100">
        <v>7.3</v>
      </c>
      <c r="U99" s="100">
        <v>11.5</v>
      </c>
      <c r="V99" s="100">
        <v>2.5</v>
      </c>
      <c r="W99" s="100">
        <v>5.8</v>
      </c>
      <c r="X99" s="100">
        <v>5.3</v>
      </c>
      <c r="Y99" s="100">
        <v>4</v>
      </c>
      <c r="Z99" s="100">
        <v>7.8</v>
      </c>
      <c r="AA99" s="100">
        <f>独自温度!B96</f>
        <v>30</v>
      </c>
      <c r="AB99" s="100">
        <f>独自温度!C96</f>
        <v>30</v>
      </c>
    </row>
    <row r="100" spans="1:28">
      <c r="A100" s="64" cm="1">
        <f t="array" aca="1" ref="A100" ca="1">INDIRECT(_xlfn.XLOOKUP(鶏シート!$G$13,鶏気温!$D$2:$AB$2,鶏気温!$D$3:$AB$3)&amp;(_xlfn.XLOOKUP(鶏モデル!$D108,鶏気温!$C$6:$C$1100,鶏気温!$B$6:$B$1100)))</f>
        <v>24.5</v>
      </c>
      <c r="B100">
        <v>100</v>
      </c>
      <c r="C100" s="92">
        <v>45752</v>
      </c>
      <c r="D100" s="100">
        <v>7.1</v>
      </c>
      <c r="E100" s="100">
        <v>7.2</v>
      </c>
      <c r="F100" s="100">
        <v>8.6999999999999993</v>
      </c>
      <c r="G100" s="100">
        <v>9</v>
      </c>
      <c r="H100" s="100">
        <v>9.1999999999999993</v>
      </c>
      <c r="I100" s="100">
        <v>9.5</v>
      </c>
      <c r="J100" s="100">
        <v>11.5</v>
      </c>
      <c r="K100" s="100">
        <v>9.6999999999999993</v>
      </c>
      <c r="L100" s="100">
        <v>9.8000000000000007</v>
      </c>
      <c r="M100" s="100">
        <v>10.5</v>
      </c>
      <c r="N100" s="100">
        <v>12.2</v>
      </c>
      <c r="O100" s="100">
        <v>12.5</v>
      </c>
      <c r="P100" s="100">
        <v>11.2</v>
      </c>
      <c r="Q100" s="100">
        <v>11.7</v>
      </c>
      <c r="R100" s="100">
        <v>5.6</v>
      </c>
      <c r="S100" s="100">
        <v>8.4</v>
      </c>
      <c r="T100" s="100">
        <v>7.5</v>
      </c>
      <c r="U100" s="100">
        <v>11.7</v>
      </c>
      <c r="V100" s="100">
        <v>2.7</v>
      </c>
      <c r="W100" s="100">
        <v>6</v>
      </c>
      <c r="X100" s="100">
        <v>5.6</v>
      </c>
      <c r="Y100" s="100">
        <v>4.3</v>
      </c>
      <c r="Z100" s="100">
        <v>8</v>
      </c>
      <c r="AA100" s="100">
        <f>独自温度!B97</f>
        <v>30</v>
      </c>
      <c r="AB100" s="100">
        <f>独自温度!C97</f>
        <v>30</v>
      </c>
    </row>
    <row r="101" spans="1:28">
      <c r="A101" s="64" cm="1">
        <f t="array" aca="1" ref="A101" ca="1">INDIRECT(_xlfn.XLOOKUP(鶏シート!$G$13,鶏気温!$D$2:$AB$2,鶏気温!$D$3:$AB$3)&amp;(_xlfn.XLOOKUP(鶏モデル!$D109,鶏気温!$C$6:$C$1100,鶏気温!$B$6:$B$1100)))</f>
        <v>24.4</v>
      </c>
      <c r="B101">
        <v>101</v>
      </c>
      <c r="C101" s="92">
        <v>45753</v>
      </c>
      <c r="D101" s="100">
        <v>7.4</v>
      </c>
      <c r="E101" s="100">
        <v>7.5</v>
      </c>
      <c r="F101" s="100">
        <v>8.9</v>
      </c>
      <c r="G101" s="100">
        <v>9.3000000000000007</v>
      </c>
      <c r="H101" s="100">
        <v>9.4</v>
      </c>
      <c r="I101" s="100">
        <v>9.8000000000000007</v>
      </c>
      <c r="J101" s="100">
        <v>11.7</v>
      </c>
      <c r="K101" s="100">
        <v>10</v>
      </c>
      <c r="L101" s="100">
        <v>9.9</v>
      </c>
      <c r="M101" s="100">
        <v>10.7</v>
      </c>
      <c r="N101" s="100">
        <v>12.4</v>
      </c>
      <c r="O101" s="100">
        <v>12.7</v>
      </c>
      <c r="P101" s="100">
        <v>11.5</v>
      </c>
      <c r="Q101" s="100">
        <v>11.9</v>
      </c>
      <c r="R101" s="100">
        <v>5.9</v>
      </c>
      <c r="S101" s="100">
        <v>8.6</v>
      </c>
      <c r="T101" s="100">
        <v>7.7</v>
      </c>
      <c r="U101" s="100">
        <v>11.9</v>
      </c>
      <c r="V101" s="100">
        <v>2.9</v>
      </c>
      <c r="W101" s="100">
        <v>6.3</v>
      </c>
      <c r="X101" s="100">
        <v>5.8</v>
      </c>
      <c r="Y101" s="100">
        <v>4.5</v>
      </c>
      <c r="Z101" s="100">
        <v>8.3000000000000007</v>
      </c>
      <c r="AA101" s="100">
        <f>独自温度!B98</f>
        <v>30</v>
      </c>
      <c r="AB101" s="100">
        <f>独自温度!C98</f>
        <v>30</v>
      </c>
    </row>
    <row r="102" spans="1:28">
      <c r="A102" s="64" cm="1">
        <f t="array" aca="1" ref="A102" ca="1">INDIRECT(_xlfn.XLOOKUP(鶏シート!$G$13,鶏気温!$D$2:$AB$2,鶏気温!$D$3:$AB$3)&amp;(_xlfn.XLOOKUP(鶏モデル!$D110,鶏気温!$C$6:$C$1100,鶏気温!$B$6:$B$1100)))</f>
        <v>24.3</v>
      </c>
      <c r="B102">
        <v>102</v>
      </c>
      <c r="C102" s="92">
        <v>45754</v>
      </c>
      <c r="D102" s="100">
        <v>7.6</v>
      </c>
      <c r="E102" s="100">
        <v>7.7</v>
      </c>
      <c r="F102" s="100">
        <v>9.1</v>
      </c>
      <c r="G102" s="100">
        <v>9.5</v>
      </c>
      <c r="H102" s="100">
        <v>9.6</v>
      </c>
      <c r="I102" s="100">
        <v>10</v>
      </c>
      <c r="J102" s="100">
        <v>11.9</v>
      </c>
      <c r="K102" s="100">
        <v>10.199999999999999</v>
      </c>
      <c r="L102" s="100">
        <v>10.1</v>
      </c>
      <c r="M102" s="100">
        <v>10.9</v>
      </c>
      <c r="N102" s="100">
        <v>12.6</v>
      </c>
      <c r="O102" s="100">
        <v>12.9</v>
      </c>
      <c r="P102" s="100">
        <v>11.7</v>
      </c>
      <c r="Q102" s="100">
        <v>12.1</v>
      </c>
      <c r="R102" s="100">
        <v>6.1</v>
      </c>
      <c r="S102" s="100">
        <v>8.8000000000000007</v>
      </c>
      <c r="T102" s="100">
        <v>8</v>
      </c>
      <c r="U102" s="100">
        <v>12.2</v>
      </c>
      <c r="V102" s="100">
        <v>3.2</v>
      </c>
      <c r="W102" s="100">
        <v>6.5</v>
      </c>
      <c r="X102" s="100">
        <v>6.1</v>
      </c>
      <c r="Y102" s="100">
        <v>4.8</v>
      </c>
      <c r="Z102" s="100">
        <v>8.5</v>
      </c>
      <c r="AA102" s="100">
        <f>独自温度!B99</f>
        <v>30</v>
      </c>
      <c r="AB102" s="100">
        <f>独自温度!C99</f>
        <v>30</v>
      </c>
    </row>
    <row r="103" spans="1:28">
      <c r="A103" s="64" cm="1">
        <f t="array" aca="1" ref="A103" ca="1">INDIRECT(_xlfn.XLOOKUP(鶏シート!$G$13,鶏気温!$D$2:$AB$2,鶏気温!$D$3:$AB$3)&amp;(_xlfn.XLOOKUP(鶏モデル!$D111,鶏気温!$C$6:$C$1100,鶏気温!$B$6:$B$1100)))</f>
        <v>24.2</v>
      </c>
      <c r="B103">
        <v>103</v>
      </c>
      <c r="C103" s="92">
        <v>45755</v>
      </c>
      <c r="D103" s="100">
        <v>7.9</v>
      </c>
      <c r="E103" s="100">
        <v>7.9</v>
      </c>
      <c r="F103" s="100">
        <v>9.3000000000000007</v>
      </c>
      <c r="G103" s="100">
        <v>9.6999999999999993</v>
      </c>
      <c r="H103" s="100">
        <v>9.8000000000000007</v>
      </c>
      <c r="I103" s="100">
        <v>10.199999999999999</v>
      </c>
      <c r="J103" s="100">
        <v>12.1</v>
      </c>
      <c r="K103" s="100">
        <v>10.4</v>
      </c>
      <c r="L103" s="100">
        <v>10.199999999999999</v>
      </c>
      <c r="M103" s="100">
        <v>11.1</v>
      </c>
      <c r="N103" s="100">
        <v>12.8</v>
      </c>
      <c r="O103" s="100">
        <v>13.1</v>
      </c>
      <c r="P103" s="100">
        <v>11.9</v>
      </c>
      <c r="Q103" s="100">
        <v>12.3</v>
      </c>
      <c r="R103" s="100">
        <v>6.4</v>
      </c>
      <c r="S103" s="100">
        <v>9</v>
      </c>
      <c r="T103" s="100">
        <v>8.1999999999999993</v>
      </c>
      <c r="U103" s="100">
        <v>12.4</v>
      </c>
      <c r="V103" s="100">
        <v>3.4</v>
      </c>
      <c r="W103" s="100">
        <v>6.8</v>
      </c>
      <c r="X103" s="100">
        <v>6.3</v>
      </c>
      <c r="Y103" s="100">
        <v>5</v>
      </c>
      <c r="Z103" s="100">
        <v>8.6999999999999993</v>
      </c>
      <c r="AA103" s="100">
        <f>独自温度!B100</f>
        <v>30</v>
      </c>
      <c r="AB103" s="100">
        <f>独自温度!C100</f>
        <v>30</v>
      </c>
    </row>
    <row r="104" spans="1:28">
      <c r="A104" s="64" cm="1">
        <f t="array" aca="1" ref="A104" ca="1">INDIRECT(_xlfn.XLOOKUP(鶏シート!$G$13,鶏気温!$D$2:$AB$2,鶏気温!$D$3:$AB$3)&amp;(_xlfn.XLOOKUP(鶏モデル!$D112,鶏気温!$C$6:$C$1100,鶏気温!$B$6:$B$1100)))</f>
        <v>24.1</v>
      </c>
      <c r="B104">
        <v>104</v>
      </c>
      <c r="C104" s="92">
        <v>45756</v>
      </c>
      <c r="D104" s="100">
        <v>8.1</v>
      </c>
      <c r="E104" s="100">
        <v>8.1999999999999993</v>
      </c>
      <c r="F104" s="100">
        <v>9.5</v>
      </c>
      <c r="G104" s="100">
        <v>9.9</v>
      </c>
      <c r="H104" s="100">
        <v>10</v>
      </c>
      <c r="I104" s="100">
        <v>10.4</v>
      </c>
      <c r="J104" s="100">
        <v>12.3</v>
      </c>
      <c r="K104" s="100">
        <v>10.6</v>
      </c>
      <c r="L104" s="100">
        <v>10.4</v>
      </c>
      <c r="M104" s="100">
        <v>11.4</v>
      </c>
      <c r="N104" s="100">
        <v>13</v>
      </c>
      <c r="O104" s="100">
        <v>13.3</v>
      </c>
      <c r="P104" s="100">
        <v>12.1</v>
      </c>
      <c r="Q104" s="100">
        <v>12.5</v>
      </c>
      <c r="R104" s="100">
        <v>6.6</v>
      </c>
      <c r="S104" s="100">
        <v>9.1999999999999993</v>
      </c>
      <c r="T104" s="100">
        <v>8.4</v>
      </c>
      <c r="U104" s="100">
        <v>12.6</v>
      </c>
      <c r="V104" s="100">
        <v>3.6</v>
      </c>
      <c r="W104" s="100">
        <v>7</v>
      </c>
      <c r="X104" s="100">
        <v>6.6</v>
      </c>
      <c r="Y104" s="100">
        <v>5.3</v>
      </c>
      <c r="Z104" s="100">
        <v>8.9</v>
      </c>
      <c r="AA104" s="100">
        <f>独自温度!B101</f>
        <v>30</v>
      </c>
      <c r="AB104" s="100">
        <f>独自温度!C101</f>
        <v>30</v>
      </c>
    </row>
    <row r="105" spans="1:28">
      <c r="A105" s="64" cm="1">
        <f t="array" aca="1" ref="A105" ca="1">INDIRECT(_xlfn.XLOOKUP(鶏シート!$G$13,鶏気温!$D$2:$AB$2,鶏気温!$D$3:$AB$3)&amp;(_xlfn.XLOOKUP(鶏モデル!$D113,鶏気温!$C$6:$C$1100,鶏気温!$B$6:$B$1100)))</f>
        <v>24</v>
      </c>
      <c r="B105">
        <v>105</v>
      </c>
      <c r="C105" s="92">
        <v>45757</v>
      </c>
      <c r="D105" s="100">
        <v>8.4</v>
      </c>
      <c r="E105" s="100">
        <v>8.4</v>
      </c>
      <c r="F105" s="100">
        <v>9.6999999999999993</v>
      </c>
      <c r="G105" s="100">
        <v>10.1</v>
      </c>
      <c r="H105" s="100">
        <v>10.199999999999999</v>
      </c>
      <c r="I105" s="100">
        <v>10.6</v>
      </c>
      <c r="J105" s="100">
        <v>12.6</v>
      </c>
      <c r="K105" s="100">
        <v>10.8</v>
      </c>
      <c r="L105" s="100">
        <v>10.5</v>
      </c>
      <c r="M105" s="100">
        <v>11.6</v>
      </c>
      <c r="N105" s="100">
        <v>13.2</v>
      </c>
      <c r="O105" s="100">
        <v>13.5</v>
      </c>
      <c r="P105" s="100">
        <v>12.3</v>
      </c>
      <c r="Q105" s="100">
        <v>12.7</v>
      </c>
      <c r="R105" s="100">
        <v>6.9</v>
      </c>
      <c r="S105" s="100">
        <v>9.4</v>
      </c>
      <c r="T105" s="100">
        <v>8.6</v>
      </c>
      <c r="U105" s="100">
        <v>12.8</v>
      </c>
      <c r="V105" s="100">
        <v>3.8</v>
      </c>
      <c r="W105" s="100">
        <v>7.3</v>
      </c>
      <c r="X105" s="100">
        <v>6.9</v>
      </c>
      <c r="Y105" s="100">
        <v>5.5</v>
      </c>
      <c r="Z105" s="100">
        <v>9.1999999999999993</v>
      </c>
      <c r="AA105" s="100">
        <f>独自温度!B102</f>
        <v>30</v>
      </c>
      <c r="AB105" s="100">
        <f>独自温度!C102</f>
        <v>30</v>
      </c>
    </row>
    <row r="106" spans="1:28">
      <c r="A106" s="64" cm="1">
        <f t="array" aca="1" ref="A106" ca="1">INDIRECT(_xlfn.XLOOKUP(鶏シート!$G$13,鶏気温!$D$2:$AB$2,鶏気温!$D$3:$AB$3)&amp;(_xlfn.XLOOKUP(鶏モデル!$D114,鶏気温!$C$6:$C$1100,鶏気温!$B$6:$B$1100)))</f>
        <v>23.9</v>
      </c>
      <c r="B106">
        <v>106</v>
      </c>
      <c r="C106" s="92">
        <v>45758</v>
      </c>
      <c r="D106" s="100">
        <v>8.6</v>
      </c>
      <c r="E106" s="100">
        <v>8.6</v>
      </c>
      <c r="F106" s="100">
        <v>9.9</v>
      </c>
      <c r="G106" s="100">
        <v>10.3</v>
      </c>
      <c r="H106" s="100">
        <v>10.4</v>
      </c>
      <c r="I106" s="100">
        <v>10.8</v>
      </c>
      <c r="J106" s="100">
        <v>12.8</v>
      </c>
      <c r="K106" s="100">
        <v>11.1</v>
      </c>
      <c r="L106" s="100">
        <v>10.7</v>
      </c>
      <c r="M106" s="100">
        <v>11.8</v>
      </c>
      <c r="N106" s="100">
        <v>13.4</v>
      </c>
      <c r="O106" s="100">
        <v>13.7</v>
      </c>
      <c r="P106" s="100">
        <v>12.5</v>
      </c>
      <c r="Q106" s="100">
        <v>12.9</v>
      </c>
      <c r="R106" s="100">
        <v>7.1</v>
      </c>
      <c r="S106" s="100">
        <v>9.6</v>
      </c>
      <c r="T106" s="100">
        <v>8.9</v>
      </c>
      <c r="U106" s="100">
        <v>13</v>
      </c>
      <c r="V106" s="100">
        <v>4.0999999999999996</v>
      </c>
      <c r="W106" s="100">
        <v>7.6</v>
      </c>
      <c r="X106" s="100">
        <v>7.1</v>
      </c>
      <c r="Y106" s="100">
        <v>5.8</v>
      </c>
      <c r="Z106" s="100">
        <v>9.4</v>
      </c>
      <c r="AA106" s="100">
        <f>独自温度!B103</f>
        <v>30</v>
      </c>
      <c r="AB106" s="100">
        <f>独自温度!C103</f>
        <v>30</v>
      </c>
    </row>
    <row r="107" spans="1:28">
      <c r="A107" s="64" cm="1">
        <f t="array" aca="1" ref="A107" ca="1">INDIRECT(_xlfn.XLOOKUP(鶏シート!$G$13,鶏気温!$D$2:$AB$2,鶏気温!$D$3:$AB$3)&amp;(_xlfn.XLOOKUP(鶏モデル!$D115,鶏気温!$C$6:$C$1100,鶏気温!$B$6:$B$1100)))</f>
        <v>23.8</v>
      </c>
      <c r="B107">
        <v>107</v>
      </c>
      <c r="C107" s="92">
        <v>45759</v>
      </c>
      <c r="D107" s="100">
        <v>8.9</v>
      </c>
      <c r="E107" s="100">
        <v>8.9</v>
      </c>
      <c r="F107" s="100">
        <v>10.1</v>
      </c>
      <c r="G107" s="100">
        <v>10.5</v>
      </c>
      <c r="H107" s="100">
        <v>10.7</v>
      </c>
      <c r="I107" s="100">
        <v>11</v>
      </c>
      <c r="J107" s="100">
        <v>13</v>
      </c>
      <c r="K107" s="100">
        <v>11.3</v>
      </c>
      <c r="L107" s="100">
        <v>10.9</v>
      </c>
      <c r="M107" s="100">
        <v>12</v>
      </c>
      <c r="N107" s="100">
        <v>13.6</v>
      </c>
      <c r="O107" s="100">
        <v>13.9</v>
      </c>
      <c r="P107" s="100">
        <v>12.7</v>
      </c>
      <c r="Q107" s="100">
        <v>13.1</v>
      </c>
      <c r="R107" s="100">
        <v>7.4</v>
      </c>
      <c r="S107" s="100">
        <v>9.8000000000000007</v>
      </c>
      <c r="T107" s="100">
        <v>9.1</v>
      </c>
      <c r="U107" s="100">
        <v>13.2</v>
      </c>
      <c r="V107" s="100">
        <v>4.3</v>
      </c>
      <c r="W107" s="100">
        <v>7.8</v>
      </c>
      <c r="X107" s="100">
        <v>7.4</v>
      </c>
      <c r="Y107" s="100">
        <v>6</v>
      </c>
      <c r="Z107" s="100">
        <v>9.6</v>
      </c>
      <c r="AA107" s="100">
        <f>独自温度!B104</f>
        <v>30</v>
      </c>
      <c r="AB107" s="100">
        <f>独自温度!C104</f>
        <v>30</v>
      </c>
    </row>
    <row r="108" spans="1:28">
      <c r="A108" s="64" cm="1">
        <f t="array" aca="1" ref="A108" ca="1">INDIRECT(_xlfn.XLOOKUP(鶏シート!$G$13,鶏気温!$D$2:$AB$2,鶏気温!$D$3:$AB$3)&amp;(_xlfn.XLOOKUP(鶏モデル!$D116,鶏気温!$C$6:$C$1100,鶏気温!$B$6:$B$1100)))</f>
        <v>23.7</v>
      </c>
      <c r="B108">
        <v>108</v>
      </c>
      <c r="C108" s="92">
        <v>45760</v>
      </c>
      <c r="D108" s="100">
        <v>9.1</v>
      </c>
      <c r="E108" s="100">
        <v>9.1</v>
      </c>
      <c r="F108" s="100">
        <v>10.4</v>
      </c>
      <c r="G108" s="100">
        <v>10.8</v>
      </c>
      <c r="H108" s="100">
        <v>10.9</v>
      </c>
      <c r="I108" s="100">
        <v>11.2</v>
      </c>
      <c r="J108" s="100">
        <v>13.2</v>
      </c>
      <c r="K108" s="100">
        <v>11.5</v>
      </c>
      <c r="L108" s="100">
        <v>11.1</v>
      </c>
      <c r="M108" s="100">
        <v>12.2</v>
      </c>
      <c r="N108" s="100">
        <v>13.8</v>
      </c>
      <c r="O108" s="100">
        <v>14.1</v>
      </c>
      <c r="P108" s="100">
        <v>12.9</v>
      </c>
      <c r="Q108" s="100">
        <v>13.3</v>
      </c>
      <c r="R108" s="100">
        <v>7.6</v>
      </c>
      <c r="S108" s="100">
        <v>10</v>
      </c>
      <c r="T108" s="100">
        <v>9.4</v>
      </c>
      <c r="U108" s="100">
        <v>13.4</v>
      </c>
      <c r="V108" s="100">
        <v>4.5999999999999996</v>
      </c>
      <c r="W108" s="100">
        <v>8.1</v>
      </c>
      <c r="X108" s="100">
        <v>7.7</v>
      </c>
      <c r="Y108" s="100">
        <v>6.3</v>
      </c>
      <c r="Z108" s="100">
        <v>9.9</v>
      </c>
      <c r="AA108" s="100">
        <f>独自温度!B105</f>
        <v>30</v>
      </c>
      <c r="AB108" s="100">
        <f>独自温度!C105</f>
        <v>30</v>
      </c>
    </row>
    <row r="109" spans="1:28">
      <c r="A109" s="64" cm="1">
        <f t="array" aca="1" ref="A109" ca="1">INDIRECT(_xlfn.XLOOKUP(鶏シート!$G$13,鶏気温!$D$2:$AB$2,鶏気温!$D$3:$AB$3)&amp;(_xlfn.XLOOKUP(鶏モデル!$D117,鶏気温!$C$6:$C$1100,鶏気温!$B$6:$B$1100)))</f>
        <v>23.6</v>
      </c>
      <c r="B109">
        <v>109</v>
      </c>
      <c r="C109" s="92">
        <v>45761</v>
      </c>
      <c r="D109" s="100">
        <v>9.4</v>
      </c>
      <c r="E109" s="100">
        <v>9.4</v>
      </c>
      <c r="F109" s="100">
        <v>10.6</v>
      </c>
      <c r="G109" s="100">
        <v>11</v>
      </c>
      <c r="H109" s="100">
        <v>11.1</v>
      </c>
      <c r="I109" s="100">
        <v>11.4</v>
      </c>
      <c r="J109" s="100">
        <v>13.4</v>
      </c>
      <c r="K109" s="100">
        <v>11.7</v>
      </c>
      <c r="L109" s="100">
        <v>11.3</v>
      </c>
      <c r="M109" s="100">
        <v>12.4</v>
      </c>
      <c r="N109" s="100">
        <v>14</v>
      </c>
      <c r="O109" s="100">
        <v>14.3</v>
      </c>
      <c r="P109" s="100">
        <v>13.1</v>
      </c>
      <c r="Q109" s="100">
        <v>13.5</v>
      </c>
      <c r="R109" s="100">
        <v>7.9</v>
      </c>
      <c r="S109" s="100">
        <v>10.3</v>
      </c>
      <c r="T109" s="100">
        <v>9.6</v>
      </c>
      <c r="U109" s="100">
        <v>13.6</v>
      </c>
      <c r="V109" s="100">
        <v>4.9000000000000004</v>
      </c>
      <c r="W109" s="100">
        <v>8.4</v>
      </c>
      <c r="X109" s="100">
        <v>8</v>
      </c>
      <c r="Y109" s="100">
        <v>6.5</v>
      </c>
      <c r="Z109" s="100">
        <v>10.1</v>
      </c>
      <c r="AA109" s="100">
        <f>独自温度!B106</f>
        <v>30</v>
      </c>
      <c r="AB109" s="100">
        <f>独自温度!C106</f>
        <v>30</v>
      </c>
    </row>
    <row r="110" spans="1:28">
      <c r="A110" s="64" cm="1">
        <f t="array" aca="1" ref="A110" ca="1">INDIRECT(_xlfn.XLOOKUP(鶏シート!$G$13,鶏気温!$D$2:$AB$2,鶏気温!$D$3:$AB$3)&amp;(_xlfn.XLOOKUP(鶏モデル!$D118,鶏気温!$C$6:$C$1100,鶏気温!$B$6:$B$1100)))</f>
        <v>23.4</v>
      </c>
      <c r="B110">
        <v>110</v>
      </c>
      <c r="C110" s="92">
        <v>45762</v>
      </c>
      <c r="D110" s="100">
        <v>9.6</v>
      </c>
      <c r="E110" s="100">
        <v>9.6999999999999993</v>
      </c>
      <c r="F110" s="100">
        <v>10.8</v>
      </c>
      <c r="G110" s="100">
        <v>11.2</v>
      </c>
      <c r="H110" s="100">
        <v>11.3</v>
      </c>
      <c r="I110" s="100">
        <v>11.6</v>
      </c>
      <c r="J110" s="100">
        <v>13.6</v>
      </c>
      <c r="K110" s="100">
        <v>11.9</v>
      </c>
      <c r="L110" s="100">
        <v>11.6</v>
      </c>
      <c r="M110" s="100">
        <v>12.6</v>
      </c>
      <c r="N110" s="100">
        <v>14.2</v>
      </c>
      <c r="O110" s="100">
        <v>14.5</v>
      </c>
      <c r="P110" s="100">
        <v>13.3</v>
      </c>
      <c r="Q110" s="100">
        <v>13.7</v>
      </c>
      <c r="R110" s="100">
        <v>8.1</v>
      </c>
      <c r="S110" s="100">
        <v>10.5</v>
      </c>
      <c r="T110" s="100">
        <v>9.9</v>
      </c>
      <c r="U110" s="100">
        <v>13.8</v>
      </c>
      <c r="V110" s="100">
        <v>5.2</v>
      </c>
      <c r="W110" s="100">
        <v>8.6999999999999993</v>
      </c>
      <c r="X110" s="100">
        <v>8.3000000000000007</v>
      </c>
      <c r="Y110" s="100">
        <v>6.8</v>
      </c>
      <c r="Z110" s="100">
        <v>10.3</v>
      </c>
      <c r="AA110" s="100">
        <f>独自温度!B107</f>
        <v>30</v>
      </c>
      <c r="AB110" s="100">
        <f>独自温度!C107</f>
        <v>30</v>
      </c>
    </row>
    <row r="111" spans="1:28">
      <c r="A111" s="64" cm="1">
        <f t="array" aca="1" ref="A111" ca="1">INDIRECT(_xlfn.XLOOKUP(鶏シート!$G$13,鶏気温!$D$2:$AB$2,鶏気温!$D$3:$AB$3)&amp;(_xlfn.XLOOKUP(鶏モデル!$D119,鶏気温!$C$6:$C$1100,鶏気温!$B$6:$B$1100)))</f>
        <v>23.3</v>
      </c>
      <c r="B111">
        <v>111</v>
      </c>
      <c r="C111" s="92">
        <v>45763</v>
      </c>
      <c r="D111" s="100">
        <v>9.9</v>
      </c>
      <c r="E111" s="100">
        <v>9.9</v>
      </c>
      <c r="F111" s="100">
        <v>11.1</v>
      </c>
      <c r="G111" s="100">
        <v>11.4</v>
      </c>
      <c r="H111" s="100">
        <v>11.5</v>
      </c>
      <c r="I111" s="100">
        <v>11.9</v>
      </c>
      <c r="J111" s="100">
        <v>13.8</v>
      </c>
      <c r="K111" s="100">
        <v>12.1</v>
      </c>
      <c r="L111" s="100">
        <v>11.8</v>
      </c>
      <c r="M111" s="100">
        <v>12.8</v>
      </c>
      <c r="N111" s="100">
        <v>14.4</v>
      </c>
      <c r="O111" s="100">
        <v>14.7</v>
      </c>
      <c r="P111" s="100">
        <v>13.5</v>
      </c>
      <c r="Q111" s="100">
        <v>13.9</v>
      </c>
      <c r="R111" s="100">
        <v>8.4</v>
      </c>
      <c r="S111" s="100">
        <v>10.7</v>
      </c>
      <c r="T111" s="100">
        <v>10.1</v>
      </c>
      <c r="U111" s="100">
        <v>14</v>
      </c>
      <c r="V111" s="100">
        <v>5.5</v>
      </c>
      <c r="W111" s="100">
        <v>9</v>
      </c>
      <c r="X111" s="100">
        <v>8.6</v>
      </c>
      <c r="Y111" s="100">
        <v>7.1</v>
      </c>
      <c r="Z111" s="100">
        <v>10.5</v>
      </c>
      <c r="AA111" s="100">
        <f>独自温度!B108</f>
        <v>30</v>
      </c>
      <c r="AB111" s="100">
        <f>独自温度!C108</f>
        <v>30</v>
      </c>
    </row>
    <row r="112" spans="1:28">
      <c r="A112" s="64" cm="1">
        <f t="array" aca="1" ref="A112" ca="1">INDIRECT(_xlfn.XLOOKUP(鶏シート!$G$13,鶏気温!$D$2:$AB$2,鶏気温!$D$3:$AB$3)&amp;(_xlfn.XLOOKUP(鶏モデル!$D120,鶏気温!$C$6:$C$1100,鶏気温!$B$6:$B$1100)))</f>
        <v>23.2</v>
      </c>
      <c r="B112">
        <v>112</v>
      </c>
      <c r="C112" s="92">
        <v>45764</v>
      </c>
      <c r="D112" s="100">
        <v>10.1</v>
      </c>
      <c r="E112" s="100">
        <v>10.199999999999999</v>
      </c>
      <c r="F112" s="100">
        <v>11.3</v>
      </c>
      <c r="G112" s="100">
        <v>11.6</v>
      </c>
      <c r="H112" s="100">
        <v>11.7</v>
      </c>
      <c r="I112" s="100">
        <v>12.1</v>
      </c>
      <c r="J112" s="100">
        <v>14</v>
      </c>
      <c r="K112" s="100">
        <v>12.3</v>
      </c>
      <c r="L112" s="100">
        <v>12</v>
      </c>
      <c r="M112" s="100">
        <v>13</v>
      </c>
      <c r="N112" s="100">
        <v>14.6</v>
      </c>
      <c r="O112" s="100">
        <v>14.9</v>
      </c>
      <c r="P112" s="100">
        <v>13.7</v>
      </c>
      <c r="Q112" s="100">
        <v>14.1</v>
      </c>
      <c r="R112" s="100">
        <v>8.6</v>
      </c>
      <c r="S112" s="100">
        <v>10.9</v>
      </c>
      <c r="T112" s="100">
        <v>10.3</v>
      </c>
      <c r="U112" s="100">
        <v>14.2</v>
      </c>
      <c r="V112" s="100">
        <v>5.7</v>
      </c>
      <c r="W112" s="100">
        <v>9.3000000000000007</v>
      </c>
      <c r="X112" s="100">
        <v>8.9</v>
      </c>
      <c r="Y112" s="100">
        <v>7.3</v>
      </c>
      <c r="Z112" s="100">
        <v>10.7</v>
      </c>
      <c r="AA112" s="100">
        <f>独自温度!B109</f>
        <v>30</v>
      </c>
      <c r="AB112" s="100">
        <f>独自温度!C109</f>
        <v>30</v>
      </c>
    </row>
    <row r="113" spans="1:28">
      <c r="A113" s="64" cm="1">
        <f t="array" aca="1" ref="A113" ca="1">INDIRECT(_xlfn.XLOOKUP(鶏シート!$G$13,鶏気温!$D$2:$AB$2,鶏気温!$D$3:$AB$3)&amp;(_xlfn.XLOOKUP(鶏モデル!$D121,鶏気温!$C$6:$C$1100,鶏気温!$B$6:$B$1100)))</f>
        <v>23.1</v>
      </c>
      <c r="B113">
        <v>113</v>
      </c>
      <c r="C113" s="92">
        <v>45765</v>
      </c>
      <c r="D113" s="100">
        <v>10.4</v>
      </c>
      <c r="E113" s="100">
        <v>10.4</v>
      </c>
      <c r="F113" s="100">
        <v>11.5</v>
      </c>
      <c r="G113" s="100">
        <v>11.8</v>
      </c>
      <c r="H113" s="100">
        <v>11.9</v>
      </c>
      <c r="I113" s="100">
        <v>12.3</v>
      </c>
      <c r="J113" s="100">
        <v>14.2</v>
      </c>
      <c r="K113" s="100">
        <v>12.5</v>
      </c>
      <c r="L113" s="100">
        <v>12.2</v>
      </c>
      <c r="M113" s="100">
        <v>13.1</v>
      </c>
      <c r="N113" s="100">
        <v>14.8</v>
      </c>
      <c r="O113" s="100">
        <v>15.1</v>
      </c>
      <c r="P113" s="100">
        <v>13.9</v>
      </c>
      <c r="Q113" s="100">
        <v>14.3</v>
      </c>
      <c r="R113" s="100">
        <v>8.8000000000000007</v>
      </c>
      <c r="S113" s="100">
        <v>11.1</v>
      </c>
      <c r="T113" s="100">
        <v>10.5</v>
      </c>
      <c r="U113" s="100">
        <v>14.4</v>
      </c>
      <c r="V113" s="100">
        <v>6</v>
      </c>
      <c r="W113" s="100">
        <v>9.6</v>
      </c>
      <c r="X113" s="100">
        <v>9.1999999999999993</v>
      </c>
      <c r="Y113" s="100">
        <v>7.5</v>
      </c>
      <c r="Z113" s="100">
        <v>10.8</v>
      </c>
      <c r="AA113" s="100">
        <f>独自温度!B110</f>
        <v>30</v>
      </c>
      <c r="AB113" s="100">
        <f>独自温度!C110</f>
        <v>30</v>
      </c>
    </row>
    <row r="114" spans="1:28">
      <c r="A114" s="64" cm="1">
        <f t="array" aca="1" ref="A114" ca="1">INDIRECT(_xlfn.XLOOKUP(鶏シート!$G$13,鶏気温!$D$2:$AB$2,鶏気温!$D$3:$AB$3)&amp;(_xlfn.XLOOKUP(鶏モデル!$D122,鶏気温!$C$6:$C$1100,鶏気温!$B$6:$B$1100)))</f>
        <v>23</v>
      </c>
      <c r="B114">
        <v>114</v>
      </c>
      <c r="C114" s="92">
        <v>45766</v>
      </c>
      <c r="D114" s="100">
        <v>10.6</v>
      </c>
      <c r="E114" s="100">
        <v>10.6</v>
      </c>
      <c r="F114" s="100">
        <v>11.7</v>
      </c>
      <c r="G114" s="100">
        <v>12</v>
      </c>
      <c r="H114" s="100">
        <v>12.1</v>
      </c>
      <c r="I114" s="100">
        <v>12.5</v>
      </c>
      <c r="J114" s="100">
        <v>14.4</v>
      </c>
      <c r="K114" s="100">
        <v>12.7</v>
      </c>
      <c r="L114" s="100">
        <v>12.4</v>
      </c>
      <c r="M114" s="100">
        <v>13.3</v>
      </c>
      <c r="N114" s="100">
        <v>14.9</v>
      </c>
      <c r="O114" s="100">
        <v>15.2</v>
      </c>
      <c r="P114" s="100">
        <v>14.1</v>
      </c>
      <c r="Q114" s="100">
        <v>14.5</v>
      </c>
      <c r="R114" s="100">
        <v>9</v>
      </c>
      <c r="S114" s="100">
        <v>11.4</v>
      </c>
      <c r="T114" s="100">
        <v>10.8</v>
      </c>
      <c r="U114" s="100">
        <v>14.6</v>
      </c>
      <c r="V114" s="100">
        <v>6.3</v>
      </c>
      <c r="W114" s="100">
        <v>9.8000000000000007</v>
      </c>
      <c r="X114" s="100">
        <v>9.4</v>
      </c>
      <c r="Y114" s="100">
        <v>7.8</v>
      </c>
      <c r="Z114" s="100">
        <v>11</v>
      </c>
      <c r="AA114" s="100">
        <f>独自温度!B111</f>
        <v>30</v>
      </c>
      <c r="AB114" s="100">
        <f>独自温度!C111</f>
        <v>30</v>
      </c>
    </row>
    <row r="115" spans="1:28">
      <c r="A115" s="64" cm="1">
        <f t="array" aca="1" ref="A115" ca="1">INDIRECT(_xlfn.XLOOKUP(鶏シート!$G$13,鶏気温!$D$2:$AB$2,鶏気温!$D$3:$AB$3)&amp;(_xlfn.XLOOKUP(鶏モデル!$D123,鶏気温!$C$6:$C$1100,鶏気温!$B$6:$B$1100)))</f>
        <v>22.8</v>
      </c>
      <c r="B115">
        <v>115</v>
      </c>
      <c r="C115" s="92">
        <v>45767</v>
      </c>
      <c r="D115" s="100">
        <v>10.8</v>
      </c>
      <c r="E115" s="100">
        <v>10.8</v>
      </c>
      <c r="F115" s="100">
        <v>11.9</v>
      </c>
      <c r="G115" s="100">
        <v>12.2</v>
      </c>
      <c r="H115" s="100">
        <v>12.2</v>
      </c>
      <c r="I115" s="100">
        <v>12.6</v>
      </c>
      <c r="J115" s="100">
        <v>14.5</v>
      </c>
      <c r="K115" s="100">
        <v>12.9</v>
      </c>
      <c r="L115" s="100">
        <v>12.6</v>
      </c>
      <c r="M115" s="100">
        <v>13.5</v>
      </c>
      <c r="N115" s="100">
        <v>15.1</v>
      </c>
      <c r="O115" s="100">
        <v>15.4</v>
      </c>
      <c r="P115" s="100">
        <v>14.3</v>
      </c>
      <c r="Q115" s="100">
        <v>14.7</v>
      </c>
      <c r="R115" s="100">
        <v>9.1999999999999993</v>
      </c>
      <c r="S115" s="100">
        <v>11.5</v>
      </c>
      <c r="T115" s="100">
        <v>10.9</v>
      </c>
      <c r="U115" s="100">
        <v>14.7</v>
      </c>
      <c r="V115" s="100">
        <v>6.5</v>
      </c>
      <c r="W115" s="100">
        <v>10.1</v>
      </c>
      <c r="X115" s="100">
        <v>9.6999999999999993</v>
      </c>
      <c r="Y115" s="100">
        <v>8</v>
      </c>
      <c r="Z115" s="100">
        <v>11.1</v>
      </c>
      <c r="AA115" s="100">
        <f>独自温度!B112</f>
        <v>30</v>
      </c>
      <c r="AB115" s="100">
        <f>独自温度!C112</f>
        <v>30</v>
      </c>
    </row>
    <row r="116" spans="1:28">
      <c r="A116" s="64" cm="1">
        <f t="array" aca="1" ref="A116" ca="1">INDIRECT(_xlfn.XLOOKUP(鶏シート!$G$13,鶏気温!$D$2:$AB$2,鶏気温!$D$3:$AB$3)&amp;(_xlfn.XLOOKUP(鶏モデル!$D124,鶏気温!$C$6:$C$1100,鶏気温!$B$6:$B$1100)))</f>
        <v>22.7</v>
      </c>
      <c r="B116">
        <v>116</v>
      </c>
      <c r="C116" s="92">
        <v>45768</v>
      </c>
      <c r="D116" s="100">
        <v>11</v>
      </c>
      <c r="E116" s="100">
        <v>11</v>
      </c>
      <c r="F116" s="100">
        <v>12.1</v>
      </c>
      <c r="G116" s="100">
        <v>12.4</v>
      </c>
      <c r="H116" s="100">
        <v>12.4</v>
      </c>
      <c r="I116" s="100">
        <v>12.8</v>
      </c>
      <c r="J116" s="100">
        <v>14.7</v>
      </c>
      <c r="K116" s="100">
        <v>13</v>
      </c>
      <c r="L116" s="100">
        <v>12.8</v>
      </c>
      <c r="M116" s="100">
        <v>13.7</v>
      </c>
      <c r="N116" s="100">
        <v>15.3</v>
      </c>
      <c r="O116" s="100">
        <v>15.6</v>
      </c>
      <c r="P116" s="100">
        <v>14.4</v>
      </c>
      <c r="Q116" s="100">
        <v>14.8</v>
      </c>
      <c r="R116" s="100">
        <v>9.4</v>
      </c>
      <c r="S116" s="100">
        <v>11.7</v>
      </c>
      <c r="T116" s="100">
        <v>11.1</v>
      </c>
      <c r="U116" s="100">
        <v>14.9</v>
      </c>
      <c r="V116" s="100">
        <v>6.7</v>
      </c>
      <c r="W116" s="100">
        <v>10.3</v>
      </c>
      <c r="X116" s="100">
        <v>9.9</v>
      </c>
      <c r="Y116" s="100">
        <v>8.1999999999999993</v>
      </c>
      <c r="Z116" s="100">
        <v>11.3</v>
      </c>
      <c r="AA116" s="100">
        <f>独自温度!B113</f>
        <v>30</v>
      </c>
      <c r="AB116" s="100">
        <f>独自温度!C113</f>
        <v>30</v>
      </c>
    </row>
    <row r="117" spans="1:28">
      <c r="A117" s="64" cm="1">
        <f t="array" aca="1" ref="A117" ca="1">INDIRECT(_xlfn.XLOOKUP(鶏シート!$G$13,鶏気温!$D$2:$AB$2,鶏気温!$D$3:$AB$3)&amp;(_xlfn.XLOOKUP(鶏モデル!$D125,鶏気温!$C$6:$C$1100,鶏気温!$B$6:$B$1100)))</f>
        <v>22.5</v>
      </c>
      <c r="B117">
        <v>117</v>
      </c>
      <c r="C117" s="92">
        <v>45769</v>
      </c>
      <c r="D117" s="100">
        <v>11.1</v>
      </c>
      <c r="E117" s="100">
        <v>11.2</v>
      </c>
      <c r="F117" s="100">
        <v>12.3</v>
      </c>
      <c r="G117" s="100">
        <v>12.5</v>
      </c>
      <c r="H117" s="100">
        <v>12.6</v>
      </c>
      <c r="I117" s="100">
        <v>13</v>
      </c>
      <c r="J117" s="100">
        <v>14.9</v>
      </c>
      <c r="K117" s="100">
        <v>13.2</v>
      </c>
      <c r="L117" s="100">
        <v>13</v>
      </c>
      <c r="M117" s="100">
        <v>13.8</v>
      </c>
      <c r="N117" s="100">
        <v>15.4</v>
      </c>
      <c r="O117" s="100">
        <v>15.7</v>
      </c>
      <c r="P117" s="100">
        <v>14.6</v>
      </c>
      <c r="Q117" s="100">
        <v>15</v>
      </c>
      <c r="R117" s="100">
        <v>9.6</v>
      </c>
      <c r="S117" s="100">
        <v>11.9</v>
      </c>
      <c r="T117" s="100">
        <v>11.3</v>
      </c>
      <c r="U117" s="100">
        <v>15</v>
      </c>
      <c r="V117" s="100">
        <v>7</v>
      </c>
      <c r="W117" s="100">
        <v>10.5</v>
      </c>
      <c r="X117" s="100">
        <v>10.1</v>
      </c>
      <c r="Y117" s="100">
        <v>8.4</v>
      </c>
      <c r="Z117" s="100">
        <v>11.4</v>
      </c>
      <c r="AA117" s="100">
        <f>独自温度!B114</f>
        <v>30</v>
      </c>
      <c r="AB117" s="100">
        <f>独自温度!C114</f>
        <v>30</v>
      </c>
    </row>
    <row r="118" spans="1:28">
      <c r="A118" s="64" cm="1">
        <f t="array" aca="1" ref="A118" ca="1">INDIRECT(_xlfn.XLOOKUP(鶏シート!$G$13,鶏気温!$D$2:$AB$2,鶏気温!$D$3:$AB$3)&amp;(_xlfn.XLOOKUP(鶏モデル!$D126,鶏気温!$C$6:$C$1100,鶏気温!$B$6:$B$1100)))</f>
        <v>22.4</v>
      </c>
      <c r="B118">
        <v>118</v>
      </c>
      <c r="C118" s="92">
        <v>45770</v>
      </c>
      <c r="D118" s="100">
        <v>11.3</v>
      </c>
      <c r="E118" s="100">
        <v>11.4</v>
      </c>
      <c r="F118" s="100">
        <v>12.4</v>
      </c>
      <c r="G118" s="100">
        <v>12.7</v>
      </c>
      <c r="H118" s="100">
        <v>12.7</v>
      </c>
      <c r="I118" s="100">
        <v>13.1</v>
      </c>
      <c r="J118" s="100">
        <v>15</v>
      </c>
      <c r="K118" s="100">
        <v>13.3</v>
      </c>
      <c r="L118" s="100">
        <v>13.2</v>
      </c>
      <c r="M118" s="100">
        <v>14</v>
      </c>
      <c r="N118" s="100">
        <v>15.6</v>
      </c>
      <c r="O118" s="100">
        <v>15.9</v>
      </c>
      <c r="P118" s="100">
        <v>14.7</v>
      </c>
      <c r="Q118" s="100">
        <v>15.1</v>
      </c>
      <c r="R118" s="100">
        <v>9.6999999999999993</v>
      </c>
      <c r="S118" s="100">
        <v>12.1</v>
      </c>
      <c r="T118" s="100">
        <v>11.5</v>
      </c>
      <c r="U118" s="100">
        <v>15.2</v>
      </c>
      <c r="V118" s="100">
        <v>7.2</v>
      </c>
      <c r="W118" s="100">
        <v>10.8</v>
      </c>
      <c r="X118" s="100">
        <v>10.4</v>
      </c>
      <c r="Y118" s="100">
        <v>8.5</v>
      </c>
      <c r="Z118" s="100">
        <v>11.5</v>
      </c>
      <c r="AA118" s="100">
        <f>独自温度!B115</f>
        <v>30</v>
      </c>
      <c r="AB118" s="100">
        <f>独自温度!C115</f>
        <v>30</v>
      </c>
    </row>
    <row r="119" spans="1:28">
      <c r="A119" s="64" cm="1">
        <f t="array" aca="1" ref="A119" ca="1">INDIRECT(_xlfn.XLOOKUP(鶏シート!$G$13,鶏気温!$D$2:$AB$2,鶏気温!$D$3:$AB$3)&amp;(_xlfn.XLOOKUP(鶏モデル!$D127,鶏気温!$C$6:$C$1100,鶏気温!$B$6:$B$1100)))</f>
        <v>22.2</v>
      </c>
      <c r="B119">
        <v>119</v>
      </c>
      <c r="C119" s="92">
        <v>45771</v>
      </c>
      <c r="D119" s="100">
        <v>11.5</v>
      </c>
      <c r="E119" s="100">
        <v>11.6</v>
      </c>
      <c r="F119" s="100">
        <v>12.6</v>
      </c>
      <c r="G119" s="100">
        <v>12.9</v>
      </c>
      <c r="H119" s="100">
        <v>12.9</v>
      </c>
      <c r="I119" s="100">
        <v>13.3</v>
      </c>
      <c r="J119" s="100">
        <v>15.2</v>
      </c>
      <c r="K119" s="100">
        <v>13.5</v>
      </c>
      <c r="L119" s="100">
        <v>13.3</v>
      </c>
      <c r="M119" s="100">
        <v>14.1</v>
      </c>
      <c r="N119" s="100">
        <v>15.7</v>
      </c>
      <c r="O119" s="100">
        <v>16</v>
      </c>
      <c r="P119" s="100">
        <v>14.9</v>
      </c>
      <c r="Q119" s="100">
        <v>15.3</v>
      </c>
      <c r="R119" s="100">
        <v>9.9</v>
      </c>
      <c r="S119" s="100">
        <v>12.2</v>
      </c>
      <c r="T119" s="100">
        <v>11.6</v>
      </c>
      <c r="U119" s="100">
        <v>15.4</v>
      </c>
      <c r="V119" s="100">
        <v>7.4</v>
      </c>
      <c r="W119" s="100">
        <v>11</v>
      </c>
      <c r="X119" s="100">
        <v>10.6</v>
      </c>
      <c r="Y119" s="100">
        <v>8.6999999999999993</v>
      </c>
      <c r="Z119" s="100">
        <v>11.6</v>
      </c>
      <c r="AA119" s="100">
        <f>独自温度!B116</f>
        <v>30</v>
      </c>
      <c r="AB119" s="100">
        <f>独自温度!C116</f>
        <v>30</v>
      </c>
    </row>
    <row r="120" spans="1:28">
      <c r="A120" s="64" cm="1">
        <f t="array" aca="1" ref="A120" ca="1">INDIRECT(_xlfn.XLOOKUP(鶏シート!$G$13,鶏気温!$D$2:$AB$2,鶏気温!$D$3:$AB$3)&amp;(_xlfn.XLOOKUP(鶏モデル!$D128,鶏気温!$C$6:$C$1100,鶏気温!$B$6:$B$1100)))</f>
        <v>22</v>
      </c>
      <c r="B120">
        <v>120</v>
      </c>
      <c r="C120" s="92">
        <v>45772</v>
      </c>
      <c r="D120" s="100">
        <v>11.7</v>
      </c>
      <c r="E120" s="100">
        <v>11.8</v>
      </c>
      <c r="F120" s="100">
        <v>12.8</v>
      </c>
      <c r="G120" s="100">
        <v>13</v>
      </c>
      <c r="H120" s="100">
        <v>13</v>
      </c>
      <c r="I120" s="100">
        <v>13.4</v>
      </c>
      <c r="J120" s="100">
        <v>15.3</v>
      </c>
      <c r="K120" s="100">
        <v>13.6</v>
      </c>
      <c r="L120" s="100">
        <v>13.5</v>
      </c>
      <c r="M120" s="100">
        <v>14.3</v>
      </c>
      <c r="N120" s="100">
        <v>15.9</v>
      </c>
      <c r="O120" s="100">
        <v>16.2</v>
      </c>
      <c r="P120" s="100">
        <v>15</v>
      </c>
      <c r="Q120" s="100">
        <v>15.4</v>
      </c>
      <c r="R120" s="100">
        <v>10.1</v>
      </c>
      <c r="S120" s="100">
        <v>12.4</v>
      </c>
      <c r="T120" s="100">
        <v>11.8</v>
      </c>
      <c r="U120" s="100">
        <v>15.5</v>
      </c>
      <c r="V120" s="100">
        <v>7.6</v>
      </c>
      <c r="W120" s="100">
        <v>11.2</v>
      </c>
      <c r="X120" s="100">
        <v>10.8</v>
      </c>
      <c r="Y120" s="100">
        <v>8.9</v>
      </c>
      <c r="Z120" s="100">
        <v>11.8</v>
      </c>
      <c r="AA120" s="100">
        <f>独自温度!B117</f>
        <v>30</v>
      </c>
      <c r="AB120" s="100">
        <f>独自温度!C117</f>
        <v>30</v>
      </c>
    </row>
    <row r="121" spans="1:28">
      <c r="A121" s="64" cm="1">
        <f t="array" aca="1" ref="A121" ca="1">INDIRECT(_xlfn.XLOOKUP(鶏シート!$G$13,鶏気温!$D$2:$AB$2,鶏気温!$D$3:$AB$3)&amp;(_xlfn.XLOOKUP(鶏モデル!$D129,鶏気温!$C$6:$C$1100,鶏気温!$B$6:$B$1100)))</f>
        <v>21.9</v>
      </c>
      <c r="B121">
        <v>121</v>
      </c>
      <c r="C121" s="92">
        <v>45773</v>
      </c>
      <c r="D121" s="100">
        <v>11.9</v>
      </c>
      <c r="E121" s="100">
        <v>12</v>
      </c>
      <c r="F121" s="100">
        <v>13</v>
      </c>
      <c r="G121" s="100">
        <v>13.2</v>
      </c>
      <c r="H121" s="100">
        <v>13.2</v>
      </c>
      <c r="I121" s="100">
        <v>13.6</v>
      </c>
      <c r="J121" s="100">
        <v>15.5</v>
      </c>
      <c r="K121" s="100">
        <v>13.8</v>
      </c>
      <c r="L121" s="100">
        <v>13.7</v>
      </c>
      <c r="M121" s="100">
        <v>14.5</v>
      </c>
      <c r="N121" s="100">
        <v>16.100000000000001</v>
      </c>
      <c r="O121" s="100">
        <v>16.399999999999999</v>
      </c>
      <c r="P121" s="100">
        <v>15.2</v>
      </c>
      <c r="Q121" s="100">
        <v>15.6</v>
      </c>
      <c r="R121" s="100">
        <v>10.3</v>
      </c>
      <c r="S121" s="100">
        <v>12.6</v>
      </c>
      <c r="T121" s="100">
        <v>12</v>
      </c>
      <c r="U121" s="100">
        <v>15.7</v>
      </c>
      <c r="V121" s="100">
        <v>7.8</v>
      </c>
      <c r="W121" s="100">
        <v>11.4</v>
      </c>
      <c r="X121" s="100">
        <v>11</v>
      </c>
      <c r="Y121" s="100">
        <v>9.1</v>
      </c>
      <c r="Z121" s="100">
        <v>12</v>
      </c>
      <c r="AA121" s="100">
        <f>独自温度!B118</f>
        <v>30</v>
      </c>
      <c r="AB121" s="100">
        <f>独自温度!C118</f>
        <v>30</v>
      </c>
    </row>
    <row r="122" spans="1:28">
      <c r="A122" s="64" cm="1">
        <f t="array" aca="1" ref="A122" ca="1">INDIRECT(_xlfn.XLOOKUP(鶏シート!$G$13,鶏気温!$D$2:$AB$2,鶏気温!$D$3:$AB$3)&amp;(_xlfn.XLOOKUP(鶏モデル!$D130,鶏気温!$C$6:$C$1100,鶏気温!$B$6:$B$1100)))</f>
        <v>21.7</v>
      </c>
      <c r="B122">
        <v>122</v>
      </c>
      <c r="C122" s="92">
        <v>45774</v>
      </c>
      <c r="D122" s="100">
        <v>12.1</v>
      </c>
      <c r="E122" s="100">
        <v>12.3</v>
      </c>
      <c r="F122" s="100">
        <v>13.2</v>
      </c>
      <c r="G122" s="100">
        <v>13.4</v>
      </c>
      <c r="H122" s="100">
        <v>13.4</v>
      </c>
      <c r="I122" s="100">
        <v>13.8</v>
      </c>
      <c r="J122" s="100">
        <v>15.7</v>
      </c>
      <c r="K122" s="100">
        <v>14</v>
      </c>
      <c r="L122" s="100">
        <v>13.9</v>
      </c>
      <c r="M122" s="100">
        <v>14.7</v>
      </c>
      <c r="N122" s="100">
        <v>16.3</v>
      </c>
      <c r="O122" s="100">
        <v>16.600000000000001</v>
      </c>
      <c r="P122" s="100">
        <v>15.4</v>
      </c>
      <c r="Q122" s="100">
        <v>15.8</v>
      </c>
      <c r="R122" s="100">
        <v>10.5</v>
      </c>
      <c r="S122" s="100">
        <v>12.8</v>
      </c>
      <c r="T122" s="100">
        <v>12.2</v>
      </c>
      <c r="U122" s="100">
        <v>15.9</v>
      </c>
      <c r="V122" s="100">
        <v>8</v>
      </c>
      <c r="W122" s="100">
        <v>11.7</v>
      </c>
      <c r="X122" s="100">
        <v>11.3</v>
      </c>
      <c r="Y122" s="100">
        <v>9.3000000000000007</v>
      </c>
      <c r="Z122" s="100">
        <v>12.1</v>
      </c>
      <c r="AA122" s="100">
        <f>独自温度!B119</f>
        <v>30</v>
      </c>
      <c r="AB122" s="100">
        <f>独自温度!C119</f>
        <v>30</v>
      </c>
    </row>
    <row r="123" spans="1:28">
      <c r="A123" s="64" cm="1">
        <f t="array" aca="1" ref="A123" ca="1">INDIRECT(_xlfn.XLOOKUP(鶏シート!$G$13,鶏気温!$D$2:$AB$2,鶏気温!$D$3:$AB$3)&amp;(_xlfn.XLOOKUP(鶏モデル!$D131,鶏気温!$C$6:$C$1100,鶏気温!$B$6:$B$1100)))</f>
        <v>21.5</v>
      </c>
      <c r="B123">
        <v>123</v>
      </c>
      <c r="C123" s="92">
        <v>45775</v>
      </c>
      <c r="D123" s="100">
        <v>12.4</v>
      </c>
      <c r="E123" s="100">
        <v>12.5</v>
      </c>
      <c r="F123" s="100">
        <v>13.4</v>
      </c>
      <c r="G123" s="100">
        <v>13.6</v>
      </c>
      <c r="H123" s="100">
        <v>13.6</v>
      </c>
      <c r="I123" s="100">
        <v>14</v>
      </c>
      <c r="J123" s="100">
        <v>15.9</v>
      </c>
      <c r="K123" s="100">
        <v>14.2</v>
      </c>
      <c r="L123" s="100">
        <v>14.1</v>
      </c>
      <c r="M123" s="100">
        <v>14.9</v>
      </c>
      <c r="N123" s="100">
        <v>16.5</v>
      </c>
      <c r="O123" s="100">
        <v>16.7</v>
      </c>
      <c r="P123" s="100">
        <v>15.6</v>
      </c>
      <c r="Q123" s="100">
        <v>15.9</v>
      </c>
      <c r="R123" s="100">
        <v>10.7</v>
      </c>
      <c r="S123" s="100">
        <v>13</v>
      </c>
      <c r="T123" s="100">
        <v>12.4</v>
      </c>
      <c r="U123" s="100">
        <v>16.100000000000001</v>
      </c>
      <c r="V123" s="100">
        <v>8.1999999999999993</v>
      </c>
      <c r="W123" s="100">
        <v>11.9</v>
      </c>
      <c r="X123" s="100">
        <v>11.5</v>
      </c>
      <c r="Y123" s="100">
        <v>9.6</v>
      </c>
      <c r="Z123" s="100">
        <v>12.4</v>
      </c>
      <c r="AA123" s="100">
        <f>独自温度!B120</f>
        <v>30</v>
      </c>
      <c r="AB123" s="100">
        <f>独自温度!C120</f>
        <v>30</v>
      </c>
    </row>
    <row r="124" spans="1:28">
      <c r="A124" s="64" cm="1">
        <f t="array" aca="1" ref="A124" ca="1">INDIRECT(_xlfn.XLOOKUP(鶏シート!$G$13,鶏気温!$D$2:$AB$2,鶏気温!$D$3:$AB$3)&amp;(_xlfn.XLOOKUP(鶏モデル!$D132,鶏気温!$C$6:$C$1100,鶏気温!$B$6:$B$1100)))</f>
        <v>21.3</v>
      </c>
      <c r="B124">
        <v>124</v>
      </c>
      <c r="C124" s="92">
        <v>45776</v>
      </c>
      <c r="D124" s="100">
        <v>12.6</v>
      </c>
      <c r="E124" s="100">
        <v>12.7</v>
      </c>
      <c r="F124" s="100">
        <v>13.6</v>
      </c>
      <c r="G124" s="100">
        <v>13.8</v>
      </c>
      <c r="H124" s="100">
        <v>13.8</v>
      </c>
      <c r="I124" s="100">
        <v>14.2</v>
      </c>
      <c r="J124" s="100">
        <v>16.100000000000001</v>
      </c>
      <c r="K124" s="100">
        <v>14.4</v>
      </c>
      <c r="L124" s="100">
        <v>14.3</v>
      </c>
      <c r="M124" s="100">
        <v>15.1</v>
      </c>
      <c r="N124" s="100">
        <v>16.7</v>
      </c>
      <c r="O124" s="100">
        <v>16.899999999999999</v>
      </c>
      <c r="P124" s="100">
        <v>15.8</v>
      </c>
      <c r="Q124" s="100">
        <v>16.100000000000001</v>
      </c>
      <c r="R124" s="100">
        <v>11</v>
      </c>
      <c r="S124" s="100">
        <v>13.2</v>
      </c>
      <c r="T124" s="100">
        <v>12.6</v>
      </c>
      <c r="U124" s="100">
        <v>16.3</v>
      </c>
      <c r="V124" s="100">
        <v>8.4</v>
      </c>
      <c r="W124" s="100">
        <v>12.2</v>
      </c>
      <c r="X124" s="100">
        <v>11.8</v>
      </c>
      <c r="Y124" s="100">
        <v>9.8000000000000007</v>
      </c>
      <c r="Z124" s="100">
        <v>12.6</v>
      </c>
      <c r="AA124" s="100">
        <f>独自温度!B121</f>
        <v>30</v>
      </c>
      <c r="AB124" s="100">
        <f>独自温度!C121</f>
        <v>30</v>
      </c>
    </row>
    <row r="125" spans="1:28">
      <c r="A125" s="64" cm="1">
        <f t="array" aca="1" ref="A125" ca="1">INDIRECT(_xlfn.XLOOKUP(鶏シート!$G$13,鶏気温!$D$2:$AB$2,鶏気温!$D$3:$AB$3)&amp;(_xlfn.XLOOKUP(鶏モデル!$D133,鶏気温!$C$6:$C$1100,鶏気温!$B$6:$B$1100)))</f>
        <v>21.2</v>
      </c>
      <c r="B125">
        <v>125</v>
      </c>
      <c r="C125" s="92">
        <v>45777</v>
      </c>
      <c r="D125" s="100">
        <v>12.9</v>
      </c>
      <c r="E125" s="100">
        <v>13</v>
      </c>
      <c r="F125" s="100">
        <v>13.8</v>
      </c>
      <c r="G125" s="100">
        <v>14</v>
      </c>
      <c r="H125" s="100">
        <v>14</v>
      </c>
      <c r="I125" s="100">
        <v>14.4</v>
      </c>
      <c r="J125" s="100">
        <v>16.3</v>
      </c>
      <c r="K125" s="100">
        <v>14.6</v>
      </c>
      <c r="L125" s="100">
        <v>14.5</v>
      </c>
      <c r="M125" s="100">
        <v>15.3</v>
      </c>
      <c r="N125" s="100">
        <v>16.899999999999999</v>
      </c>
      <c r="O125" s="100">
        <v>17.100000000000001</v>
      </c>
      <c r="P125" s="100">
        <v>16</v>
      </c>
      <c r="Q125" s="100">
        <v>16.3</v>
      </c>
      <c r="R125" s="100">
        <v>11.2</v>
      </c>
      <c r="S125" s="100">
        <v>13.4</v>
      </c>
      <c r="T125" s="100">
        <v>12.9</v>
      </c>
      <c r="U125" s="100">
        <v>16.5</v>
      </c>
      <c r="V125" s="100">
        <v>8.6999999999999993</v>
      </c>
      <c r="W125" s="100">
        <v>12.4</v>
      </c>
      <c r="X125" s="100">
        <v>12</v>
      </c>
      <c r="Y125" s="100">
        <v>10</v>
      </c>
      <c r="Z125" s="100">
        <v>12.8</v>
      </c>
      <c r="AA125" s="100">
        <f>独自温度!B122</f>
        <v>30</v>
      </c>
      <c r="AB125" s="100">
        <f>独自温度!C122</f>
        <v>30</v>
      </c>
    </row>
    <row r="126" spans="1:28">
      <c r="A126" s="64" cm="1">
        <f t="array" aca="1" ref="A126" ca="1">INDIRECT(_xlfn.XLOOKUP(鶏シート!$G$13,鶏気温!$D$2:$AB$2,鶏気温!$D$3:$AB$3)&amp;(_xlfn.XLOOKUP(鶏モデル!$D134,鶏気温!$C$6:$C$1100,鶏気温!$B$6:$B$1100)))</f>
        <v>21</v>
      </c>
      <c r="B126">
        <v>126</v>
      </c>
      <c r="C126" s="92">
        <v>45778</v>
      </c>
      <c r="D126" s="100">
        <v>13.1</v>
      </c>
      <c r="E126" s="100">
        <v>13.2</v>
      </c>
      <c r="F126" s="100">
        <v>14</v>
      </c>
      <c r="G126" s="100">
        <v>14.2</v>
      </c>
      <c r="H126" s="100">
        <v>14.2</v>
      </c>
      <c r="I126" s="100">
        <v>14.6</v>
      </c>
      <c r="J126" s="100">
        <v>16.5</v>
      </c>
      <c r="K126" s="100">
        <v>14.8</v>
      </c>
      <c r="L126" s="100">
        <v>14.7</v>
      </c>
      <c r="M126" s="100">
        <v>15.5</v>
      </c>
      <c r="N126" s="100">
        <v>17.100000000000001</v>
      </c>
      <c r="O126" s="100">
        <v>17.3</v>
      </c>
      <c r="P126" s="100">
        <v>16.100000000000001</v>
      </c>
      <c r="Q126" s="100">
        <v>16.5</v>
      </c>
      <c r="R126" s="100">
        <v>11.5</v>
      </c>
      <c r="S126" s="100">
        <v>13.6</v>
      </c>
      <c r="T126" s="100">
        <v>13.1</v>
      </c>
      <c r="U126" s="100">
        <v>16.7</v>
      </c>
      <c r="V126" s="100">
        <v>8.9</v>
      </c>
      <c r="W126" s="100">
        <v>12.6</v>
      </c>
      <c r="X126" s="100">
        <v>12.3</v>
      </c>
      <c r="Y126" s="100">
        <v>10.3</v>
      </c>
      <c r="Z126" s="100">
        <v>13.1</v>
      </c>
      <c r="AA126" s="100">
        <f>独自温度!B123</f>
        <v>30</v>
      </c>
      <c r="AB126" s="100">
        <f>独自温度!C123</f>
        <v>30</v>
      </c>
    </row>
    <row r="127" spans="1:28">
      <c r="A127" s="64" cm="1">
        <f t="array" aca="1" ref="A127" ca="1">INDIRECT(_xlfn.XLOOKUP(鶏シート!$G$13,鶏気温!$D$2:$AB$2,鶏気温!$D$3:$AB$3)&amp;(_xlfn.XLOOKUP(鶏モデル!$D135,鶏気温!$C$6:$C$1100,鶏気温!$B$6:$B$1100)))</f>
        <v>20.8</v>
      </c>
      <c r="B127">
        <v>127</v>
      </c>
      <c r="C127" s="92">
        <v>45779</v>
      </c>
      <c r="D127" s="100">
        <v>13.3</v>
      </c>
      <c r="E127" s="100">
        <v>13.5</v>
      </c>
      <c r="F127" s="100">
        <v>14.2</v>
      </c>
      <c r="G127" s="100">
        <v>14.4</v>
      </c>
      <c r="H127" s="100">
        <v>14.4</v>
      </c>
      <c r="I127" s="100">
        <v>14.8</v>
      </c>
      <c r="J127" s="100">
        <v>16.7</v>
      </c>
      <c r="K127" s="100">
        <v>15</v>
      </c>
      <c r="L127" s="100">
        <v>14.9</v>
      </c>
      <c r="M127" s="100">
        <v>15.7</v>
      </c>
      <c r="N127" s="100">
        <v>17.3</v>
      </c>
      <c r="O127" s="100">
        <v>17.5</v>
      </c>
      <c r="P127" s="100">
        <v>16.3</v>
      </c>
      <c r="Q127" s="100">
        <v>16.7</v>
      </c>
      <c r="R127" s="100">
        <v>11.7</v>
      </c>
      <c r="S127" s="100">
        <v>13.8</v>
      </c>
      <c r="T127" s="100">
        <v>13.3</v>
      </c>
      <c r="U127" s="100">
        <v>16.899999999999999</v>
      </c>
      <c r="V127" s="100">
        <v>9.1999999999999993</v>
      </c>
      <c r="W127" s="100">
        <v>12.9</v>
      </c>
      <c r="X127" s="100">
        <v>12.5</v>
      </c>
      <c r="Y127" s="100">
        <v>10.5</v>
      </c>
      <c r="Z127" s="100">
        <v>13.3</v>
      </c>
      <c r="AA127" s="100">
        <f>独自温度!B124</f>
        <v>30</v>
      </c>
      <c r="AB127" s="100">
        <f>独自温度!C124</f>
        <v>30</v>
      </c>
    </row>
    <row r="128" spans="1:28">
      <c r="A128" s="64" cm="1">
        <f t="array" aca="1" ref="A128" ca="1">INDIRECT(_xlfn.XLOOKUP(鶏シート!$G$13,鶏気温!$D$2:$AB$2,鶏気温!$D$3:$AB$3)&amp;(_xlfn.XLOOKUP(鶏モデル!$D136,鶏気温!$C$6:$C$1100,鶏気温!$B$6:$B$1100)))</f>
        <v>20.5</v>
      </c>
      <c r="B128">
        <v>128</v>
      </c>
      <c r="C128" s="92">
        <v>45780</v>
      </c>
      <c r="D128" s="100">
        <v>13.5</v>
      </c>
      <c r="E128" s="100">
        <v>13.7</v>
      </c>
      <c r="F128" s="100">
        <v>14.4</v>
      </c>
      <c r="G128" s="100">
        <v>14.6</v>
      </c>
      <c r="H128" s="100">
        <v>14.6</v>
      </c>
      <c r="I128" s="100">
        <v>15</v>
      </c>
      <c r="J128" s="100">
        <v>16.899999999999999</v>
      </c>
      <c r="K128" s="100">
        <v>15.2</v>
      </c>
      <c r="L128" s="100">
        <v>15.1</v>
      </c>
      <c r="M128" s="100">
        <v>15.9</v>
      </c>
      <c r="N128" s="100">
        <v>17.5</v>
      </c>
      <c r="O128" s="100">
        <v>17.7</v>
      </c>
      <c r="P128" s="100">
        <v>16.5</v>
      </c>
      <c r="Q128" s="100">
        <v>16.899999999999999</v>
      </c>
      <c r="R128" s="100">
        <v>11.9</v>
      </c>
      <c r="S128" s="100">
        <v>14</v>
      </c>
      <c r="T128" s="100">
        <v>13.5</v>
      </c>
      <c r="U128" s="100">
        <v>17.100000000000001</v>
      </c>
      <c r="V128" s="100">
        <v>9.4</v>
      </c>
      <c r="W128" s="100">
        <v>13.1</v>
      </c>
      <c r="X128" s="100">
        <v>12.8</v>
      </c>
      <c r="Y128" s="100">
        <v>10.7</v>
      </c>
      <c r="Z128" s="100">
        <v>13.6</v>
      </c>
      <c r="AA128" s="100">
        <f>独自温度!B125</f>
        <v>30</v>
      </c>
      <c r="AB128" s="100">
        <f>独自温度!C125</f>
        <v>30</v>
      </c>
    </row>
    <row r="129" spans="1:28">
      <c r="A129" s="64" cm="1">
        <f t="array" aca="1" ref="A129" ca="1">INDIRECT(_xlfn.XLOOKUP(鶏シート!$G$13,鶏気温!$D$2:$AB$2,鶏気温!$D$3:$AB$3)&amp;(_xlfn.XLOOKUP(鶏モデル!$D137,鶏気温!$C$6:$C$1100,鶏気温!$B$6:$B$1100)))</f>
        <v>20.3</v>
      </c>
      <c r="B129">
        <v>129</v>
      </c>
      <c r="C129" s="92">
        <v>45781</v>
      </c>
      <c r="D129" s="100">
        <v>13.7</v>
      </c>
      <c r="E129" s="100">
        <v>13.9</v>
      </c>
      <c r="F129" s="100">
        <v>14.6</v>
      </c>
      <c r="G129" s="100">
        <v>14.8</v>
      </c>
      <c r="H129" s="100">
        <v>14.7</v>
      </c>
      <c r="I129" s="100">
        <v>15.2</v>
      </c>
      <c r="J129" s="100">
        <v>17</v>
      </c>
      <c r="K129" s="100">
        <v>15.3</v>
      </c>
      <c r="L129" s="100">
        <v>15.3</v>
      </c>
      <c r="M129" s="100">
        <v>16</v>
      </c>
      <c r="N129" s="100">
        <v>17.600000000000001</v>
      </c>
      <c r="O129" s="100">
        <v>17.899999999999999</v>
      </c>
      <c r="P129" s="100">
        <v>16.7</v>
      </c>
      <c r="Q129" s="100">
        <v>17.100000000000001</v>
      </c>
      <c r="R129" s="100">
        <v>12.1</v>
      </c>
      <c r="S129" s="100">
        <v>14.2</v>
      </c>
      <c r="T129" s="100">
        <v>13.7</v>
      </c>
      <c r="U129" s="100">
        <v>17.3</v>
      </c>
      <c r="V129" s="100">
        <v>9.6</v>
      </c>
      <c r="W129" s="100">
        <v>13.3</v>
      </c>
      <c r="X129" s="100">
        <v>13</v>
      </c>
      <c r="Y129" s="100">
        <v>11</v>
      </c>
      <c r="Z129" s="100">
        <v>13.8</v>
      </c>
      <c r="AA129" s="100">
        <f>独自温度!B126</f>
        <v>30</v>
      </c>
      <c r="AB129" s="100">
        <f>独自温度!C126</f>
        <v>30</v>
      </c>
    </row>
    <row r="130" spans="1:28">
      <c r="A130" s="64" cm="1">
        <f t="array" aca="1" ref="A130" ca="1">INDIRECT(_xlfn.XLOOKUP(鶏シート!$G$13,鶏気温!$D$2:$AB$2,鶏気温!$D$3:$AB$3)&amp;(_xlfn.XLOOKUP(鶏モデル!$D138,鶏気温!$C$6:$C$1100,鶏気温!$B$6:$B$1100)))</f>
        <v>20.100000000000001</v>
      </c>
      <c r="B130">
        <v>130</v>
      </c>
      <c r="C130" s="92">
        <v>45782</v>
      </c>
      <c r="D130" s="100">
        <v>13.9</v>
      </c>
      <c r="E130" s="100">
        <v>14.1</v>
      </c>
      <c r="F130" s="100">
        <v>14.8</v>
      </c>
      <c r="G130" s="100">
        <v>15</v>
      </c>
      <c r="H130" s="100">
        <v>14.9</v>
      </c>
      <c r="I130" s="100">
        <v>15.3</v>
      </c>
      <c r="J130" s="100">
        <v>17.2</v>
      </c>
      <c r="K130" s="100">
        <v>15.5</v>
      </c>
      <c r="L130" s="100">
        <v>15.5</v>
      </c>
      <c r="M130" s="100">
        <v>16.2</v>
      </c>
      <c r="N130" s="100">
        <v>17.8</v>
      </c>
      <c r="O130" s="100">
        <v>18</v>
      </c>
      <c r="P130" s="100">
        <v>16.8</v>
      </c>
      <c r="Q130" s="100">
        <v>17.2</v>
      </c>
      <c r="R130" s="100">
        <v>12.3</v>
      </c>
      <c r="S130" s="100">
        <v>14.4</v>
      </c>
      <c r="T130" s="100">
        <v>13.8</v>
      </c>
      <c r="U130" s="100">
        <v>17.399999999999999</v>
      </c>
      <c r="V130" s="100">
        <v>9.8000000000000007</v>
      </c>
      <c r="W130" s="100">
        <v>13.5</v>
      </c>
      <c r="X130" s="100">
        <v>13.2</v>
      </c>
      <c r="Y130" s="100">
        <v>11.2</v>
      </c>
      <c r="Z130" s="100">
        <v>14</v>
      </c>
      <c r="AA130" s="100">
        <f>独自温度!B127</f>
        <v>30</v>
      </c>
      <c r="AB130" s="100">
        <f>独自温度!C127</f>
        <v>30</v>
      </c>
    </row>
    <row r="131" spans="1:28">
      <c r="A131" s="64" cm="1">
        <f t="array" aca="1" ref="A131" ca="1">INDIRECT(_xlfn.XLOOKUP(鶏シート!$G$13,鶏気温!$D$2:$AB$2,鶏気温!$D$3:$AB$3)&amp;(_xlfn.XLOOKUP(鶏モデル!$D139,鶏気温!$C$6:$C$1100,鶏気温!$B$6:$B$1100)))</f>
        <v>19.8</v>
      </c>
      <c r="B131">
        <v>131</v>
      </c>
      <c r="C131" s="92">
        <v>45783</v>
      </c>
      <c r="D131" s="100">
        <v>14.1</v>
      </c>
      <c r="E131" s="100">
        <v>14.2</v>
      </c>
      <c r="F131" s="100">
        <v>14.9</v>
      </c>
      <c r="G131" s="100">
        <v>15.1</v>
      </c>
      <c r="H131" s="100">
        <v>15</v>
      </c>
      <c r="I131" s="100">
        <v>15.5</v>
      </c>
      <c r="J131" s="100">
        <v>17.399999999999999</v>
      </c>
      <c r="K131" s="100">
        <v>15.7</v>
      </c>
      <c r="L131" s="100">
        <v>15.6</v>
      </c>
      <c r="M131" s="100">
        <v>16.3</v>
      </c>
      <c r="N131" s="100">
        <v>17.899999999999999</v>
      </c>
      <c r="O131" s="100">
        <v>18.2</v>
      </c>
      <c r="P131" s="100">
        <v>17</v>
      </c>
      <c r="Q131" s="100">
        <v>17.399999999999999</v>
      </c>
      <c r="R131" s="100">
        <v>12.4</v>
      </c>
      <c r="S131" s="100">
        <v>14.6</v>
      </c>
      <c r="T131" s="100">
        <v>14</v>
      </c>
      <c r="U131" s="100">
        <v>17.600000000000001</v>
      </c>
      <c r="V131" s="100">
        <v>10</v>
      </c>
      <c r="W131" s="100">
        <v>13.6</v>
      </c>
      <c r="X131" s="100">
        <v>13.3</v>
      </c>
      <c r="Y131" s="100">
        <v>11.3</v>
      </c>
      <c r="Z131" s="100">
        <v>14.2</v>
      </c>
      <c r="AA131" s="100">
        <f>独自温度!B128</f>
        <v>30</v>
      </c>
      <c r="AB131" s="100">
        <f>独自温度!C128</f>
        <v>30</v>
      </c>
    </row>
    <row r="132" spans="1:28">
      <c r="A132" s="64" cm="1">
        <f t="array" aca="1" ref="A132" ca="1">INDIRECT(_xlfn.XLOOKUP(鶏シート!$G$13,鶏気温!$D$2:$AB$2,鶏気温!$D$3:$AB$3)&amp;(_xlfn.XLOOKUP(鶏モデル!$D140,鶏気温!$C$6:$C$1100,鶏気温!$B$6:$B$1100)))</f>
        <v>19.600000000000001</v>
      </c>
      <c r="B132">
        <v>132</v>
      </c>
      <c r="C132" s="92">
        <v>45784</v>
      </c>
      <c r="D132" s="100">
        <v>14.2</v>
      </c>
      <c r="E132" s="100">
        <v>14.4</v>
      </c>
      <c r="F132" s="100">
        <v>15.1</v>
      </c>
      <c r="G132" s="100">
        <v>15.2</v>
      </c>
      <c r="H132" s="100">
        <v>15.1</v>
      </c>
      <c r="I132" s="100">
        <v>15.6</v>
      </c>
      <c r="J132" s="100">
        <v>17.5</v>
      </c>
      <c r="K132" s="100">
        <v>15.8</v>
      </c>
      <c r="L132" s="100">
        <v>15.8</v>
      </c>
      <c r="M132" s="100">
        <v>16.399999999999999</v>
      </c>
      <c r="N132" s="100">
        <v>18</v>
      </c>
      <c r="O132" s="100">
        <v>18.3</v>
      </c>
      <c r="P132" s="100">
        <v>17.100000000000001</v>
      </c>
      <c r="Q132" s="100">
        <v>17.5</v>
      </c>
      <c r="R132" s="100">
        <v>12.5</v>
      </c>
      <c r="S132" s="100">
        <v>14.7</v>
      </c>
      <c r="T132" s="100">
        <v>14.1</v>
      </c>
      <c r="U132" s="100">
        <v>17.7</v>
      </c>
      <c r="V132" s="100">
        <v>10.1</v>
      </c>
      <c r="W132" s="100">
        <v>13.8</v>
      </c>
      <c r="X132" s="100">
        <v>13.5</v>
      </c>
      <c r="Y132" s="100">
        <v>11.5</v>
      </c>
      <c r="Z132" s="100">
        <v>14.3</v>
      </c>
      <c r="AA132" s="100">
        <f>独自温度!B129</f>
        <v>30</v>
      </c>
      <c r="AB132" s="100">
        <f>独自温度!C129</f>
        <v>30</v>
      </c>
    </row>
    <row r="133" spans="1:28">
      <c r="A133" s="64" cm="1">
        <f t="array" aca="1" ref="A133" ca="1">INDIRECT(_xlfn.XLOOKUP(鶏シート!$G$13,鶏気温!$D$2:$AB$2,鶏気温!$D$3:$AB$3)&amp;(_xlfn.XLOOKUP(鶏モデル!$D141,鶏気温!$C$6:$C$1100,鶏気温!$B$6:$B$1100)))</f>
        <v>19.3</v>
      </c>
      <c r="B133">
        <v>133</v>
      </c>
      <c r="C133" s="92">
        <v>45785</v>
      </c>
      <c r="D133" s="100">
        <v>14.3</v>
      </c>
      <c r="E133" s="100">
        <v>14.5</v>
      </c>
      <c r="F133" s="100">
        <v>15.2</v>
      </c>
      <c r="G133" s="100">
        <v>15.4</v>
      </c>
      <c r="H133" s="100">
        <v>15.3</v>
      </c>
      <c r="I133" s="100">
        <v>15.7</v>
      </c>
      <c r="J133" s="100">
        <v>17.600000000000001</v>
      </c>
      <c r="K133" s="100">
        <v>15.9</v>
      </c>
      <c r="L133" s="100">
        <v>15.9</v>
      </c>
      <c r="M133" s="100">
        <v>16.5</v>
      </c>
      <c r="N133" s="100">
        <v>18.100000000000001</v>
      </c>
      <c r="O133" s="100">
        <v>18.399999999999999</v>
      </c>
      <c r="P133" s="100">
        <v>17.2</v>
      </c>
      <c r="Q133" s="100">
        <v>17.600000000000001</v>
      </c>
      <c r="R133" s="100">
        <v>12.6</v>
      </c>
      <c r="S133" s="100">
        <v>14.8</v>
      </c>
      <c r="T133" s="100">
        <v>14.2</v>
      </c>
      <c r="U133" s="100">
        <v>17.8</v>
      </c>
      <c r="V133" s="100">
        <v>10.3</v>
      </c>
      <c r="W133" s="100">
        <v>13.9</v>
      </c>
      <c r="X133" s="100">
        <v>13.6</v>
      </c>
      <c r="Y133" s="100">
        <v>11.6</v>
      </c>
      <c r="Z133" s="100">
        <v>14.4</v>
      </c>
      <c r="AA133" s="100">
        <f>独自温度!B130</f>
        <v>30</v>
      </c>
      <c r="AB133" s="100">
        <f>独自温度!C130</f>
        <v>30</v>
      </c>
    </row>
    <row r="134" spans="1:28">
      <c r="A134" s="64" cm="1">
        <f t="array" aca="1" ref="A134" ca="1">INDIRECT(_xlfn.XLOOKUP(鶏シート!$G$13,鶏気温!$D$2:$AB$2,鶏気温!$D$3:$AB$3)&amp;(_xlfn.XLOOKUP(鶏モデル!$D142,鶏気温!$C$6:$C$1100,鶏気温!$B$6:$B$1100)))</f>
        <v>19.100000000000001</v>
      </c>
      <c r="B134">
        <v>134</v>
      </c>
      <c r="C134" s="92">
        <v>45786</v>
      </c>
      <c r="D134" s="100">
        <v>14.4</v>
      </c>
      <c r="E134" s="100">
        <v>14.6</v>
      </c>
      <c r="F134" s="100">
        <v>15.3</v>
      </c>
      <c r="G134" s="100">
        <v>15.5</v>
      </c>
      <c r="H134" s="100">
        <v>15.4</v>
      </c>
      <c r="I134" s="100">
        <v>15.8</v>
      </c>
      <c r="J134" s="100">
        <v>17.7</v>
      </c>
      <c r="K134" s="100">
        <v>16</v>
      </c>
      <c r="L134" s="100">
        <v>16.100000000000001</v>
      </c>
      <c r="M134" s="100">
        <v>16.600000000000001</v>
      </c>
      <c r="N134" s="100">
        <v>18.2</v>
      </c>
      <c r="O134" s="100">
        <v>18.5</v>
      </c>
      <c r="P134" s="100">
        <v>17.3</v>
      </c>
      <c r="Q134" s="100">
        <v>17.7</v>
      </c>
      <c r="R134" s="100">
        <v>12.7</v>
      </c>
      <c r="S134" s="100">
        <v>15</v>
      </c>
      <c r="T134" s="100">
        <v>14.3</v>
      </c>
      <c r="U134" s="100">
        <v>17.899999999999999</v>
      </c>
      <c r="V134" s="100">
        <v>10.4</v>
      </c>
      <c r="W134" s="100">
        <v>14</v>
      </c>
      <c r="X134" s="100">
        <v>13.7</v>
      </c>
      <c r="Y134" s="100">
        <v>11.7</v>
      </c>
      <c r="Z134" s="100">
        <v>14.6</v>
      </c>
      <c r="AA134" s="100">
        <f>独自温度!B131</f>
        <v>30</v>
      </c>
      <c r="AB134" s="100">
        <f>独自温度!C131</f>
        <v>30</v>
      </c>
    </row>
    <row r="135" spans="1:28">
      <c r="A135" s="64" cm="1">
        <f t="array" aca="1" ref="A135" ca="1">INDIRECT(_xlfn.XLOOKUP(鶏シート!$G$13,鶏気温!$D$2:$AB$2,鶏気温!$D$3:$AB$3)&amp;(_xlfn.XLOOKUP(鶏モデル!$D143,鶏気温!$C$6:$C$1100,鶏気温!$B$6:$B$1100)))</f>
        <v>18.8</v>
      </c>
      <c r="B135">
        <v>135</v>
      </c>
      <c r="C135" s="92">
        <v>45787</v>
      </c>
      <c r="D135" s="100">
        <v>14.5</v>
      </c>
      <c r="E135" s="100">
        <v>14.7</v>
      </c>
      <c r="F135" s="100">
        <v>15.4</v>
      </c>
      <c r="G135" s="100">
        <v>15.6</v>
      </c>
      <c r="H135" s="100">
        <v>15.4</v>
      </c>
      <c r="I135" s="100">
        <v>15.9</v>
      </c>
      <c r="J135" s="100">
        <v>17.8</v>
      </c>
      <c r="K135" s="100">
        <v>16.100000000000001</v>
      </c>
      <c r="L135" s="100">
        <v>16.2</v>
      </c>
      <c r="M135" s="100">
        <v>16.7</v>
      </c>
      <c r="N135" s="100">
        <v>18.3</v>
      </c>
      <c r="O135" s="100">
        <v>18.600000000000001</v>
      </c>
      <c r="P135" s="100">
        <v>17.399999999999999</v>
      </c>
      <c r="Q135" s="100">
        <v>17.8</v>
      </c>
      <c r="R135" s="100">
        <v>12.8</v>
      </c>
      <c r="S135" s="100">
        <v>15.1</v>
      </c>
      <c r="T135" s="100">
        <v>14.4</v>
      </c>
      <c r="U135" s="100">
        <v>18</v>
      </c>
      <c r="V135" s="100">
        <v>10.5</v>
      </c>
      <c r="W135" s="100">
        <v>14.1</v>
      </c>
      <c r="X135" s="100">
        <v>13.8</v>
      </c>
      <c r="Y135" s="100">
        <v>11.8</v>
      </c>
      <c r="Z135" s="100">
        <v>14.7</v>
      </c>
      <c r="AA135" s="100">
        <f>独自温度!B132</f>
        <v>30</v>
      </c>
      <c r="AB135" s="100">
        <f>独自温度!C132</f>
        <v>30</v>
      </c>
    </row>
    <row r="136" spans="1:28">
      <c r="A136" s="64" cm="1">
        <f t="array" aca="1" ref="A136" ca="1">INDIRECT(_xlfn.XLOOKUP(鶏シート!$G$13,鶏気温!$D$2:$AB$2,鶏気温!$D$3:$AB$3)&amp;(_xlfn.XLOOKUP(鶏モデル!$D144,鶏気温!$C$6:$C$1100,鶏気温!$B$6:$B$1100)))</f>
        <v>18.600000000000001</v>
      </c>
      <c r="B136">
        <v>136</v>
      </c>
      <c r="C136" s="92">
        <v>45788</v>
      </c>
      <c r="D136" s="100">
        <v>14.6</v>
      </c>
      <c r="E136" s="100">
        <v>14.8</v>
      </c>
      <c r="F136" s="100">
        <v>15.5</v>
      </c>
      <c r="G136" s="100">
        <v>15.7</v>
      </c>
      <c r="H136" s="100">
        <v>15.5</v>
      </c>
      <c r="I136" s="100">
        <v>16.100000000000001</v>
      </c>
      <c r="J136" s="100">
        <v>17.899999999999999</v>
      </c>
      <c r="K136" s="100">
        <v>16.3</v>
      </c>
      <c r="L136" s="100">
        <v>16.399999999999999</v>
      </c>
      <c r="M136" s="100">
        <v>16.8</v>
      </c>
      <c r="N136" s="100">
        <v>18.399999999999999</v>
      </c>
      <c r="O136" s="100">
        <v>18.7</v>
      </c>
      <c r="P136" s="100">
        <v>17.5</v>
      </c>
      <c r="Q136" s="100">
        <v>17.899999999999999</v>
      </c>
      <c r="R136" s="100">
        <v>12.9</v>
      </c>
      <c r="S136" s="100">
        <v>15.2</v>
      </c>
      <c r="T136" s="100">
        <v>14.5</v>
      </c>
      <c r="U136" s="100">
        <v>18.100000000000001</v>
      </c>
      <c r="V136" s="100">
        <v>10.6</v>
      </c>
      <c r="W136" s="100">
        <v>14.2</v>
      </c>
      <c r="X136" s="100">
        <v>13.9</v>
      </c>
      <c r="Y136" s="100">
        <v>11.9</v>
      </c>
      <c r="Z136" s="100">
        <v>14.8</v>
      </c>
      <c r="AA136" s="100">
        <f>独自温度!B133</f>
        <v>30</v>
      </c>
      <c r="AB136" s="100">
        <f>独自温度!C133</f>
        <v>30</v>
      </c>
    </row>
    <row r="137" spans="1:28">
      <c r="A137" s="64" cm="1">
        <f t="array" aca="1" ref="A137" ca="1">INDIRECT(_xlfn.XLOOKUP(鶏シート!$G$13,鶏気温!$D$2:$AB$2,鶏気温!$D$3:$AB$3)&amp;(_xlfn.XLOOKUP(鶏モデル!$D145,鶏気温!$C$6:$C$1100,鶏気温!$B$6:$B$1100)))</f>
        <v>18.3</v>
      </c>
      <c r="B137">
        <v>137</v>
      </c>
      <c r="C137" s="92">
        <v>45789</v>
      </c>
      <c r="D137" s="100">
        <v>14.7</v>
      </c>
      <c r="E137" s="100">
        <v>14.9</v>
      </c>
      <c r="F137" s="100">
        <v>15.6</v>
      </c>
      <c r="G137" s="100">
        <v>15.8</v>
      </c>
      <c r="H137" s="100">
        <v>15.6</v>
      </c>
      <c r="I137" s="100">
        <v>16.2</v>
      </c>
      <c r="J137" s="100">
        <v>18</v>
      </c>
      <c r="K137" s="100">
        <v>16.399999999999999</v>
      </c>
      <c r="L137" s="100">
        <v>16.600000000000001</v>
      </c>
      <c r="M137" s="100">
        <v>16.899999999999999</v>
      </c>
      <c r="N137" s="100">
        <v>18.5</v>
      </c>
      <c r="O137" s="100">
        <v>18.8</v>
      </c>
      <c r="P137" s="100">
        <v>17.600000000000001</v>
      </c>
      <c r="Q137" s="100">
        <v>18</v>
      </c>
      <c r="R137" s="100">
        <v>13</v>
      </c>
      <c r="S137" s="100">
        <v>15.3</v>
      </c>
      <c r="T137" s="100">
        <v>14.6</v>
      </c>
      <c r="U137" s="100">
        <v>18.2</v>
      </c>
      <c r="V137" s="100">
        <v>10.8</v>
      </c>
      <c r="W137" s="100">
        <v>14.3</v>
      </c>
      <c r="X137" s="100">
        <v>14</v>
      </c>
      <c r="Y137" s="100">
        <v>12</v>
      </c>
      <c r="Z137" s="100">
        <v>14.9</v>
      </c>
      <c r="AA137" s="100">
        <f>独自温度!B134</f>
        <v>30</v>
      </c>
      <c r="AB137" s="100">
        <f>独自温度!C134</f>
        <v>30</v>
      </c>
    </row>
    <row r="138" spans="1:28">
      <c r="A138" s="64" cm="1">
        <f t="array" aca="1" ref="A138" ca="1">INDIRECT(_xlfn.XLOOKUP(鶏シート!$G$13,鶏気温!$D$2:$AB$2,鶏気温!$D$3:$AB$3)&amp;(_xlfn.XLOOKUP(鶏モデル!$D146,鶏気温!$C$6:$C$1100,鶏気温!$B$6:$B$1100)))</f>
        <v>18.100000000000001</v>
      </c>
      <c r="B138">
        <v>138</v>
      </c>
      <c r="C138" s="92">
        <v>45790</v>
      </c>
      <c r="D138" s="100">
        <v>14.8</v>
      </c>
      <c r="E138" s="100">
        <v>15.1</v>
      </c>
      <c r="F138" s="100">
        <v>15.7</v>
      </c>
      <c r="G138" s="100">
        <v>15.9</v>
      </c>
      <c r="H138" s="100">
        <v>15.7</v>
      </c>
      <c r="I138" s="100">
        <v>16.3</v>
      </c>
      <c r="J138" s="100">
        <v>18.100000000000001</v>
      </c>
      <c r="K138" s="100">
        <v>16.5</v>
      </c>
      <c r="L138" s="100">
        <v>16.8</v>
      </c>
      <c r="M138" s="100">
        <v>17</v>
      </c>
      <c r="N138" s="100">
        <v>18.600000000000001</v>
      </c>
      <c r="O138" s="100">
        <v>18.899999999999999</v>
      </c>
      <c r="P138" s="100">
        <v>17.7</v>
      </c>
      <c r="Q138" s="100">
        <v>18.100000000000001</v>
      </c>
      <c r="R138" s="100">
        <v>13.1</v>
      </c>
      <c r="S138" s="100">
        <v>15.4</v>
      </c>
      <c r="T138" s="100">
        <v>14.8</v>
      </c>
      <c r="U138" s="100">
        <v>18.3</v>
      </c>
      <c r="V138" s="100">
        <v>10.9</v>
      </c>
      <c r="W138" s="100">
        <v>14.4</v>
      </c>
      <c r="X138" s="100">
        <v>14.1</v>
      </c>
      <c r="Y138" s="100">
        <v>12.1</v>
      </c>
      <c r="Z138" s="100">
        <v>15</v>
      </c>
      <c r="AA138" s="100">
        <f>独自温度!B135</f>
        <v>30</v>
      </c>
      <c r="AB138" s="100">
        <f>独自温度!C135</f>
        <v>30</v>
      </c>
    </row>
    <row r="139" spans="1:28">
      <c r="A139" s="64" t="e" cm="1">
        <f t="array" aca="1" ref="A139" ca="1">INDIRECT(_xlfn.XLOOKUP(鶏シート!$G$13,鶏気温!$D$2:$AB$2,鶏気温!$D$3:$AB$3)&amp;(_xlfn.XLOOKUP(鶏モデル!$D147,鶏気温!$C$6:$C$1100,鶏気温!$B$6:$B$1100)))</f>
        <v>#N/A</v>
      </c>
      <c r="B139">
        <v>139</v>
      </c>
      <c r="C139" s="92">
        <v>45791</v>
      </c>
      <c r="D139" s="100">
        <v>14.9</v>
      </c>
      <c r="E139" s="100">
        <v>15.2</v>
      </c>
      <c r="F139" s="100">
        <v>15.9</v>
      </c>
      <c r="G139" s="100">
        <v>16</v>
      </c>
      <c r="H139" s="100">
        <v>15.9</v>
      </c>
      <c r="I139" s="100">
        <v>16.399999999999999</v>
      </c>
      <c r="J139" s="100">
        <v>18.3</v>
      </c>
      <c r="K139" s="100">
        <v>16.600000000000001</v>
      </c>
      <c r="L139" s="100">
        <v>17</v>
      </c>
      <c r="M139" s="100">
        <v>17.2</v>
      </c>
      <c r="N139" s="100">
        <v>18.7</v>
      </c>
      <c r="O139" s="100">
        <v>19</v>
      </c>
      <c r="P139" s="100">
        <v>17.8</v>
      </c>
      <c r="Q139" s="100">
        <v>18.3</v>
      </c>
      <c r="R139" s="100">
        <v>13.2</v>
      </c>
      <c r="S139" s="100">
        <v>15.5</v>
      </c>
      <c r="T139" s="100">
        <v>14.9</v>
      </c>
      <c r="U139" s="100">
        <v>18.5</v>
      </c>
      <c r="V139" s="100">
        <v>11</v>
      </c>
      <c r="W139" s="100">
        <v>14.5</v>
      </c>
      <c r="X139" s="100">
        <v>14.2</v>
      </c>
      <c r="Y139" s="100">
        <v>12.2</v>
      </c>
      <c r="Z139" s="100">
        <v>15.1</v>
      </c>
      <c r="AA139" s="100">
        <f>独自温度!B136</f>
        <v>30</v>
      </c>
      <c r="AB139" s="100">
        <f>独自温度!C136</f>
        <v>30</v>
      </c>
    </row>
    <row r="140" spans="1:28">
      <c r="A140" s="64" t="e" cm="1">
        <f t="array" aca="1" ref="A140" ca="1">INDIRECT(_xlfn.XLOOKUP(鶏シート!$G$13,鶏気温!$D$2:$AB$2,鶏気温!$D$3:$AB$3)&amp;(_xlfn.XLOOKUP(鶏モデル!$D148,鶏気温!$C$6:$C$1100,鶏気温!$B$6:$B$1100)))</f>
        <v>#N/A</v>
      </c>
      <c r="B140">
        <v>140</v>
      </c>
      <c r="C140" s="92">
        <v>45792</v>
      </c>
      <c r="D140" s="100">
        <v>15</v>
      </c>
      <c r="E140" s="100">
        <v>15.3</v>
      </c>
      <c r="F140" s="100">
        <v>16</v>
      </c>
      <c r="G140" s="100">
        <v>16.2</v>
      </c>
      <c r="H140" s="100">
        <v>16</v>
      </c>
      <c r="I140" s="100">
        <v>16.5</v>
      </c>
      <c r="J140" s="100">
        <v>18.399999999999999</v>
      </c>
      <c r="K140" s="100">
        <v>16.7</v>
      </c>
      <c r="L140" s="100">
        <v>17.2</v>
      </c>
      <c r="M140" s="100">
        <v>17.3</v>
      </c>
      <c r="N140" s="100">
        <v>18.899999999999999</v>
      </c>
      <c r="O140" s="100">
        <v>19.100000000000001</v>
      </c>
      <c r="P140" s="100">
        <v>18</v>
      </c>
      <c r="Q140" s="100">
        <v>18.399999999999999</v>
      </c>
      <c r="R140" s="100">
        <v>13.3</v>
      </c>
      <c r="S140" s="100">
        <v>15.7</v>
      </c>
      <c r="T140" s="100">
        <v>15</v>
      </c>
      <c r="U140" s="100">
        <v>18.600000000000001</v>
      </c>
      <c r="V140" s="100">
        <v>11.1</v>
      </c>
      <c r="W140" s="100">
        <v>14.7</v>
      </c>
      <c r="X140" s="100">
        <v>14.4</v>
      </c>
      <c r="Y140" s="100">
        <v>12.4</v>
      </c>
      <c r="Z140" s="100">
        <v>15.2</v>
      </c>
      <c r="AA140" s="100">
        <f>独自温度!B137</f>
        <v>30</v>
      </c>
      <c r="AB140" s="100">
        <f>独自温度!C137</f>
        <v>30</v>
      </c>
    </row>
    <row r="141" spans="1:28">
      <c r="A141" s="64" t="e" cm="1">
        <f t="array" aca="1" ref="A141" ca="1">INDIRECT(_xlfn.XLOOKUP(鶏シート!$G$13,鶏気温!$D$2:$AB$2,鶏気温!$D$3:$AB$3)&amp;(_xlfn.XLOOKUP(鶏モデル!$D149,鶏気温!$C$6:$C$1100,鶏気温!$B$6:$B$1100)))</f>
        <v>#N/A</v>
      </c>
      <c r="B141">
        <v>141</v>
      </c>
      <c r="C141" s="92">
        <v>45793</v>
      </c>
      <c r="D141" s="100">
        <v>15.1</v>
      </c>
      <c r="E141" s="100">
        <v>15.4</v>
      </c>
      <c r="F141" s="100">
        <v>16.100000000000001</v>
      </c>
      <c r="G141" s="100">
        <v>16.3</v>
      </c>
      <c r="H141" s="100">
        <v>16.100000000000001</v>
      </c>
      <c r="I141" s="100">
        <v>16.7</v>
      </c>
      <c r="J141" s="100">
        <v>18.5</v>
      </c>
      <c r="K141" s="100">
        <v>16.899999999999999</v>
      </c>
      <c r="L141" s="100">
        <v>17.399999999999999</v>
      </c>
      <c r="M141" s="100">
        <v>17.5</v>
      </c>
      <c r="N141" s="100">
        <v>19</v>
      </c>
      <c r="O141" s="100">
        <v>19.3</v>
      </c>
      <c r="P141" s="100">
        <v>18.100000000000001</v>
      </c>
      <c r="Q141" s="100">
        <v>18.5</v>
      </c>
      <c r="R141" s="100">
        <v>13.5</v>
      </c>
      <c r="S141" s="100">
        <v>15.8</v>
      </c>
      <c r="T141" s="100">
        <v>15.2</v>
      </c>
      <c r="U141" s="100">
        <v>18.7</v>
      </c>
      <c r="V141" s="100">
        <v>11.3</v>
      </c>
      <c r="W141" s="100">
        <v>14.8</v>
      </c>
      <c r="X141" s="100">
        <v>14.5</v>
      </c>
      <c r="Y141" s="100">
        <v>12.5</v>
      </c>
      <c r="Z141" s="100">
        <v>15.4</v>
      </c>
      <c r="AA141" s="100">
        <f>独自温度!B138</f>
        <v>30</v>
      </c>
      <c r="AB141" s="100">
        <f>独自温度!C138</f>
        <v>30</v>
      </c>
    </row>
    <row r="142" spans="1:28">
      <c r="A142" s="64" t="e" cm="1">
        <f t="array" aca="1" ref="A142" ca="1">INDIRECT(_xlfn.XLOOKUP(鶏シート!$G$13,鶏気温!$D$2:$AB$2,鶏気温!$D$3:$AB$3)&amp;(_xlfn.XLOOKUP(鶏モデル!$D150,鶏気温!$C$6:$C$1100,鶏気温!$B$6:$B$1100)))</f>
        <v>#N/A</v>
      </c>
      <c r="B142">
        <v>142</v>
      </c>
      <c r="C142" s="92">
        <v>45794</v>
      </c>
      <c r="D142" s="100">
        <v>15.3</v>
      </c>
      <c r="E142" s="100">
        <v>15.6</v>
      </c>
      <c r="F142" s="100">
        <v>16.3</v>
      </c>
      <c r="G142" s="100">
        <v>16.5</v>
      </c>
      <c r="H142" s="100">
        <v>16.3</v>
      </c>
      <c r="I142" s="100">
        <v>16.8</v>
      </c>
      <c r="J142" s="100">
        <v>18.7</v>
      </c>
      <c r="K142" s="100">
        <v>17</v>
      </c>
      <c r="L142" s="100">
        <v>17.600000000000001</v>
      </c>
      <c r="M142" s="100">
        <v>17.600000000000001</v>
      </c>
      <c r="N142" s="100">
        <v>19.2</v>
      </c>
      <c r="O142" s="100">
        <v>19.399999999999999</v>
      </c>
      <c r="P142" s="100">
        <v>18.3</v>
      </c>
      <c r="Q142" s="100">
        <v>18.7</v>
      </c>
      <c r="R142" s="100">
        <v>13.6</v>
      </c>
      <c r="S142" s="100">
        <v>16</v>
      </c>
      <c r="T142" s="100">
        <v>15.3</v>
      </c>
      <c r="U142" s="100">
        <v>18.899999999999999</v>
      </c>
      <c r="V142" s="100">
        <v>11.4</v>
      </c>
      <c r="W142" s="100">
        <v>14.9</v>
      </c>
      <c r="X142" s="100">
        <v>14.6</v>
      </c>
      <c r="Y142" s="100">
        <v>12.6</v>
      </c>
      <c r="Z142" s="100">
        <v>15.5</v>
      </c>
      <c r="AA142" s="100">
        <f>独自温度!B139</f>
        <v>30</v>
      </c>
      <c r="AB142" s="100">
        <f>独自温度!C139</f>
        <v>30</v>
      </c>
    </row>
    <row r="143" spans="1:28">
      <c r="A143" s="64" t="e" cm="1">
        <f t="array" aca="1" ref="A143" ca="1">INDIRECT(_xlfn.XLOOKUP(鶏シート!$G$13,鶏気温!$D$2:$AB$2,鶏気温!$D$3:$AB$3)&amp;(_xlfn.XLOOKUP(鶏モデル!$D151,鶏気温!$C$6:$C$1100,鶏気温!$B$6:$B$1100)))</f>
        <v>#N/A</v>
      </c>
      <c r="B143">
        <v>143</v>
      </c>
      <c r="C143" s="92">
        <v>45795</v>
      </c>
      <c r="D143" s="100">
        <v>15.4</v>
      </c>
      <c r="E143" s="100">
        <v>15.7</v>
      </c>
      <c r="F143" s="100">
        <v>16.5</v>
      </c>
      <c r="G143" s="100">
        <v>16.600000000000001</v>
      </c>
      <c r="H143" s="100">
        <v>16.399999999999999</v>
      </c>
      <c r="I143" s="100">
        <v>17</v>
      </c>
      <c r="J143" s="100">
        <v>18.8</v>
      </c>
      <c r="K143" s="100">
        <v>17.2</v>
      </c>
      <c r="L143" s="100">
        <v>17.8</v>
      </c>
      <c r="M143" s="100">
        <v>17.8</v>
      </c>
      <c r="N143" s="100">
        <v>19.3</v>
      </c>
      <c r="O143" s="100">
        <v>19.600000000000001</v>
      </c>
      <c r="P143" s="100">
        <v>18.399999999999999</v>
      </c>
      <c r="Q143" s="100">
        <v>18.8</v>
      </c>
      <c r="R143" s="100">
        <v>13.7</v>
      </c>
      <c r="S143" s="100">
        <v>16.100000000000001</v>
      </c>
      <c r="T143" s="100">
        <v>15.5</v>
      </c>
      <c r="U143" s="100">
        <v>19.100000000000001</v>
      </c>
      <c r="V143" s="100">
        <v>11.6</v>
      </c>
      <c r="W143" s="100">
        <v>15.1</v>
      </c>
      <c r="X143" s="100">
        <v>14.8</v>
      </c>
      <c r="Y143" s="100">
        <v>12.8</v>
      </c>
      <c r="Z143" s="100">
        <v>15.7</v>
      </c>
      <c r="AA143" s="100">
        <f>独自温度!B140</f>
        <v>30</v>
      </c>
      <c r="AB143" s="100">
        <f>独自温度!C140</f>
        <v>30</v>
      </c>
    </row>
    <row r="144" spans="1:28">
      <c r="A144" s="64" t="e" cm="1">
        <f t="array" aca="1" ref="A144" ca="1">INDIRECT(_xlfn.XLOOKUP(鶏シート!$G$13,鶏気温!$D$2:$AB$2,鶏気温!$D$3:$AB$3)&amp;(_xlfn.XLOOKUP(鶏モデル!$D152,鶏気温!$C$6:$C$1100,鶏気温!$B$6:$B$1100)))</f>
        <v>#N/A</v>
      </c>
      <c r="B144">
        <v>144</v>
      </c>
      <c r="C144" s="92">
        <v>45796</v>
      </c>
      <c r="D144" s="100">
        <v>15.6</v>
      </c>
      <c r="E144" s="100">
        <v>15.9</v>
      </c>
      <c r="F144" s="100">
        <v>16.600000000000001</v>
      </c>
      <c r="G144" s="100">
        <v>16.8</v>
      </c>
      <c r="H144" s="100">
        <v>16.600000000000001</v>
      </c>
      <c r="I144" s="100">
        <v>17.100000000000001</v>
      </c>
      <c r="J144" s="100">
        <v>19</v>
      </c>
      <c r="K144" s="100">
        <v>17.3</v>
      </c>
      <c r="L144" s="100">
        <v>18</v>
      </c>
      <c r="M144" s="100">
        <v>17.899999999999999</v>
      </c>
      <c r="N144" s="100">
        <v>19.5</v>
      </c>
      <c r="O144" s="100">
        <v>19.8</v>
      </c>
      <c r="P144" s="100">
        <v>18.600000000000001</v>
      </c>
      <c r="Q144" s="100">
        <v>19</v>
      </c>
      <c r="R144" s="100">
        <v>13.9</v>
      </c>
      <c r="S144" s="100">
        <v>16.3</v>
      </c>
      <c r="T144" s="100">
        <v>15.6</v>
      </c>
      <c r="U144" s="100">
        <v>19.2</v>
      </c>
      <c r="V144" s="100">
        <v>11.7</v>
      </c>
      <c r="W144" s="100">
        <v>15.2</v>
      </c>
      <c r="X144" s="100">
        <v>14.9</v>
      </c>
      <c r="Y144" s="100">
        <v>12.9</v>
      </c>
      <c r="Z144" s="100">
        <v>15.8</v>
      </c>
      <c r="AA144" s="100">
        <f>独自温度!B141</f>
        <v>30</v>
      </c>
      <c r="AB144" s="100">
        <f>独自温度!C141</f>
        <v>30</v>
      </c>
    </row>
    <row r="145" spans="1:28">
      <c r="A145" s="64" t="e" cm="1">
        <f t="array" aca="1" ref="A145" ca="1">INDIRECT(_xlfn.XLOOKUP(鶏シート!$G$13,鶏気温!$D$2:$AB$2,鶏気温!$D$3:$AB$3)&amp;(_xlfn.XLOOKUP(鶏モデル!$D153,鶏気温!$C$6:$C$1100,鶏気温!$B$6:$B$1100)))</f>
        <v>#N/A</v>
      </c>
      <c r="B145">
        <v>145</v>
      </c>
      <c r="C145" s="92">
        <v>45797</v>
      </c>
      <c r="D145" s="100">
        <v>15.7</v>
      </c>
      <c r="E145" s="100">
        <v>16.100000000000001</v>
      </c>
      <c r="F145" s="100">
        <v>16.8</v>
      </c>
      <c r="G145" s="100">
        <v>17</v>
      </c>
      <c r="H145" s="100">
        <v>16.7</v>
      </c>
      <c r="I145" s="100">
        <v>17.3</v>
      </c>
      <c r="J145" s="100">
        <v>19.2</v>
      </c>
      <c r="K145" s="100">
        <v>17.5</v>
      </c>
      <c r="L145" s="100">
        <v>18.2</v>
      </c>
      <c r="M145" s="100">
        <v>18.100000000000001</v>
      </c>
      <c r="N145" s="100">
        <v>19.7</v>
      </c>
      <c r="O145" s="100">
        <v>19.899999999999999</v>
      </c>
      <c r="P145" s="100">
        <v>18.7</v>
      </c>
      <c r="Q145" s="100">
        <v>19.100000000000001</v>
      </c>
      <c r="R145" s="100">
        <v>14</v>
      </c>
      <c r="S145" s="100">
        <v>16.399999999999999</v>
      </c>
      <c r="T145" s="100">
        <v>15.8</v>
      </c>
      <c r="U145" s="100">
        <v>19.399999999999999</v>
      </c>
      <c r="V145" s="100">
        <v>11.9</v>
      </c>
      <c r="W145" s="100">
        <v>15.4</v>
      </c>
      <c r="X145" s="100">
        <v>15.1</v>
      </c>
      <c r="Y145" s="100">
        <v>13.1</v>
      </c>
      <c r="Z145" s="100">
        <v>16</v>
      </c>
      <c r="AA145" s="100">
        <f>独自温度!B142</f>
        <v>30</v>
      </c>
      <c r="AB145" s="100">
        <f>独自温度!C142</f>
        <v>30</v>
      </c>
    </row>
    <row r="146" spans="1:28">
      <c r="A146" s="64" t="e" cm="1">
        <f t="array" aca="1" ref="A146" ca="1">INDIRECT(_xlfn.XLOOKUP(鶏シート!$G$13,鶏気温!$D$2:$AB$2,鶏気温!$D$3:$AB$3)&amp;(_xlfn.XLOOKUP(鶏モデル!$D154,鶏気温!$C$6:$C$1100,鶏気温!$B$6:$B$1100)))</f>
        <v>#N/A</v>
      </c>
      <c r="B146">
        <v>146</v>
      </c>
      <c r="C146" s="92">
        <v>45798</v>
      </c>
      <c r="D146" s="100">
        <v>15.9</v>
      </c>
      <c r="E146" s="100">
        <v>16.2</v>
      </c>
      <c r="F146" s="100">
        <v>16.899999999999999</v>
      </c>
      <c r="G146" s="100">
        <v>17.100000000000001</v>
      </c>
      <c r="H146" s="100">
        <v>16.899999999999999</v>
      </c>
      <c r="I146" s="100">
        <v>17.399999999999999</v>
      </c>
      <c r="J146" s="100">
        <v>19.3</v>
      </c>
      <c r="K146" s="100">
        <v>17.600000000000001</v>
      </c>
      <c r="L146" s="100">
        <v>18.399999999999999</v>
      </c>
      <c r="M146" s="100">
        <v>18.3</v>
      </c>
      <c r="N146" s="100">
        <v>19.899999999999999</v>
      </c>
      <c r="O146" s="100">
        <v>20.100000000000001</v>
      </c>
      <c r="P146" s="100">
        <v>18.899999999999999</v>
      </c>
      <c r="Q146" s="100">
        <v>19.3</v>
      </c>
      <c r="R146" s="100">
        <v>14.2</v>
      </c>
      <c r="S146" s="100">
        <v>16.600000000000001</v>
      </c>
      <c r="T146" s="100">
        <v>15.9</v>
      </c>
      <c r="U146" s="100">
        <v>19.600000000000001</v>
      </c>
      <c r="V146" s="100">
        <v>12</v>
      </c>
      <c r="W146" s="100">
        <v>15.5</v>
      </c>
      <c r="X146" s="100">
        <v>15.2</v>
      </c>
      <c r="Y146" s="100">
        <v>13.2</v>
      </c>
      <c r="Z146" s="100">
        <v>16.100000000000001</v>
      </c>
      <c r="AA146" s="100">
        <f>独自温度!B143</f>
        <v>30</v>
      </c>
      <c r="AB146" s="100">
        <f>独自温度!C143</f>
        <v>30</v>
      </c>
    </row>
    <row r="147" spans="1:28">
      <c r="A147" s="64" t="e" cm="1">
        <f t="array" aca="1" ref="A147" ca="1">INDIRECT(_xlfn.XLOOKUP(鶏シート!$G$13,鶏気温!$D$2:$AB$2,鶏気温!$D$3:$AB$3)&amp;(_xlfn.XLOOKUP(鶏モデル!$D155,鶏気温!$C$6:$C$1100,鶏気温!$B$6:$B$1100)))</f>
        <v>#N/A</v>
      </c>
      <c r="B147">
        <v>147</v>
      </c>
      <c r="C147" s="92">
        <v>45799</v>
      </c>
      <c r="D147" s="100">
        <v>16</v>
      </c>
      <c r="E147" s="100">
        <v>16.399999999999999</v>
      </c>
      <c r="F147" s="100">
        <v>17.100000000000001</v>
      </c>
      <c r="G147" s="100">
        <v>17.3</v>
      </c>
      <c r="H147" s="100">
        <v>17</v>
      </c>
      <c r="I147" s="100">
        <v>17.600000000000001</v>
      </c>
      <c r="J147" s="100">
        <v>19.5</v>
      </c>
      <c r="K147" s="100">
        <v>17.7</v>
      </c>
      <c r="L147" s="100">
        <v>18.600000000000001</v>
      </c>
      <c r="M147" s="100">
        <v>18.399999999999999</v>
      </c>
      <c r="N147" s="100">
        <v>20</v>
      </c>
      <c r="O147" s="100">
        <v>20.2</v>
      </c>
      <c r="P147" s="100">
        <v>19</v>
      </c>
      <c r="Q147" s="100">
        <v>19.399999999999999</v>
      </c>
      <c r="R147" s="100">
        <v>14.3</v>
      </c>
      <c r="S147" s="100">
        <v>16.7</v>
      </c>
      <c r="T147" s="100">
        <v>16.100000000000001</v>
      </c>
      <c r="U147" s="100">
        <v>19.7</v>
      </c>
      <c r="V147" s="100">
        <v>12.1</v>
      </c>
      <c r="W147" s="100">
        <v>15.6</v>
      </c>
      <c r="X147" s="100">
        <v>15.4</v>
      </c>
      <c r="Y147" s="100">
        <v>13.4</v>
      </c>
      <c r="Z147" s="100">
        <v>16.3</v>
      </c>
      <c r="AA147" s="100">
        <f>独自温度!B144</f>
        <v>30</v>
      </c>
      <c r="AB147" s="100">
        <f>独自温度!C144</f>
        <v>30</v>
      </c>
    </row>
    <row r="148" spans="1:28">
      <c r="A148" s="64" t="e" cm="1">
        <f t="array" aca="1" ref="A148" ca="1">INDIRECT(_xlfn.XLOOKUP(鶏シート!$G$13,鶏気温!$D$2:$AB$2,鶏気温!$D$3:$AB$3)&amp;(_xlfn.XLOOKUP(鶏モデル!$D156,鶏気温!$C$6:$C$1100,鶏気温!$B$6:$B$1100)))</f>
        <v>#N/A</v>
      </c>
      <c r="B148">
        <v>148</v>
      </c>
      <c r="C148" s="92">
        <v>45800</v>
      </c>
      <c r="D148" s="100">
        <v>16.2</v>
      </c>
      <c r="E148" s="100">
        <v>16.5</v>
      </c>
      <c r="F148" s="100">
        <v>17.2</v>
      </c>
      <c r="G148" s="100">
        <v>17.399999999999999</v>
      </c>
      <c r="H148" s="100">
        <v>17.100000000000001</v>
      </c>
      <c r="I148" s="100">
        <v>17.7</v>
      </c>
      <c r="J148" s="100">
        <v>19.600000000000001</v>
      </c>
      <c r="K148" s="100">
        <v>17.899999999999999</v>
      </c>
      <c r="L148" s="100">
        <v>18.7</v>
      </c>
      <c r="M148" s="100">
        <v>18.600000000000001</v>
      </c>
      <c r="N148" s="100">
        <v>20.2</v>
      </c>
      <c r="O148" s="100">
        <v>20.399999999999999</v>
      </c>
      <c r="P148" s="100">
        <v>19.2</v>
      </c>
      <c r="Q148" s="100">
        <v>19.600000000000001</v>
      </c>
      <c r="R148" s="100">
        <v>14.4</v>
      </c>
      <c r="S148" s="100">
        <v>16.899999999999999</v>
      </c>
      <c r="T148" s="100">
        <v>16.2</v>
      </c>
      <c r="U148" s="100">
        <v>19.899999999999999</v>
      </c>
      <c r="V148" s="100">
        <v>12.3</v>
      </c>
      <c r="W148" s="100">
        <v>15.8</v>
      </c>
      <c r="X148" s="100">
        <v>15.5</v>
      </c>
      <c r="Y148" s="100">
        <v>13.5</v>
      </c>
      <c r="Z148" s="100">
        <v>16.399999999999999</v>
      </c>
      <c r="AA148" s="100">
        <f>独自温度!B145</f>
        <v>30</v>
      </c>
      <c r="AB148" s="100">
        <f>独自温度!C145</f>
        <v>30</v>
      </c>
    </row>
    <row r="149" spans="1:28">
      <c r="A149" s="64" t="e" cm="1">
        <f t="array" aca="1" ref="A149" ca="1">INDIRECT(_xlfn.XLOOKUP(鶏シート!$G$13,鶏気温!$D$2:$AB$2,鶏気温!$D$3:$AB$3)&amp;(_xlfn.XLOOKUP(鶏モデル!$D157,鶏気温!$C$6:$C$1100,鶏気温!$B$6:$B$1100)))</f>
        <v>#N/A</v>
      </c>
      <c r="B149">
        <v>149</v>
      </c>
      <c r="C149" s="92">
        <v>45801</v>
      </c>
      <c r="D149" s="100">
        <v>16.3</v>
      </c>
      <c r="E149" s="100">
        <v>16.600000000000001</v>
      </c>
      <c r="F149" s="100">
        <v>17.399999999999999</v>
      </c>
      <c r="G149" s="100">
        <v>17.600000000000001</v>
      </c>
      <c r="H149" s="100">
        <v>17.3</v>
      </c>
      <c r="I149" s="100">
        <v>17.899999999999999</v>
      </c>
      <c r="J149" s="100">
        <v>19.8</v>
      </c>
      <c r="K149" s="100">
        <v>18</v>
      </c>
      <c r="L149" s="100">
        <v>18.8</v>
      </c>
      <c r="M149" s="100">
        <v>18.7</v>
      </c>
      <c r="N149" s="100">
        <v>20.3</v>
      </c>
      <c r="O149" s="100">
        <v>20.5</v>
      </c>
      <c r="P149" s="100">
        <v>19.3</v>
      </c>
      <c r="Q149" s="100">
        <v>19.7</v>
      </c>
      <c r="R149" s="100">
        <v>14.6</v>
      </c>
      <c r="S149" s="100">
        <v>17</v>
      </c>
      <c r="T149" s="100">
        <v>16.399999999999999</v>
      </c>
      <c r="U149" s="100">
        <v>20</v>
      </c>
      <c r="V149" s="100">
        <v>12.4</v>
      </c>
      <c r="W149" s="100">
        <v>15.9</v>
      </c>
      <c r="X149" s="100">
        <v>15.7</v>
      </c>
      <c r="Y149" s="100">
        <v>13.6</v>
      </c>
      <c r="Z149" s="100">
        <v>16.600000000000001</v>
      </c>
      <c r="AA149" s="100">
        <f>独自温度!B146</f>
        <v>30</v>
      </c>
      <c r="AB149" s="100">
        <f>独自温度!C146</f>
        <v>30</v>
      </c>
    </row>
    <row r="150" spans="1:28">
      <c r="A150" s="64" t="e" cm="1">
        <f t="array" aca="1" ref="A150" ca="1">INDIRECT(_xlfn.XLOOKUP(鶏シート!$G$13,鶏気温!$D$2:$AB$2,鶏気温!$D$3:$AB$3)&amp;(_xlfn.XLOOKUP(鶏モデル!$D158,鶏気温!$C$6:$C$1100,鶏気温!$B$6:$B$1100)))</f>
        <v>#N/A</v>
      </c>
      <c r="B150">
        <v>150</v>
      </c>
      <c r="C150" s="92">
        <v>45802</v>
      </c>
      <c r="D150" s="100">
        <v>16.5</v>
      </c>
      <c r="E150" s="100">
        <v>16.8</v>
      </c>
      <c r="F150" s="100">
        <v>17.5</v>
      </c>
      <c r="G150" s="100">
        <v>17.7</v>
      </c>
      <c r="H150" s="100">
        <v>17.399999999999999</v>
      </c>
      <c r="I150" s="100">
        <v>18</v>
      </c>
      <c r="J150" s="100">
        <v>19.899999999999999</v>
      </c>
      <c r="K150" s="100">
        <v>18.2</v>
      </c>
      <c r="L150" s="100">
        <v>19</v>
      </c>
      <c r="M150" s="100">
        <v>18.899999999999999</v>
      </c>
      <c r="N150" s="100">
        <v>20.5</v>
      </c>
      <c r="O150" s="100">
        <v>20.7</v>
      </c>
      <c r="P150" s="100">
        <v>19.5</v>
      </c>
      <c r="Q150" s="100">
        <v>19.8</v>
      </c>
      <c r="R150" s="100">
        <v>14.7</v>
      </c>
      <c r="S150" s="100">
        <v>17.100000000000001</v>
      </c>
      <c r="T150" s="100">
        <v>16.5</v>
      </c>
      <c r="U150" s="100">
        <v>20.2</v>
      </c>
      <c r="V150" s="100">
        <v>12.5</v>
      </c>
      <c r="W150" s="100">
        <v>16</v>
      </c>
      <c r="X150" s="100">
        <v>15.8</v>
      </c>
      <c r="Y150" s="100">
        <v>13.8</v>
      </c>
      <c r="Z150" s="100">
        <v>16.7</v>
      </c>
      <c r="AA150" s="100">
        <f>独自温度!B147</f>
        <v>30</v>
      </c>
      <c r="AB150" s="100">
        <f>独自温度!C147</f>
        <v>30</v>
      </c>
    </row>
    <row r="151" spans="1:28">
      <c r="A151" s="64" t="e" cm="1">
        <f t="array" aca="1" ref="A151" ca="1">INDIRECT(_xlfn.XLOOKUP(鶏シート!$G$13,鶏気温!$D$2:$AB$2,鶏気温!$D$3:$AB$3)&amp;(_xlfn.XLOOKUP(鶏モデル!$D159,鶏気温!$C$6:$C$1100,鶏気温!$B$6:$B$1100)))</f>
        <v>#N/A</v>
      </c>
      <c r="B151">
        <v>151</v>
      </c>
      <c r="C151" s="92">
        <v>45803</v>
      </c>
      <c r="D151" s="100">
        <v>16.600000000000001</v>
      </c>
      <c r="E151" s="100">
        <v>16.899999999999999</v>
      </c>
      <c r="F151" s="100">
        <v>17.600000000000001</v>
      </c>
      <c r="G151" s="100">
        <v>17.8</v>
      </c>
      <c r="H151" s="100">
        <v>17.5</v>
      </c>
      <c r="I151" s="100">
        <v>18.2</v>
      </c>
      <c r="J151" s="100">
        <v>20</v>
      </c>
      <c r="K151" s="100">
        <v>18.3</v>
      </c>
      <c r="L151" s="100">
        <v>19.100000000000001</v>
      </c>
      <c r="M151" s="100">
        <v>19</v>
      </c>
      <c r="N151" s="100">
        <v>20.6</v>
      </c>
      <c r="O151" s="100">
        <v>20.8</v>
      </c>
      <c r="P151" s="100">
        <v>19.600000000000001</v>
      </c>
      <c r="Q151" s="100">
        <v>20</v>
      </c>
      <c r="R151" s="100">
        <v>14.8</v>
      </c>
      <c r="S151" s="100">
        <v>17.2</v>
      </c>
      <c r="T151" s="100">
        <v>16.600000000000001</v>
      </c>
      <c r="U151" s="100">
        <v>20.3</v>
      </c>
      <c r="V151" s="100">
        <v>12.6</v>
      </c>
      <c r="W151" s="100">
        <v>16.2</v>
      </c>
      <c r="X151" s="100">
        <v>15.9</v>
      </c>
      <c r="Y151" s="100">
        <v>13.9</v>
      </c>
      <c r="Z151" s="100">
        <v>16.8</v>
      </c>
      <c r="AA151" s="100">
        <f>独自温度!B148</f>
        <v>30</v>
      </c>
      <c r="AB151" s="100">
        <f>独自温度!C148</f>
        <v>30</v>
      </c>
    </row>
    <row r="152" spans="1:28">
      <c r="A152" s="64" t="e" cm="1">
        <f t="array" aca="1" ref="A152" ca="1">INDIRECT(_xlfn.XLOOKUP(鶏シート!$G$13,鶏気温!$D$2:$AB$2,鶏気温!$D$3:$AB$3)&amp;(_xlfn.XLOOKUP(鶏モデル!$D160,鶏気温!$C$6:$C$1100,鶏気温!$B$6:$B$1100)))</f>
        <v>#N/A</v>
      </c>
      <c r="B152">
        <v>152</v>
      </c>
      <c r="C152" s="92">
        <v>45804</v>
      </c>
      <c r="D152" s="100">
        <v>16.7</v>
      </c>
      <c r="E152" s="100">
        <v>17</v>
      </c>
      <c r="F152" s="100">
        <v>17.8</v>
      </c>
      <c r="G152" s="100">
        <v>18</v>
      </c>
      <c r="H152" s="100">
        <v>17.7</v>
      </c>
      <c r="I152" s="100">
        <v>18.3</v>
      </c>
      <c r="J152" s="100">
        <v>20.2</v>
      </c>
      <c r="K152" s="100">
        <v>18.399999999999999</v>
      </c>
      <c r="L152" s="100">
        <v>19.2</v>
      </c>
      <c r="M152" s="100">
        <v>19.2</v>
      </c>
      <c r="N152" s="100">
        <v>20.7</v>
      </c>
      <c r="O152" s="100">
        <v>20.9</v>
      </c>
      <c r="P152" s="100">
        <v>19.7</v>
      </c>
      <c r="Q152" s="100">
        <v>20.100000000000001</v>
      </c>
      <c r="R152" s="100">
        <v>14.9</v>
      </c>
      <c r="S152" s="100">
        <v>17.399999999999999</v>
      </c>
      <c r="T152" s="100">
        <v>16.8</v>
      </c>
      <c r="U152" s="100">
        <v>20.399999999999999</v>
      </c>
      <c r="V152" s="100">
        <v>12.8</v>
      </c>
      <c r="W152" s="100">
        <v>16.3</v>
      </c>
      <c r="X152" s="100">
        <v>16.100000000000001</v>
      </c>
      <c r="Y152" s="100">
        <v>14</v>
      </c>
      <c r="Z152" s="100">
        <v>16.899999999999999</v>
      </c>
      <c r="AA152" s="100">
        <f>独自温度!B149</f>
        <v>30</v>
      </c>
      <c r="AB152" s="100">
        <f>独自温度!C149</f>
        <v>30</v>
      </c>
    </row>
    <row r="153" spans="1:28">
      <c r="A153" s="64" t="e" cm="1">
        <f t="array" aca="1" ref="A153" ca="1">INDIRECT(_xlfn.XLOOKUP(鶏シート!$G$13,鶏気温!$D$2:$AB$2,鶏気温!$D$3:$AB$3)&amp;(_xlfn.XLOOKUP(鶏モデル!$D161,鶏気温!$C$6:$C$1100,鶏気温!$B$6:$B$1100)))</f>
        <v>#N/A</v>
      </c>
      <c r="B153">
        <v>153</v>
      </c>
      <c r="C153" s="92">
        <v>45805</v>
      </c>
      <c r="D153" s="100">
        <v>16.899999999999999</v>
      </c>
      <c r="E153" s="100">
        <v>17.2</v>
      </c>
      <c r="F153" s="100">
        <v>17.899999999999999</v>
      </c>
      <c r="G153" s="100">
        <v>18.100000000000001</v>
      </c>
      <c r="H153" s="100">
        <v>17.8</v>
      </c>
      <c r="I153" s="100">
        <v>18.399999999999999</v>
      </c>
      <c r="J153" s="100">
        <v>20.3</v>
      </c>
      <c r="K153" s="100">
        <v>18.5</v>
      </c>
      <c r="L153" s="100">
        <v>19.3</v>
      </c>
      <c r="M153" s="100">
        <v>19.3</v>
      </c>
      <c r="N153" s="100">
        <v>20.8</v>
      </c>
      <c r="O153" s="100">
        <v>21.1</v>
      </c>
      <c r="P153" s="100">
        <v>19.8</v>
      </c>
      <c r="Q153" s="100">
        <v>20.2</v>
      </c>
      <c r="R153" s="100">
        <v>15.1</v>
      </c>
      <c r="S153" s="100">
        <v>17.5</v>
      </c>
      <c r="T153" s="100">
        <v>16.899999999999999</v>
      </c>
      <c r="U153" s="100">
        <v>20.5</v>
      </c>
      <c r="V153" s="100">
        <v>12.9</v>
      </c>
      <c r="W153" s="100">
        <v>16.399999999999999</v>
      </c>
      <c r="X153" s="100">
        <v>16.2</v>
      </c>
      <c r="Y153" s="100">
        <v>14.1</v>
      </c>
      <c r="Z153" s="100">
        <v>17</v>
      </c>
      <c r="AA153" s="100">
        <f>独自温度!B150</f>
        <v>30</v>
      </c>
      <c r="AB153" s="100">
        <f>独自温度!C150</f>
        <v>30</v>
      </c>
    </row>
    <row r="154" spans="1:28">
      <c r="A154" s="64" t="e" cm="1">
        <f t="array" aca="1" ref="A154" ca="1">INDIRECT(_xlfn.XLOOKUP(鶏シート!$G$13,鶏気温!$D$2:$AB$2,鶏気温!$D$3:$AB$3)&amp;(_xlfn.XLOOKUP(鶏モデル!$D162,鶏気温!$C$6:$C$1100,鶏気温!$B$6:$B$1100)))</f>
        <v>#N/A</v>
      </c>
      <c r="B154">
        <v>154</v>
      </c>
      <c r="C154" s="92">
        <v>45806</v>
      </c>
      <c r="D154" s="100">
        <v>17</v>
      </c>
      <c r="E154" s="100">
        <v>17.3</v>
      </c>
      <c r="F154" s="100">
        <v>18</v>
      </c>
      <c r="G154" s="100">
        <v>18.2</v>
      </c>
      <c r="H154" s="100">
        <v>17.899999999999999</v>
      </c>
      <c r="I154" s="100">
        <v>18.5</v>
      </c>
      <c r="J154" s="100">
        <v>20.399999999999999</v>
      </c>
      <c r="K154" s="100">
        <v>18.600000000000001</v>
      </c>
      <c r="L154" s="100">
        <v>19.3</v>
      </c>
      <c r="M154" s="100">
        <v>19.399999999999999</v>
      </c>
      <c r="N154" s="100">
        <v>21</v>
      </c>
      <c r="O154" s="100">
        <v>21.2</v>
      </c>
      <c r="P154" s="100">
        <v>20</v>
      </c>
      <c r="Q154" s="100">
        <v>20.399999999999999</v>
      </c>
      <c r="R154" s="100">
        <v>15.2</v>
      </c>
      <c r="S154" s="100">
        <v>17.600000000000001</v>
      </c>
      <c r="T154" s="100">
        <v>17</v>
      </c>
      <c r="U154" s="100">
        <v>20.7</v>
      </c>
      <c r="V154" s="100">
        <v>13</v>
      </c>
      <c r="W154" s="100">
        <v>16.600000000000001</v>
      </c>
      <c r="X154" s="100">
        <v>16.3</v>
      </c>
      <c r="Y154" s="100">
        <v>14.2</v>
      </c>
      <c r="Z154" s="100">
        <v>17.100000000000001</v>
      </c>
      <c r="AA154" s="100">
        <f>独自温度!B151</f>
        <v>30</v>
      </c>
      <c r="AB154" s="100">
        <f>独自温度!C151</f>
        <v>30</v>
      </c>
    </row>
    <row r="155" spans="1:28">
      <c r="A155" s="64" t="e" cm="1">
        <f t="array" aca="1" ref="A155" ca="1">INDIRECT(_xlfn.XLOOKUP(鶏シート!$G$13,鶏気温!$D$2:$AB$2,鶏気温!$D$3:$AB$3)&amp;(_xlfn.XLOOKUP(鶏モデル!$D163,鶏気温!$C$6:$C$1100,鶏気温!$B$6:$B$1100)))</f>
        <v>#N/A</v>
      </c>
      <c r="B155">
        <v>155</v>
      </c>
      <c r="C155" s="92">
        <v>45807</v>
      </c>
      <c r="D155" s="100">
        <v>17.2</v>
      </c>
      <c r="E155" s="100">
        <v>17.399999999999999</v>
      </c>
      <c r="F155" s="100">
        <v>18.100000000000001</v>
      </c>
      <c r="G155" s="100">
        <v>18.399999999999999</v>
      </c>
      <c r="H155" s="100">
        <v>18</v>
      </c>
      <c r="I155" s="100">
        <v>18.7</v>
      </c>
      <c r="J155" s="100">
        <v>20.6</v>
      </c>
      <c r="K155" s="100">
        <v>18.8</v>
      </c>
      <c r="L155" s="100">
        <v>19.399999999999999</v>
      </c>
      <c r="M155" s="100">
        <v>19.5</v>
      </c>
      <c r="N155" s="100">
        <v>21.1</v>
      </c>
      <c r="O155" s="100">
        <v>21.3</v>
      </c>
      <c r="P155" s="100">
        <v>20.100000000000001</v>
      </c>
      <c r="Q155" s="100">
        <v>20.5</v>
      </c>
      <c r="R155" s="100">
        <v>15.3</v>
      </c>
      <c r="S155" s="100">
        <v>17.7</v>
      </c>
      <c r="T155" s="100">
        <v>17.2</v>
      </c>
      <c r="U155" s="100">
        <v>20.8</v>
      </c>
      <c r="V155" s="100">
        <v>13.2</v>
      </c>
      <c r="W155" s="100">
        <v>16.7</v>
      </c>
      <c r="X155" s="100">
        <v>16.5</v>
      </c>
      <c r="Y155" s="100">
        <v>14.4</v>
      </c>
      <c r="Z155" s="100">
        <v>17.2</v>
      </c>
      <c r="AA155" s="100">
        <f>独自温度!B152</f>
        <v>30</v>
      </c>
      <c r="AB155" s="100">
        <f>独自温度!C152</f>
        <v>30</v>
      </c>
    </row>
    <row r="156" spans="1:28">
      <c r="A156" s="64" t="e" cm="1">
        <f t="array" aca="1" ref="A156" ca="1">INDIRECT(_xlfn.XLOOKUP(鶏シート!$G$13,鶏気温!$D$2:$AB$2,鶏気温!$D$3:$AB$3)&amp;(_xlfn.XLOOKUP(鶏モデル!$D164,鶏気温!$C$6:$C$1100,鶏気温!$B$6:$B$1100)))</f>
        <v>#N/A</v>
      </c>
      <c r="B156">
        <v>156</v>
      </c>
      <c r="C156" s="92">
        <v>45808</v>
      </c>
      <c r="D156" s="100">
        <v>17.3</v>
      </c>
      <c r="E156" s="100">
        <v>17.600000000000001</v>
      </c>
      <c r="F156" s="100">
        <v>18.3</v>
      </c>
      <c r="G156" s="100">
        <v>18.5</v>
      </c>
      <c r="H156" s="100">
        <v>18.2</v>
      </c>
      <c r="I156" s="100">
        <v>18.8</v>
      </c>
      <c r="J156" s="100">
        <v>20.7</v>
      </c>
      <c r="K156" s="100">
        <v>18.899999999999999</v>
      </c>
      <c r="L156" s="100">
        <v>19.5</v>
      </c>
      <c r="M156" s="100">
        <v>19.600000000000001</v>
      </c>
      <c r="N156" s="100">
        <v>21.2</v>
      </c>
      <c r="O156" s="100">
        <v>21.4</v>
      </c>
      <c r="P156" s="100">
        <v>20.2</v>
      </c>
      <c r="Q156" s="100">
        <v>20.6</v>
      </c>
      <c r="R156" s="100">
        <v>15.4</v>
      </c>
      <c r="S156" s="100">
        <v>17.899999999999999</v>
      </c>
      <c r="T156" s="100">
        <v>17.3</v>
      </c>
      <c r="U156" s="100">
        <v>20.9</v>
      </c>
      <c r="V156" s="100">
        <v>13.3</v>
      </c>
      <c r="W156" s="100">
        <v>16.8</v>
      </c>
      <c r="X156" s="100">
        <v>16.600000000000001</v>
      </c>
      <c r="Y156" s="100">
        <v>14.5</v>
      </c>
      <c r="Z156" s="100">
        <v>17.399999999999999</v>
      </c>
      <c r="AA156" s="100">
        <f>独自温度!B153</f>
        <v>30</v>
      </c>
      <c r="AB156" s="100">
        <f>独自温度!C153</f>
        <v>30</v>
      </c>
    </row>
    <row r="157" spans="1:28">
      <c r="A157" s="64" t="e" cm="1">
        <f t="array" aca="1" ref="A157" ca="1">INDIRECT(_xlfn.XLOOKUP(鶏シート!$G$13,鶏気温!$D$2:$AB$2,鶏気温!$D$3:$AB$3)&amp;(_xlfn.XLOOKUP(鶏モデル!$D165,鶏気温!$C$6:$C$1100,鶏気温!$B$6:$B$1100)))</f>
        <v>#N/A</v>
      </c>
      <c r="B157">
        <v>157</v>
      </c>
      <c r="C157" s="92">
        <v>45809</v>
      </c>
      <c r="D157" s="100">
        <v>17.5</v>
      </c>
      <c r="E157" s="100">
        <v>17.7</v>
      </c>
      <c r="F157" s="100">
        <v>18.399999999999999</v>
      </c>
      <c r="G157" s="100">
        <v>18.600000000000001</v>
      </c>
      <c r="H157" s="100">
        <v>18.3</v>
      </c>
      <c r="I157" s="100">
        <v>18.899999999999999</v>
      </c>
      <c r="J157" s="100">
        <v>20.8</v>
      </c>
      <c r="K157" s="100">
        <v>19</v>
      </c>
      <c r="L157" s="100">
        <v>19.600000000000001</v>
      </c>
      <c r="M157" s="100">
        <v>19.8</v>
      </c>
      <c r="N157" s="100">
        <v>21.3</v>
      </c>
      <c r="O157" s="100">
        <v>21.5</v>
      </c>
      <c r="P157" s="100">
        <v>20.3</v>
      </c>
      <c r="Q157" s="100">
        <v>20.7</v>
      </c>
      <c r="R157" s="100">
        <v>15.6</v>
      </c>
      <c r="S157" s="100">
        <v>18</v>
      </c>
      <c r="T157" s="100">
        <v>17.399999999999999</v>
      </c>
      <c r="U157" s="100">
        <v>21</v>
      </c>
      <c r="V157" s="100">
        <v>13.4</v>
      </c>
      <c r="W157" s="100">
        <v>17</v>
      </c>
      <c r="X157" s="100">
        <v>16.8</v>
      </c>
      <c r="Y157" s="100">
        <v>14.6</v>
      </c>
      <c r="Z157" s="100">
        <v>17.5</v>
      </c>
      <c r="AA157" s="100">
        <f>独自温度!B154</f>
        <v>30</v>
      </c>
      <c r="AB157" s="100">
        <f>独自温度!C154</f>
        <v>30</v>
      </c>
    </row>
    <row r="158" spans="1:28">
      <c r="A158" s="64" t="e" cm="1">
        <f t="array" aca="1" ref="A158" ca="1">INDIRECT(_xlfn.XLOOKUP(鶏シート!$G$13,鶏気温!$D$2:$AB$2,鶏気温!$D$3:$AB$3)&amp;(_xlfn.XLOOKUP(鶏モデル!$D166,鶏気温!$C$6:$C$1100,鶏気温!$B$6:$B$1100)))</f>
        <v>#N/A</v>
      </c>
      <c r="B158">
        <v>158</v>
      </c>
      <c r="C158" s="92">
        <v>45810</v>
      </c>
      <c r="D158" s="100">
        <v>17.600000000000001</v>
      </c>
      <c r="E158" s="100">
        <v>17.899999999999999</v>
      </c>
      <c r="F158" s="100">
        <v>18.5</v>
      </c>
      <c r="G158" s="100">
        <v>18.8</v>
      </c>
      <c r="H158" s="100">
        <v>18.399999999999999</v>
      </c>
      <c r="I158" s="100">
        <v>19.100000000000001</v>
      </c>
      <c r="J158" s="100">
        <v>20.9</v>
      </c>
      <c r="K158" s="100">
        <v>19.100000000000001</v>
      </c>
      <c r="L158" s="100">
        <v>19.600000000000001</v>
      </c>
      <c r="M158" s="100">
        <v>19.899999999999999</v>
      </c>
      <c r="N158" s="100">
        <v>21.4</v>
      </c>
      <c r="O158" s="100">
        <v>21.6</v>
      </c>
      <c r="P158" s="100">
        <v>20.5</v>
      </c>
      <c r="Q158" s="100">
        <v>20.8</v>
      </c>
      <c r="R158" s="100">
        <v>15.7</v>
      </c>
      <c r="S158" s="100">
        <v>18.100000000000001</v>
      </c>
      <c r="T158" s="100">
        <v>17.600000000000001</v>
      </c>
      <c r="U158" s="100">
        <v>21.1</v>
      </c>
      <c r="V158" s="100">
        <v>13.6</v>
      </c>
      <c r="W158" s="100">
        <v>17.100000000000001</v>
      </c>
      <c r="X158" s="100">
        <v>16.899999999999999</v>
      </c>
      <c r="Y158" s="100">
        <v>14.8</v>
      </c>
      <c r="Z158" s="100">
        <v>17.600000000000001</v>
      </c>
      <c r="AA158" s="100">
        <f>独自温度!B155</f>
        <v>30</v>
      </c>
      <c r="AB158" s="100">
        <f>独自温度!C155</f>
        <v>30</v>
      </c>
    </row>
    <row r="159" spans="1:28">
      <c r="A159" s="64" t="e" cm="1">
        <f t="array" aca="1" ref="A159" ca="1">INDIRECT(_xlfn.XLOOKUP(鶏シート!$G$13,鶏気温!$D$2:$AB$2,鶏気温!$D$3:$AB$3)&amp;(_xlfn.XLOOKUP(鶏モデル!$D167,鶏気温!$C$6:$C$1100,鶏気温!$B$6:$B$1100)))</f>
        <v>#N/A</v>
      </c>
      <c r="B159">
        <v>159</v>
      </c>
      <c r="C159" s="92">
        <v>45811</v>
      </c>
      <c r="D159" s="100">
        <v>17.8</v>
      </c>
      <c r="E159" s="100">
        <v>18</v>
      </c>
      <c r="F159" s="100">
        <v>18.7</v>
      </c>
      <c r="G159" s="100">
        <v>18.899999999999999</v>
      </c>
      <c r="H159" s="100">
        <v>18.600000000000001</v>
      </c>
      <c r="I159" s="100">
        <v>19.2</v>
      </c>
      <c r="J159" s="100">
        <v>21</v>
      </c>
      <c r="K159" s="100">
        <v>19.3</v>
      </c>
      <c r="L159" s="100">
        <v>19.7</v>
      </c>
      <c r="M159" s="100">
        <v>20</v>
      </c>
      <c r="N159" s="100">
        <v>21.5</v>
      </c>
      <c r="O159" s="100">
        <v>21.7</v>
      </c>
      <c r="P159" s="100">
        <v>20.6</v>
      </c>
      <c r="Q159" s="100">
        <v>21</v>
      </c>
      <c r="R159" s="100">
        <v>15.9</v>
      </c>
      <c r="S159" s="100">
        <v>18.3</v>
      </c>
      <c r="T159" s="100">
        <v>17.7</v>
      </c>
      <c r="U159" s="100">
        <v>21.2</v>
      </c>
      <c r="V159" s="100">
        <v>13.8</v>
      </c>
      <c r="W159" s="100">
        <v>17.3</v>
      </c>
      <c r="X159" s="100">
        <v>17.100000000000001</v>
      </c>
      <c r="Y159" s="100">
        <v>14.9</v>
      </c>
      <c r="Z159" s="100">
        <v>17.7</v>
      </c>
      <c r="AA159" s="100">
        <f>独自温度!B156</f>
        <v>30</v>
      </c>
      <c r="AB159" s="100">
        <f>独自温度!C156</f>
        <v>30</v>
      </c>
    </row>
    <row r="160" spans="1:28">
      <c r="A160" s="64" t="e" cm="1">
        <f t="array" aca="1" ref="A160" ca="1">INDIRECT(_xlfn.XLOOKUP(鶏シート!$G$13,鶏気温!$D$2:$AB$2,鶏気温!$D$3:$AB$3)&amp;(_xlfn.XLOOKUP(鶏モデル!$D168,鶏気温!$C$6:$C$1100,鶏気温!$B$6:$B$1100)))</f>
        <v>#N/A</v>
      </c>
      <c r="B160">
        <v>160</v>
      </c>
      <c r="C160" s="92">
        <v>45812</v>
      </c>
      <c r="D160" s="100">
        <v>17.899999999999999</v>
      </c>
      <c r="E160" s="100">
        <v>18.2</v>
      </c>
      <c r="F160" s="100">
        <v>18.8</v>
      </c>
      <c r="G160" s="100">
        <v>19.100000000000001</v>
      </c>
      <c r="H160" s="100">
        <v>18.7</v>
      </c>
      <c r="I160" s="100">
        <v>19.3</v>
      </c>
      <c r="J160" s="100">
        <v>21.2</v>
      </c>
      <c r="K160" s="100">
        <v>19.399999999999999</v>
      </c>
      <c r="L160" s="100">
        <v>19.8</v>
      </c>
      <c r="M160" s="100">
        <v>20.100000000000001</v>
      </c>
      <c r="N160" s="100">
        <v>21.6</v>
      </c>
      <c r="O160" s="100">
        <v>21.8</v>
      </c>
      <c r="P160" s="100">
        <v>20.7</v>
      </c>
      <c r="Q160" s="100">
        <v>21.1</v>
      </c>
      <c r="R160" s="100">
        <v>16</v>
      </c>
      <c r="S160" s="100">
        <v>18.399999999999999</v>
      </c>
      <c r="T160" s="100">
        <v>17.899999999999999</v>
      </c>
      <c r="U160" s="100">
        <v>21.4</v>
      </c>
      <c r="V160" s="100">
        <v>13.9</v>
      </c>
      <c r="W160" s="100">
        <v>17.399999999999999</v>
      </c>
      <c r="X160" s="100">
        <v>17.2</v>
      </c>
      <c r="Y160" s="100">
        <v>15.1</v>
      </c>
      <c r="Z160" s="100">
        <v>17.899999999999999</v>
      </c>
      <c r="AA160" s="100">
        <f>独自温度!B157</f>
        <v>30</v>
      </c>
      <c r="AB160" s="100">
        <f>独自温度!C157</f>
        <v>30</v>
      </c>
    </row>
    <row r="161" spans="1:28">
      <c r="A161" s="64" t="e" cm="1">
        <f t="array" aca="1" ref="A161" ca="1">INDIRECT(_xlfn.XLOOKUP(鶏シート!$G$13,鶏気温!$D$2:$AB$2,鶏気温!$D$3:$AB$3)&amp;(_xlfn.XLOOKUP(鶏モデル!$D169,鶏気温!$C$6:$C$1100,鶏気温!$B$6:$B$1100)))</f>
        <v>#N/A</v>
      </c>
      <c r="B161">
        <v>161</v>
      </c>
      <c r="C161" s="92">
        <v>45813</v>
      </c>
      <c r="D161" s="100">
        <v>18.100000000000001</v>
      </c>
      <c r="E161" s="100">
        <v>18.3</v>
      </c>
      <c r="F161" s="100">
        <v>18.899999999999999</v>
      </c>
      <c r="G161" s="100">
        <v>19.2</v>
      </c>
      <c r="H161" s="100">
        <v>18.8</v>
      </c>
      <c r="I161" s="100">
        <v>19.5</v>
      </c>
      <c r="J161" s="100">
        <v>21.3</v>
      </c>
      <c r="K161" s="100">
        <v>19.5</v>
      </c>
      <c r="L161" s="100">
        <v>19.899999999999999</v>
      </c>
      <c r="M161" s="100">
        <v>20.2</v>
      </c>
      <c r="N161" s="100">
        <v>21.7</v>
      </c>
      <c r="O161" s="100">
        <v>22</v>
      </c>
      <c r="P161" s="100">
        <v>20.8</v>
      </c>
      <c r="Q161" s="100">
        <v>21.2</v>
      </c>
      <c r="R161" s="100">
        <v>16.2</v>
      </c>
      <c r="S161" s="100">
        <v>18.600000000000001</v>
      </c>
      <c r="T161" s="100">
        <v>18</v>
      </c>
      <c r="U161" s="100">
        <v>21.5</v>
      </c>
      <c r="V161" s="100">
        <v>14.1</v>
      </c>
      <c r="W161" s="100">
        <v>17.600000000000001</v>
      </c>
      <c r="X161" s="100">
        <v>17.399999999999999</v>
      </c>
      <c r="Y161" s="100">
        <v>15.2</v>
      </c>
      <c r="Z161" s="100">
        <v>18</v>
      </c>
      <c r="AA161" s="100">
        <f>独自温度!B158</f>
        <v>30</v>
      </c>
      <c r="AB161" s="100">
        <f>独自温度!C158</f>
        <v>30</v>
      </c>
    </row>
    <row r="162" spans="1:28">
      <c r="A162" s="64" t="e" cm="1">
        <f t="array" aca="1" ref="A162" ca="1">INDIRECT(_xlfn.XLOOKUP(鶏シート!$G$13,鶏気温!$D$2:$AB$2,鶏気温!$D$3:$AB$3)&amp;(_xlfn.XLOOKUP(鶏モデル!$D170,鶏気温!$C$6:$C$1100,鶏気温!$B$6:$B$1100)))</f>
        <v>#N/A</v>
      </c>
      <c r="B162">
        <v>162</v>
      </c>
      <c r="C162" s="92">
        <v>45814</v>
      </c>
      <c r="D162" s="100">
        <v>18.2</v>
      </c>
      <c r="E162" s="100">
        <v>18.5</v>
      </c>
      <c r="F162" s="100">
        <v>19.100000000000001</v>
      </c>
      <c r="G162" s="100">
        <v>19.3</v>
      </c>
      <c r="H162" s="100">
        <v>19</v>
      </c>
      <c r="I162" s="100">
        <v>19.600000000000001</v>
      </c>
      <c r="J162" s="100">
        <v>21.4</v>
      </c>
      <c r="K162" s="100">
        <v>19.7</v>
      </c>
      <c r="L162" s="100">
        <v>20</v>
      </c>
      <c r="M162" s="100">
        <v>20.399999999999999</v>
      </c>
      <c r="N162" s="100">
        <v>21.8</v>
      </c>
      <c r="O162" s="100">
        <v>22.1</v>
      </c>
      <c r="P162" s="100">
        <v>21</v>
      </c>
      <c r="Q162" s="100">
        <v>21.3</v>
      </c>
      <c r="R162" s="100">
        <v>16.3</v>
      </c>
      <c r="S162" s="100">
        <v>18.7</v>
      </c>
      <c r="T162" s="100">
        <v>18.2</v>
      </c>
      <c r="U162" s="100">
        <v>21.6</v>
      </c>
      <c r="V162" s="100">
        <v>14.2</v>
      </c>
      <c r="W162" s="100">
        <v>17.7</v>
      </c>
      <c r="X162" s="100">
        <v>17.5</v>
      </c>
      <c r="Y162" s="100">
        <v>15.4</v>
      </c>
      <c r="Z162" s="100">
        <v>18.100000000000001</v>
      </c>
      <c r="AA162" s="100">
        <f>独自温度!B159</f>
        <v>30</v>
      </c>
      <c r="AB162" s="100">
        <f>独自温度!C159</f>
        <v>30</v>
      </c>
    </row>
    <row r="163" spans="1:28">
      <c r="A163" s="64" t="e" cm="1">
        <f t="array" aca="1" ref="A163" ca="1">INDIRECT(_xlfn.XLOOKUP(鶏シート!$G$13,鶏気温!$D$2:$AB$2,鶏気温!$D$3:$AB$3)&amp;(_xlfn.XLOOKUP(鶏モデル!$D171,鶏気温!$C$6:$C$1100,鶏気温!$B$6:$B$1100)))</f>
        <v>#N/A</v>
      </c>
      <c r="B163">
        <v>163</v>
      </c>
      <c r="C163" s="92">
        <v>45815</v>
      </c>
      <c r="D163" s="100">
        <v>18.399999999999999</v>
      </c>
      <c r="E163" s="100">
        <v>18.600000000000001</v>
      </c>
      <c r="F163" s="100">
        <v>19.2</v>
      </c>
      <c r="G163" s="100">
        <v>19.5</v>
      </c>
      <c r="H163" s="100">
        <v>19.100000000000001</v>
      </c>
      <c r="I163" s="100">
        <v>19.8</v>
      </c>
      <c r="J163" s="100">
        <v>21.5</v>
      </c>
      <c r="K163" s="100">
        <v>19.8</v>
      </c>
      <c r="L163" s="100">
        <v>20.100000000000001</v>
      </c>
      <c r="M163" s="100">
        <v>20.5</v>
      </c>
      <c r="N163" s="100">
        <v>22</v>
      </c>
      <c r="O163" s="100">
        <v>22.2</v>
      </c>
      <c r="P163" s="100">
        <v>21.1</v>
      </c>
      <c r="Q163" s="100">
        <v>21.5</v>
      </c>
      <c r="R163" s="100">
        <v>16.5</v>
      </c>
      <c r="S163" s="100">
        <v>18.8</v>
      </c>
      <c r="T163" s="100">
        <v>18.3</v>
      </c>
      <c r="U163" s="100">
        <v>21.7</v>
      </c>
      <c r="V163" s="100">
        <v>14.4</v>
      </c>
      <c r="W163" s="100">
        <v>17.899999999999999</v>
      </c>
      <c r="X163" s="100">
        <v>17.7</v>
      </c>
      <c r="Y163" s="100">
        <v>15.5</v>
      </c>
      <c r="Z163" s="100">
        <v>18.3</v>
      </c>
      <c r="AA163" s="100">
        <f>独自温度!B160</f>
        <v>30</v>
      </c>
      <c r="AB163" s="100">
        <f>独自温度!C160</f>
        <v>30</v>
      </c>
    </row>
    <row r="164" spans="1:28">
      <c r="A164" s="64" t="e" cm="1">
        <f t="array" aca="1" ref="A164" ca="1">INDIRECT(_xlfn.XLOOKUP(鶏シート!$G$13,鶏気温!$D$2:$AB$2,鶏気温!$D$3:$AB$3)&amp;(_xlfn.XLOOKUP(鶏モデル!$D172,鶏気温!$C$6:$C$1100,鶏気温!$B$6:$B$1100)))</f>
        <v>#N/A</v>
      </c>
      <c r="B164">
        <v>164</v>
      </c>
      <c r="C164" s="92">
        <v>45816</v>
      </c>
      <c r="D164" s="100">
        <v>18.5</v>
      </c>
      <c r="E164" s="100">
        <v>18.8</v>
      </c>
      <c r="F164" s="100">
        <v>19.399999999999999</v>
      </c>
      <c r="G164" s="100">
        <v>19.600000000000001</v>
      </c>
      <c r="H164" s="100">
        <v>19.3</v>
      </c>
      <c r="I164" s="100">
        <v>19.899999999999999</v>
      </c>
      <c r="J164" s="100">
        <v>21.7</v>
      </c>
      <c r="K164" s="100">
        <v>19.899999999999999</v>
      </c>
      <c r="L164" s="100">
        <v>20.2</v>
      </c>
      <c r="M164" s="100">
        <v>20.6</v>
      </c>
      <c r="N164" s="100">
        <v>22.1</v>
      </c>
      <c r="O164" s="100">
        <v>22.3</v>
      </c>
      <c r="P164" s="100">
        <v>21.2</v>
      </c>
      <c r="Q164" s="100">
        <v>21.6</v>
      </c>
      <c r="R164" s="100">
        <v>16.600000000000001</v>
      </c>
      <c r="S164" s="100">
        <v>19</v>
      </c>
      <c r="T164" s="100">
        <v>18.399999999999999</v>
      </c>
      <c r="U164" s="100">
        <v>21.8</v>
      </c>
      <c r="V164" s="100">
        <v>14.6</v>
      </c>
      <c r="W164" s="100">
        <v>18</v>
      </c>
      <c r="X164" s="100">
        <v>17.8</v>
      </c>
      <c r="Y164" s="100">
        <v>15.7</v>
      </c>
      <c r="Z164" s="100">
        <v>18.399999999999999</v>
      </c>
      <c r="AA164" s="100">
        <f>独自温度!B161</f>
        <v>30</v>
      </c>
      <c r="AB164" s="100">
        <f>独自温度!C161</f>
        <v>30</v>
      </c>
    </row>
    <row r="165" spans="1:28">
      <c r="A165" s="64" t="e" cm="1">
        <f t="array" aca="1" ref="A165" ca="1">INDIRECT(_xlfn.XLOOKUP(鶏シート!$G$13,鶏気温!$D$2:$AB$2,鶏気温!$D$3:$AB$3)&amp;(_xlfn.XLOOKUP(鶏モデル!$D173,鶏気温!$C$6:$C$1100,鶏気温!$B$6:$B$1100)))</f>
        <v>#N/A</v>
      </c>
      <c r="B165">
        <v>165</v>
      </c>
      <c r="C165" s="92">
        <v>45817</v>
      </c>
      <c r="D165" s="100">
        <v>18.7</v>
      </c>
      <c r="E165" s="100">
        <v>18.899999999999999</v>
      </c>
      <c r="F165" s="100">
        <v>19.5</v>
      </c>
      <c r="G165" s="100">
        <v>19.8</v>
      </c>
      <c r="H165" s="100">
        <v>19.399999999999999</v>
      </c>
      <c r="I165" s="100">
        <v>20</v>
      </c>
      <c r="J165" s="100">
        <v>21.8</v>
      </c>
      <c r="K165" s="100">
        <v>20.100000000000001</v>
      </c>
      <c r="L165" s="100">
        <v>20.3</v>
      </c>
      <c r="M165" s="100">
        <v>20.7</v>
      </c>
      <c r="N165" s="100">
        <v>22.2</v>
      </c>
      <c r="O165" s="100">
        <v>22.4</v>
      </c>
      <c r="P165" s="100">
        <v>21.3</v>
      </c>
      <c r="Q165" s="100">
        <v>21.7</v>
      </c>
      <c r="R165" s="100">
        <v>16.8</v>
      </c>
      <c r="S165" s="100">
        <v>19.100000000000001</v>
      </c>
      <c r="T165" s="100">
        <v>18.600000000000001</v>
      </c>
      <c r="U165" s="100">
        <v>22</v>
      </c>
      <c r="V165" s="100">
        <v>14.7</v>
      </c>
      <c r="W165" s="100">
        <v>18.2</v>
      </c>
      <c r="X165" s="100">
        <v>18</v>
      </c>
      <c r="Y165" s="100">
        <v>15.9</v>
      </c>
      <c r="Z165" s="100">
        <v>18.600000000000001</v>
      </c>
      <c r="AA165" s="100">
        <f>独自温度!B162</f>
        <v>30</v>
      </c>
      <c r="AB165" s="100">
        <f>独自温度!C162</f>
        <v>30</v>
      </c>
    </row>
    <row r="166" spans="1:28">
      <c r="A166" s="64" t="e" cm="1">
        <f t="array" aca="1" ref="A166" ca="1">INDIRECT(_xlfn.XLOOKUP(鶏シート!$G$13,鶏気温!$D$2:$AB$2,鶏気温!$D$3:$AB$3)&amp;(_xlfn.XLOOKUP(鶏モデル!$D174,鶏気温!$C$6:$C$1100,鶏気温!$B$6:$B$1100)))</f>
        <v>#N/A</v>
      </c>
      <c r="B166">
        <v>166</v>
      </c>
      <c r="C166" s="92">
        <v>45818</v>
      </c>
      <c r="D166" s="100">
        <v>18.8</v>
      </c>
      <c r="E166" s="100">
        <v>19.100000000000001</v>
      </c>
      <c r="F166" s="100">
        <v>19.600000000000001</v>
      </c>
      <c r="G166" s="100">
        <v>19.899999999999999</v>
      </c>
      <c r="H166" s="100">
        <v>19.5</v>
      </c>
      <c r="I166" s="100">
        <v>20.2</v>
      </c>
      <c r="J166" s="100">
        <v>21.9</v>
      </c>
      <c r="K166" s="100">
        <v>20.2</v>
      </c>
      <c r="L166" s="100">
        <v>20.399999999999999</v>
      </c>
      <c r="M166" s="100">
        <v>20.8</v>
      </c>
      <c r="N166" s="100">
        <v>22.3</v>
      </c>
      <c r="O166" s="100">
        <v>22.5</v>
      </c>
      <c r="P166" s="100">
        <v>21.5</v>
      </c>
      <c r="Q166" s="100">
        <v>21.8</v>
      </c>
      <c r="R166" s="100">
        <v>16.899999999999999</v>
      </c>
      <c r="S166" s="100">
        <v>19.3</v>
      </c>
      <c r="T166" s="100">
        <v>18.7</v>
      </c>
      <c r="U166" s="100">
        <v>22.1</v>
      </c>
      <c r="V166" s="100">
        <v>14.9</v>
      </c>
      <c r="W166" s="100">
        <v>18.3</v>
      </c>
      <c r="X166" s="100">
        <v>18.100000000000001</v>
      </c>
      <c r="Y166" s="100">
        <v>16</v>
      </c>
      <c r="Z166" s="100">
        <v>18.7</v>
      </c>
      <c r="AA166" s="100">
        <f>独自温度!B163</f>
        <v>30</v>
      </c>
      <c r="AB166" s="100">
        <f>独自温度!C163</f>
        <v>30</v>
      </c>
    </row>
    <row r="167" spans="1:28">
      <c r="A167" s="64" t="e" cm="1">
        <f t="array" aca="1" ref="A167" ca="1">INDIRECT(_xlfn.XLOOKUP(鶏シート!$G$13,鶏気温!$D$2:$AB$2,鶏気温!$D$3:$AB$3)&amp;(_xlfn.XLOOKUP(鶏モデル!$D175,鶏気温!$C$6:$C$1100,鶏気温!$B$6:$B$1100)))</f>
        <v>#N/A</v>
      </c>
      <c r="B167">
        <v>167</v>
      </c>
      <c r="C167" s="92">
        <v>45819</v>
      </c>
      <c r="D167" s="100">
        <v>18.899999999999999</v>
      </c>
      <c r="E167" s="100">
        <v>19.2</v>
      </c>
      <c r="F167" s="100">
        <v>19.8</v>
      </c>
      <c r="G167" s="100">
        <v>20</v>
      </c>
      <c r="H167" s="100">
        <v>19.7</v>
      </c>
      <c r="I167" s="100">
        <v>20.3</v>
      </c>
      <c r="J167" s="100">
        <v>22</v>
      </c>
      <c r="K167" s="100">
        <v>20.3</v>
      </c>
      <c r="L167" s="100">
        <v>20.5</v>
      </c>
      <c r="M167" s="100">
        <v>21</v>
      </c>
      <c r="N167" s="100">
        <v>22.4</v>
      </c>
      <c r="O167" s="100">
        <v>22.6</v>
      </c>
      <c r="P167" s="100">
        <v>21.6</v>
      </c>
      <c r="Q167" s="100">
        <v>22</v>
      </c>
      <c r="R167" s="100">
        <v>17</v>
      </c>
      <c r="S167" s="100">
        <v>19.399999999999999</v>
      </c>
      <c r="T167" s="100">
        <v>18.8</v>
      </c>
      <c r="U167" s="100">
        <v>22.2</v>
      </c>
      <c r="V167" s="100">
        <v>15.1</v>
      </c>
      <c r="W167" s="100">
        <v>18.5</v>
      </c>
      <c r="X167" s="100">
        <v>18.3</v>
      </c>
      <c r="Y167" s="100">
        <v>16.2</v>
      </c>
      <c r="Z167" s="100">
        <v>18.8</v>
      </c>
      <c r="AA167" s="100">
        <f>独自温度!B164</f>
        <v>30</v>
      </c>
      <c r="AB167" s="100">
        <f>独自温度!C164</f>
        <v>30</v>
      </c>
    </row>
    <row r="168" spans="1:28">
      <c r="A168" s="64" t="e" cm="1">
        <f t="array" aca="1" ref="A168" ca="1">INDIRECT(_xlfn.XLOOKUP(鶏シート!$G$13,鶏気温!$D$2:$AB$2,鶏気温!$D$3:$AB$3)&amp;(_xlfn.XLOOKUP(鶏モデル!$D176,鶏気温!$C$6:$C$1100,鶏気温!$B$6:$B$1100)))</f>
        <v>#N/A</v>
      </c>
      <c r="B168">
        <v>168</v>
      </c>
      <c r="C168" s="92">
        <v>45820</v>
      </c>
      <c r="D168" s="100">
        <v>19</v>
      </c>
      <c r="E168" s="100">
        <v>19.3</v>
      </c>
      <c r="F168" s="100">
        <v>19.899999999999999</v>
      </c>
      <c r="G168" s="100">
        <v>20.100000000000001</v>
      </c>
      <c r="H168" s="100">
        <v>19.8</v>
      </c>
      <c r="I168" s="100">
        <v>20.399999999999999</v>
      </c>
      <c r="J168" s="100">
        <v>22.1</v>
      </c>
      <c r="K168" s="100">
        <v>20.399999999999999</v>
      </c>
      <c r="L168" s="100">
        <v>20.6</v>
      </c>
      <c r="M168" s="100">
        <v>21.1</v>
      </c>
      <c r="N168" s="100">
        <v>22.5</v>
      </c>
      <c r="O168" s="100">
        <v>22.7</v>
      </c>
      <c r="P168" s="100">
        <v>21.7</v>
      </c>
      <c r="Q168" s="100">
        <v>22.1</v>
      </c>
      <c r="R168" s="100">
        <v>17.100000000000001</v>
      </c>
      <c r="S168" s="100">
        <v>19.600000000000001</v>
      </c>
      <c r="T168" s="100">
        <v>18.899999999999999</v>
      </c>
      <c r="U168" s="100">
        <v>22.3</v>
      </c>
      <c r="V168" s="100">
        <v>15.2</v>
      </c>
      <c r="W168" s="100">
        <v>18.600000000000001</v>
      </c>
      <c r="X168" s="100">
        <v>18.399999999999999</v>
      </c>
      <c r="Y168" s="100">
        <v>16.3</v>
      </c>
      <c r="Z168" s="100">
        <v>18.899999999999999</v>
      </c>
      <c r="AA168" s="100">
        <f>独自温度!B165</f>
        <v>30</v>
      </c>
      <c r="AB168" s="100">
        <f>独自温度!C165</f>
        <v>30</v>
      </c>
    </row>
    <row r="169" spans="1:28">
      <c r="A169" s="64" t="e" cm="1">
        <f t="array" aca="1" ref="A169" ca="1">INDIRECT(_xlfn.XLOOKUP(鶏シート!$G$13,鶏気温!$D$2:$AB$2,鶏気温!$D$3:$AB$3)&amp;(_xlfn.XLOOKUP(鶏モデル!$D177,鶏気温!$C$6:$C$1100,鶏気温!$B$6:$B$1100)))</f>
        <v>#N/A</v>
      </c>
      <c r="B169">
        <v>169</v>
      </c>
      <c r="C169" s="92">
        <v>45821</v>
      </c>
      <c r="D169" s="100">
        <v>19.100000000000001</v>
      </c>
      <c r="E169" s="100">
        <v>19.399999999999999</v>
      </c>
      <c r="F169" s="100">
        <v>20</v>
      </c>
      <c r="G169" s="100">
        <v>20.3</v>
      </c>
      <c r="H169" s="100">
        <v>19.899999999999999</v>
      </c>
      <c r="I169" s="100">
        <v>20.5</v>
      </c>
      <c r="J169" s="100">
        <v>22.2</v>
      </c>
      <c r="K169" s="100">
        <v>20.5</v>
      </c>
      <c r="L169" s="100">
        <v>20.7</v>
      </c>
      <c r="M169" s="100">
        <v>21.2</v>
      </c>
      <c r="N169" s="100">
        <v>22.7</v>
      </c>
      <c r="O169" s="100">
        <v>22.8</v>
      </c>
      <c r="P169" s="100">
        <v>21.8</v>
      </c>
      <c r="Q169" s="100">
        <v>22.2</v>
      </c>
      <c r="R169" s="100">
        <v>17.3</v>
      </c>
      <c r="S169" s="100">
        <v>19.7</v>
      </c>
      <c r="T169" s="100">
        <v>19.100000000000001</v>
      </c>
      <c r="U169" s="100">
        <v>22.4</v>
      </c>
      <c r="V169" s="100">
        <v>15.4</v>
      </c>
      <c r="W169" s="100">
        <v>18.7</v>
      </c>
      <c r="X169" s="100">
        <v>18.5</v>
      </c>
      <c r="Y169" s="100">
        <v>16.399999999999999</v>
      </c>
      <c r="Z169" s="100">
        <v>19.100000000000001</v>
      </c>
      <c r="AA169" s="100">
        <f>独自温度!B166</f>
        <v>30</v>
      </c>
      <c r="AB169" s="100">
        <f>独自温度!C166</f>
        <v>30</v>
      </c>
    </row>
    <row r="170" spans="1:28">
      <c r="A170" s="64" t="e" cm="1">
        <f t="array" aca="1" ref="A170" ca="1">INDIRECT(_xlfn.XLOOKUP(鶏シート!$G$13,鶏気温!$D$2:$AB$2,鶏気温!$D$3:$AB$3)&amp;(_xlfn.XLOOKUP(鶏モデル!$D178,鶏気温!$C$6:$C$1100,鶏気温!$B$6:$B$1100)))</f>
        <v>#N/A</v>
      </c>
      <c r="B170">
        <v>170</v>
      </c>
      <c r="C170" s="92">
        <v>45822</v>
      </c>
      <c r="D170" s="100">
        <v>19.2</v>
      </c>
      <c r="E170" s="100">
        <v>19.600000000000001</v>
      </c>
      <c r="F170" s="100">
        <v>20.100000000000001</v>
      </c>
      <c r="G170" s="100">
        <v>20.399999999999999</v>
      </c>
      <c r="H170" s="100">
        <v>20</v>
      </c>
      <c r="I170" s="100">
        <v>20.7</v>
      </c>
      <c r="J170" s="100">
        <v>22.3</v>
      </c>
      <c r="K170" s="100">
        <v>20.7</v>
      </c>
      <c r="L170" s="100">
        <v>20.8</v>
      </c>
      <c r="M170" s="100">
        <v>21.3</v>
      </c>
      <c r="N170" s="100">
        <v>22.8</v>
      </c>
      <c r="O170" s="100">
        <v>23</v>
      </c>
      <c r="P170" s="100">
        <v>21.9</v>
      </c>
      <c r="Q170" s="100">
        <v>22.3</v>
      </c>
      <c r="R170" s="100">
        <v>17.399999999999999</v>
      </c>
      <c r="S170" s="100">
        <v>19.8</v>
      </c>
      <c r="T170" s="100">
        <v>19.2</v>
      </c>
      <c r="U170" s="100">
        <v>22.5</v>
      </c>
      <c r="V170" s="100">
        <v>15.5</v>
      </c>
      <c r="W170" s="100">
        <v>18.8</v>
      </c>
      <c r="X170" s="100">
        <v>18.600000000000001</v>
      </c>
      <c r="Y170" s="100">
        <v>16.600000000000001</v>
      </c>
      <c r="Z170" s="100">
        <v>19.2</v>
      </c>
      <c r="AA170" s="100">
        <f>独自温度!B167</f>
        <v>30</v>
      </c>
      <c r="AB170" s="100">
        <f>独自温度!C167</f>
        <v>30</v>
      </c>
    </row>
    <row r="171" spans="1:28">
      <c r="A171" s="64" t="e" cm="1">
        <f t="array" aca="1" ref="A171" ca="1">INDIRECT(_xlfn.XLOOKUP(鶏シート!$G$13,鶏気温!$D$2:$AB$2,鶏気温!$D$3:$AB$3)&amp;(_xlfn.XLOOKUP(鶏モデル!$D179,鶏気温!$C$6:$C$1100,鶏気温!$B$6:$B$1100)))</f>
        <v>#N/A</v>
      </c>
      <c r="B171">
        <v>171</v>
      </c>
      <c r="C171" s="92">
        <v>45823</v>
      </c>
      <c r="D171" s="100">
        <v>19.399999999999999</v>
      </c>
      <c r="E171" s="100">
        <v>19.7</v>
      </c>
      <c r="F171" s="100">
        <v>20.2</v>
      </c>
      <c r="G171" s="100">
        <v>20.5</v>
      </c>
      <c r="H171" s="100">
        <v>20.100000000000001</v>
      </c>
      <c r="I171" s="100">
        <v>20.8</v>
      </c>
      <c r="J171" s="100">
        <v>22.4</v>
      </c>
      <c r="K171" s="100">
        <v>20.8</v>
      </c>
      <c r="L171" s="100">
        <v>20.9</v>
      </c>
      <c r="M171" s="100">
        <v>21.4</v>
      </c>
      <c r="N171" s="100">
        <v>22.9</v>
      </c>
      <c r="O171" s="100">
        <v>23.1</v>
      </c>
      <c r="P171" s="100">
        <v>22</v>
      </c>
      <c r="Q171" s="100">
        <v>22.4</v>
      </c>
      <c r="R171" s="100">
        <v>17.5</v>
      </c>
      <c r="S171" s="100">
        <v>19.899999999999999</v>
      </c>
      <c r="T171" s="100">
        <v>19.3</v>
      </c>
      <c r="U171" s="100">
        <v>22.7</v>
      </c>
      <c r="V171" s="100">
        <v>15.7</v>
      </c>
      <c r="W171" s="100">
        <v>18.899999999999999</v>
      </c>
      <c r="X171" s="100">
        <v>18.7</v>
      </c>
      <c r="Y171" s="100">
        <v>16.7</v>
      </c>
      <c r="Z171" s="100">
        <v>19.3</v>
      </c>
      <c r="AA171" s="100">
        <f>独自温度!B168</f>
        <v>30</v>
      </c>
      <c r="AB171" s="100">
        <f>独自温度!C168</f>
        <v>30</v>
      </c>
    </row>
    <row r="172" spans="1:28">
      <c r="A172" s="64" t="e" cm="1">
        <f t="array" aca="1" ref="A172" ca="1">INDIRECT(_xlfn.XLOOKUP(鶏シート!$G$13,鶏気温!$D$2:$AB$2,鶏気温!$D$3:$AB$3)&amp;(_xlfn.XLOOKUP(鶏モデル!$D180,鶏気温!$C$6:$C$1100,鶏気温!$B$6:$B$1100)))</f>
        <v>#N/A</v>
      </c>
      <c r="B172">
        <v>172</v>
      </c>
      <c r="C172" s="92">
        <v>45824</v>
      </c>
      <c r="D172" s="100">
        <v>19.5</v>
      </c>
      <c r="E172" s="100">
        <v>19.8</v>
      </c>
      <c r="F172" s="100">
        <v>20.3</v>
      </c>
      <c r="G172" s="100">
        <v>20.6</v>
      </c>
      <c r="H172" s="100">
        <v>20.3</v>
      </c>
      <c r="I172" s="100">
        <v>20.9</v>
      </c>
      <c r="J172" s="100">
        <v>22.5</v>
      </c>
      <c r="K172" s="100">
        <v>20.9</v>
      </c>
      <c r="L172" s="100">
        <v>21</v>
      </c>
      <c r="M172" s="100">
        <v>21.6</v>
      </c>
      <c r="N172" s="100">
        <v>23</v>
      </c>
      <c r="O172" s="100">
        <v>23.2</v>
      </c>
      <c r="P172" s="100">
        <v>22.1</v>
      </c>
      <c r="Q172" s="100">
        <v>22.5</v>
      </c>
      <c r="R172" s="100">
        <v>17.600000000000001</v>
      </c>
      <c r="S172" s="100">
        <v>20</v>
      </c>
      <c r="T172" s="100">
        <v>19.399999999999999</v>
      </c>
      <c r="U172" s="100">
        <v>22.8</v>
      </c>
      <c r="V172" s="100">
        <v>15.9</v>
      </c>
      <c r="W172" s="100">
        <v>19</v>
      </c>
      <c r="X172" s="100">
        <v>18.899999999999999</v>
      </c>
      <c r="Y172" s="100">
        <v>16.8</v>
      </c>
      <c r="Z172" s="100">
        <v>19.5</v>
      </c>
      <c r="AA172" s="100">
        <f>独自温度!B169</f>
        <v>30</v>
      </c>
      <c r="AB172" s="100">
        <f>独自温度!C169</f>
        <v>30</v>
      </c>
    </row>
    <row r="173" spans="1:28">
      <c r="A173" s="64" t="e" cm="1">
        <f t="array" aca="1" ref="A173" ca="1">INDIRECT(_xlfn.XLOOKUP(鶏シート!$G$13,鶏気温!$D$2:$AB$2,鶏気温!$D$3:$AB$3)&amp;(_xlfn.XLOOKUP(鶏モデル!$D181,鶏気温!$C$6:$C$1100,鶏気温!$B$6:$B$1100)))</f>
        <v>#N/A</v>
      </c>
      <c r="B173">
        <v>173</v>
      </c>
      <c r="C173" s="92">
        <v>45825</v>
      </c>
      <c r="D173" s="100">
        <v>19.600000000000001</v>
      </c>
      <c r="E173" s="100">
        <v>19.899999999999999</v>
      </c>
      <c r="F173" s="100">
        <v>20.399999999999999</v>
      </c>
      <c r="G173" s="100">
        <v>20.7</v>
      </c>
      <c r="H173" s="100">
        <v>20.399999999999999</v>
      </c>
      <c r="I173" s="100">
        <v>21</v>
      </c>
      <c r="J173" s="100">
        <v>22.6</v>
      </c>
      <c r="K173" s="100">
        <v>21</v>
      </c>
      <c r="L173" s="100">
        <v>21.1</v>
      </c>
      <c r="M173" s="100">
        <v>21.7</v>
      </c>
      <c r="N173" s="100">
        <v>23.1</v>
      </c>
      <c r="O173" s="100">
        <v>23.3</v>
      </c>
      <c r="P173" s="100">
        <v>22.2</v>
      </c>
      <c r="Q173" s="100">
        <v>22.6</v>
      </c>
      <c r="R173" s="100">
        <v>17.7</v>
      </c>
      <c r="S173" s="100">
        <v>20.2</v>
      </c>
      <c r="T173" s="100">
        <v>19.5</v>
      </c>
      <c r="U173" s="100">
        <v>22.9</v>
      </c>
      <c r="V173" s="100">
        <v>16</v>
      </c>
      <c r="W173" s="100">
        <v>19.2</v>
      </c>
      <c r="X173" s="100">
        <v>19</v>
      </c>
      <c r="Y173" s="100">
        <v>17</v>
      </c>
      <c r="Z173" s="100">
        <v>19.600000000000001</v>
      </c>
      <c r="AA173" s="100">
        <f>独自温度!B170</f>
        <v>30</v>
      </c>
      <c r="AB173" s="100">
        <f>独自温度!C170</f>
        <v>30</v>
      </c>
    </row>
    <row r="174" spans="1:28">
      <c r="A174" s="64" t="e" cm="1">
        <f t="array" aca="1" ref="A174" ca="1">INDIRECT(_xlfn.XLOOKUP(鶏シート!$G$13,鶏気温!$D$2:$AB$2,鶏気温!$D$3:$AB$3)&amp;(_xlfn.XLOOKUP(鶏モデル!$D182,鶏気温!$C$6:$C$1100,鶏気温!$B$6:$B$1100)))</f>
        <v>#N/A</v>
      </c>
      <c r="B174">
        <v>174</v>
      </c>
      <c r="C174" s="92">
        <v>45826</v>
      </c>
      <c r="D174" s="100">
        <v>19.7</v>
      </c>
      <c r="E174" s="100">
        <v>20</v>
      </c>
      <c r="F174" s="100">
        <v>20.5</v>
      </c>
      <c r="G174" s="100">
        <v>20.8</v>
      </c>
      <c r="H174" s="100">
        <v>20.5</v>
      </c>
      <c r="I174" s="100">
        <v>21.1</v>
      </c>
      <c r="J174" s="100">
        <v>22.7</v>
      </c>
      <c r="K174" s="100">
        <v>21.1</v>
      </c>
      <c r="L174" s="100">
        <v>21.2</v>
      </c>
      <c r="M174" s="100">
        <v>21.8</v>
      </c>
      <c r="N174" s="100">
        <v>23.2</v>
      </c>
      <c r="O174" s="100">
        <v>23.4</v>
      </c>
      <c r="P174" s="100">
        <v>22.3</v>
      </c>
      <c r="Q174" s="100">
        <v>22.8</v>
      </c>
      <c r="R174" s="100">
        <v>17.8</v>
      </c>
      <c r="S174" s="100">
        <v>20.3</v>
      </c>
      <c r="T174" s="100">
        <v>19.600000000000001</v>
      </c>
      <c r="U174" s="100">
        <v>22.9</v>
      </c>
      <c r="V174" s="100">
        <v>16.2</v>
      </c>
      <c r="W174" s="100">
        <v>19.3</v>
      </c>
      <c r="X174" s="100">
        <v>19.100000000000001</v>
      </c>
      <c r="Y174" s="100">
        <v>17.100000000000001</v>
      </c>
      <c r="Z174" s="100">
        <v>19.7</v>
      </c>
      <c r="AA174" s="100">
        <f>独自温度!B171</f>
        <v>30</v>
      </c>
      <c r="AB174" s="100">
        <f>独自温度!C171</f>
        <v>30</v>
      </c>
    </row>
    <row r="175" spans="1:28">
      <c r="A175" s="64" t="e" cm="1">
        <f t="array" aca="1" ref="A175" ca="1">INDIRECT(_xlfn.XLOOKUP(鶏シート!$G$13,鶏気温!$D$2:$AB$2,鶏気温!$D$3:$AB$3)&amp;(_xlfn.XLOOKUP(鶏モデル!$D183,鶏気温!$C$6:$C$1100,鶏気温!$B$6:$B$1100)))</f>
        <v>#N/A</v>
      </c>
      <c r="B175">
        <v>175</v>
      </c>
      <c r="C175" s="92">
        <v>45827</v>
      </c>
      <c r="D175" s="100">
        <v>19.8</v>
      </c>
      <c r="E175" s="100">
        <v>20.100000000000001</v>
      </c>
      <c r="F175" s="100">
        <v>20.6</v>
      </c>
      <c r="G175" s="100">
        <v>20.9</v>
      </c>
      <c r="H175" s="100">
        <v>20.6</v>
      </c>
      <c r="I175" s="100">
        <v>21.2</v>
      </c>
      <c r="J175" s="100">
        <v>22.9</v>
      </c>
      <c r="K175" s="100">
        <v>21.2</v>
      </c>
      <c r="L175" s="100">
        <v>21.3</v>
      </c>
      <c r="M175" s="100">
        <v>21.9</v>
      </c>
      <c r="N175" s="100">
        <v>23.3</v>
      </c>
      <c r="O175" s="100">
        <v>23.5</v>
      </c>
      <c r="P175" s="100">
        <v>22.4</v>
      </c>
      <c r="Q175" s="100">
        <v>22.9</v>
      </c>
      <c r="R175" s="100">
        <v>17.899999999999999</v>
      </c>
      <c r="S175" s="100">
        <v>20.399999999999999</v>
      </c>
      <c r="T175" s="100">
        <v>19.7</v>
      </c>
      <c r="U175" s="100">
        <v>23</v>
      </c>
      <c r="V175" s="100">
        <v>16.3</v>
      </c>
      <c r="W175" s="100">
        <v>19.399999999999999</v>
      </c>
      <c r="X175" s="100">
        <v>19.2</v>
      </c>
      <c r="Y175" s="100">
        <v>17.2</v>
      </c>
      <c r="Z175" s="100">
        <v>19.8</v>
      </c>
      <c r="AA175" s="100">
        <f>独自温度!B172</f>
        <v>30</v>
      </c>
      <c r="AB175" s="100">
        <f>独自温度!C172</f>
        <v>30</v>
      </c>
    </row>
    <row r="176" spans="1:28">
      <c r="A176" s="64" t="e" cm="1">
        <f t="array" aca="1" ref="A176" ca="1">INDIRECT(_xlfn.XLOOKUP(鶏シート!$G$13,鶏気温!$D$2:$AB$2,鶏気温!$D$3:$AB$3)&amp;(_xlfn.XLOOKUP(鶏モデル!$D184,鶏気温!$C$6:$C$1100,鶏気温!$B$6:$B$1100)))</f>
        <v>#N/A</v>
      </c>
      <c r="B176">
        <v>176</v>
      </c>
      <c r="C176" s="92">
        <v>45828</v>
      </c>
      <c r="D176" s="100">
        <v>19.899999999999999</v>
      </c>
      <c r="E176" s="100">
        <v>20.3</v>
      </c>
      <c r="F176" s="100">
        <v>20.7</v>
      </c>
      <c r="G176" s="100">
        <v>21.1</v>
      </c>
      <c r="H176" s="100">
        <v>20.7</v>
      </c>
      <c r="I176" s="100">
        <v>21.3</v>
      </c>
      <c r="J176" s="100">
        <v>23</v>
      </c>
      <c r="K176" s="100">
        <v>21.3</v>
      </c>
      <c r="L176" s="100">
        <v>21.4</v>
      </c>
      <c r="M176" s="100">
        <v>22</v>
      </c>
      <c r="N176" s="100">
        <v>23.4</v>
      </c>
      <c r="O176" s="100">
        <v>23.6</v>
      </c>
      <c r="P176" s="100">
        <v>22.5</v>
      </c>
      <c r="Q176" s="100">
        <v>23</v>
      </c>
      <c r="R176" s="100">
        <v>18</v>
      </c>
      <c r="S176" s="100">
        <v>20.5</v>
      </c>
      <c r="T176" s="100">
        <v>19.8</v>
      </c>
      <c r="U176" s="100">
        <v>23.1</v>
      </c>
      <c r="V176" s="100">
        <v>16.5</v>
      </c>
      <c r="W176" s="100">
        <v>19.5</v>
      </c>
      <c r="X176" s="100">
        <v>19.399999999999999</v>
      </c>
      <c r="Y176" s="100">
        <v>17.399999999999999</v>
      </c>
      <c r="Z176" s="100">
        <v>19.899999999999999</v>
      </c>
      <c r="AA176" s="100">
        <f>独自温度!B173</f>
        <v>30</v>
      </c>
      <c r="AB176" s="100">
        <f>独自温度!C173</f>
        <v>30</v>
      </c>
    </row>
    <row r="177" spans="1:28">
      <c r="A177" s="64" t="e" cm="1">
        <f t="array" aca="1" ref="A177" ca="1">INDIRECT(_xlfn.XLOOKUP(鶏シート!$G$13,鶏気温!$D$2:$AB$2,鶏気温!$D$3:$AB$3)&amp;(_xlfn.XLOOKUP(鶏モデル!$D185,鶏気温!$C$6:$C$1100,鶏気温!$B$6:$B$1100)))</f>
        <v>#N/A</v>
      </c>
      <c r="B177">
        <v>177</v>
      </c>
      <c r="C177" s="92">
        <v>45829</v>
      </c>
      <c r="D177" s="100">
        <v>20</v>
      </c>
      <c r="E177" s="100">
        <v>20.399999999999999</v>
      </c>
      <c r="F177" s="100">
        <v>20.8</v>
      </c>
      <c r="G177" s="100">
        <v>21.2</v>
      </c>
      <c r="H177" s="100">
        <v>20.8</v>
      </c>
      <c r="I177" s="100">
        <v>21.4</v>
      </c>
      <c r="J177" s="100">
        <v>23.1</v>
      </c>
      <c r="K177" s="100">
        <v>21.4</v>
      </c>
      <c r="L177" s="100">
        <v>21.5</v>
      </c>
      <c r="M177" s="100">
        <v>22.1</v>
      </c>
      <c r="N177" s="100">
        <v>23.6</v>
      </c>
      <c r="O177" s="100">
        <v>23.7</v>
      </c>
      <c r="P177" s="100">
        <v>22.6</v>
      </c>
      <c r="Q177" s="100">
        <v>23.1</v>
      </c>
      <c r="R177" s="100">
        <v>18.100000000000001</v>
      </c>
      <c r="S177" s="100">
        <v>20.6</v>
      </c>
      <c r="T177" s="100">
        <v>20</v>
      </c>
      <c r="U177" s="100">
        <v>23.2</v>
      </c>
      <c r="V177" s="100">
        <v>16.600000000000001</v>
      </c>
      <c r="W177" s="100">
        <v>19.600000000000001</v>
      </c>
      <c r="X177" s="100">
        <v>19.5</v>
      </c>
      <c r="Y177" s="100">
        <v>17.5</v>
      </c>
      <c r="Z177" s="100">
        <v>20.100000000000001</v>
      </c>
      <c r="AA177" s="100">
        <f>独自温度!B174</f>
        <v>30</v>
      </c>
      <c r="AB177" s="100">
        <f>独自温度!C174</f>
        <v>30</v>
      </c>
    </row>
    <row r="178" spans="1:28">
      <c r="A178" s="64" t="e" cm="1">
        <f t="array" aca="1" ref="A178" ca="1">INDIRECT(_xlfn.XLOOKUP(鶏シート!$G$13,鶏気温!$D$2:$AB$2,鶏気温!$D$3:$AB$3)&amp;(_xlfn.XLOOKUP(鶏モデル!$D186,鶏気温!$C$6:$C$1100,鶏気温!$B$6:$B$1100)))</f>
        <v>#N/A</v>
      </c>
      <c r="B178">
        <v>178</v>
      </c>
      <c r="C178" s="92">
        <v>45830</v>
      </c>
      <c r="D178" s="100">
        <v>20.100000000000001</v>
      </c>
      <c r="E178" s="100">
        <v>20.5</v>
      </c>
      <c r="F178" s="100">
        <v>20.9</v>
      </c>
      <c r="G178" s="100">
        <v>21.3</v>
      </c>
      <c r="H178" s="100">
        <v>20.9</v>
      </c>
      <c r="I178" s="100">
        <v>21.5</v>
      </c>
      <c r="J178" s="100">
        <v>23.2</v>
      </c>
      <c r="K178" s="100">
        <v>21.6</v>
      </c>
      <c r="L178" s="100">
        <v>21.7</v>
      </c>
      <c r="M178" s="100">
        <v>22.3</v>
      </c>
      <c r="N178" s="100">
        <v>23.7</v>
      </c>
      <c r="O178" s="100">
        <v>23.9</v>
      </c>
      <c r="P178" s="100">
        <v>22.7</v>
      </c>
      <c r="Q178" s="100">
        <v>23.2</v>
      </c>
      <c r="R178" s="100">
        <v>18.3</v>
      </c>
      <c r="S178" s="100">
        <v>20.7</v>
      </c>
      <c r="T178" s="100">
        <v>20.100000000000001</v>
      </c>
      <c r="U178" s="100">
        <v>23.4</v>
      </c>
      <c r="V178" s="100">
        <v>16.8</v>
      </c>
      <c r="W178" s="100">
        <v>19.8</v>
      </c>
      <c r="X178" s="100">
        <v>19.600000000000001</v>
      </c>
      <c r="Y178" s="100">
        <v>17.600000000000001</v>
      </c>
      <c r="Z178" s="100">
        <v>20.2</v>
      </c>
      <c r="AA178" s="100">
        <f>独自温度!B175</f>
        <v>30</v>
      </c>
      <c r="AB178" s="100">
        <f>独自温度!C175</f>
        <v>30</v>
      </c>
    </row>
    <row r="179" spans="1:28">
      <c r="A179" s="64" t="e" cm="1">
        <f t="array" aca="1" ref="A179" ca="1">INDIRECT(_xlfn.XLOOKUP(鶏シート!$G$13,鶏気温!$D$2:$AB$2,鶏気温!$D$3:$AB$3)&amp;(_xlfn.XLOOKUP(鶏モデル!$D187,鶏気温!$C$6:$C$1100,鶏気温!$B$6:$B$1100)))</f>
        <v>#N/A</v>
      </c>
      <c r="B179">
        <v>179</v>
      </c>
      <c r="C179" s="92">
        <v>45831</v>
      </c>
      <c r="D179" s="100">
        <v>20.3</v>
      </c>
      <c r="E179" s="100">
        <v>20.7</v>
      </c>
      <c r="F179" s="100">
        <v>21</v>
      </c>
      <c r="G179" s="100">
        <v>21.4</v>
      </c>
      <c r="H179" s="100">
        <v>21</v>
      </c>
      <c r="I179" s="100">
        <v>21.6</v>
      </c>
      <c r="J179" s="100">
        <v>23.4</v>
      </c>
      <c r="K179" s="100">
        <v>21.7</v>
      </c>
      <c r="L179" s="100">
        <v>21.8</v>
      </c>
      <c r="M179" s="100">
        <v>22.4</v>
      </c>
      <c r="N179" s="100">
        <v>23.8</v>
      </c>
      <c r="O179" s="100">
        <v>24</v>
      </c>
      <c r="P179" s="100">
        <v>22.8</v>
      </c>
      <c r="Q179" s="100">
        <v>23.4</v>
      </c>
      <c r="R179" s="100">
        <v>18.399999999999999</v>
      </c>
      <c r="S179" s="100">
        <v>20.8</v>
      </c>
      <c r="T179" s="100">
        <v>20.2</v>
      </c>
      <c r="U179" s="100">
        <v>23.5</v>
      </c>
      <c r="V179" s="100">
        <v>17</v>
      </c>
      <c r="W179" s="100">
        <v>19.899999999999999</v>
      </c>
      <c r="X179" s="100">
        <v>19.8</v>
      </c>
      <c r="Y179" s="100">
        <v>17.8</v>
      </c>
      <c r="Z179" s="100">
        <v>20.3</v>
      </c>
      <c r="AA179" s="100">
        <f>独自温度!B176</f>
        <v>30</v>
      </c>
      <c r="AB179" s="100">
        <f>独自温度!C176</f>
        <v>30</v>
      </c>
    </row>
    <row r="180" spans="1:28">
      <c r="A180" s="64" t="e" cm="1">
        <f t="array" aca="1" ref="A180" ca="1">INDIRECT(_xlfn.XLOOKUP(鶏シート!$G$13,鶏気温!$D$2:$AB$2,鶏気温!$D$3:$AB$3)&amp;(_xlfn.XLOOKUP(鶏モデル!$D188,鶏気温!$C$6:$C$1100,鶏気温!$B$6:$B$1100)))</f>
        <v>#N/A</v>
      </c>
      <c r="B180">
        <v>180</v>
      </c>
      <c r="C180" s="92">
        <v>45832</v>
      </c>
      <c r="D180" s="100">
        <v>20.399999999999999</v>
      </c>
      <c r="E180" s="100">
        <v>20.8</v>
      </c>
      <c r="F180" s="100">
        <v>21.1</v>
      </c>
      <c r="G180" s="100">
        <v>21.6</v>
      </c>
      <c r="H180" s="100">
        <v>21.1</v>
      </c>
      <c r="I180" s="100">
        <v>21.7</v>
      </c>
      <c r="J180" s="100">
        <v>23.5</v>
      </c>
      <c r="K180" s="100">
        <v>21.8</v>
      </c>
      <c r="L180" s="100">
        <v>22</v>
      </c>
      <c r="M180" s="100">
        <v>22.6</v>
      </c>
      <c r="N180" s="100">
        <v>24</v>
      </c>
      <c r="O180" s="100">
        <v>24.1</v>
      </c>
      <c r="P180" s="100">
        <v>22.9</v>
      </c>
      <c r="Q180" s="100">
        <v>23.5</v>
      </c>
      <c r="R180" s="100">
        <v>18.5</v>
      </c>
      <c r="S180" s="100">
        <v>20.9</v>
      </c>
      <c r="T180" s="100">
        <v>20.3</v>
      </c>
      <c r="U180" s="100">
        <v>23.6</v>
      </c>
      <c r="V180" s="100">
        <v>17.100000000000001</v>
      </c>
      <c r="W180" s="100">
        <v>20.100000000000001</v>
      </c>
      <c r="X180" s="100">
        <v>19.899999999999999</v>
      </c>
      <c r="Y180" s="100">
        <v>17.899999999999999</v>
      </c>
      <c r="Z180" s="100">
        <v>20.5</v>
      </c>
      <c r="AA180" s="100">
        <f>独自温度!B177</f>
        <v>30</v>
      </c>
      <c r="AB180" s="100">
        <f>独自温度!C177</f>
        <v>30</v>
      </c>
    </row>
    <row r="181" spans="1:28">
      <c r="A181" s="64" t="e" cm="1">
        <f t="array" aca="1" ref="A181" ca="1">INDIRECT(_xlfn.XLOOKUP(鶏シート!$G$13,鶏気温!$D$2:$AB$2,鶏気温!$D$3:$AB$3)&amp;(_xlfn.XLOOKUP(鶏モデル!$D189,鶏気温!$C$6:$C$1100,鶏気温!$B$6:$B$1100)))</f>
        <v>#N/A</v>
      </c>
      <c r="B181">
        <v>181</v>
      </c>
      <c r="C181" s="92">
        <v>45833</v>
      </c>
      <c r="D181" s="100">
        <v>20.5</v>
      </c>
      <c r="E181" s="100">
        <v>21</v>
      </c>
      <c r="F181" s="100">
        <v>21.3</v>
      </c>
      <c r="G181" s="100">
        <v>21.7</v>
      </c>
      <c r="H181" s="100">
        <v>21.3</v>
      </c>
      <c r="I181" s="100">
        <v>21.8</v>
      </c>
      <c r="J181" s="100">
        <v>23.7</v>
      </c>
      <c r="K181" s="100">
        <v>22</v>
      </c>
      <c r="L181" s="100">
        <v>22.1</v>
      </c>
      <c r="M181" s="100">
        <v>22.7</v>
      </c>
      <c r="N181" s="100">
        <v>24.1</v>
      </c>
      <c r="O181" s="100">
        <v>24.3</v>
      </c>
      <c r="P181" s="100">
        <v>23.1</v>
      </c>
      <c r="Q181" s="100">
        <v>23.7</v>
      </c>
      <c r="R181" s="100">
        <v>18.7</v>
      </c>
      <c r="S181" s="100">
        <v>21.1</v>
      </c>
      <c r="T181" s="100">
        <v>20.399999999999999</v>
      </c>
      <c r="U181" s="100">
        <v>23.7</v>
      </c>
      <c r="V181" s="100">
        <v>17.3</v>
      </c>
      <c r="W181" s="100">
        <v>20.2</v>
      </c>
      <c r="X181" s="100">
        <v>20.100000000000001</v>
      </c>
      <c r="Y181" s="100">
        <v>18.100000000000001</v>
      </c>
      <c r="Z181" s="100">
        <v>20.6</v>
      </c>
      <c r="AA181" s="100">
        <f>独自温度!B178</f>
        <v>30</v>
      </c>
      <c r="AB181" s="100">
        <f>独自温度!C178</f>
        <v>30</v>
      </c>
    </row>
    <row r="182" spans="1:28">
      <c r="A182" s="64" t="e" cm="1">
        <f t="array" aca="1" ref="A182" ca="1">INDIRECT(_xlfn.XLOOKUP(鶏シート!$G$13,鶏気温!$D$2:$AB$2,鶏気温!$D$3:$AB$3)&amp;(_xlfn.XLOOKUP(鶏モデル!$D190,鶏気温!$C$6:$C$1100,鶏気温!$B$6:$B$1100)))</f>
        <v>#N/A</v>
      </c>
      <c r="B182">
        <v>182</v>
      </c>
      <c r="C182" s="92">
        <v>45834</v>
      </c>
      <c r="D182" s="100">
        <v>20.7</v>
      </c>
      <c r="E182" s="100">
        <v>21.1</v>
      </c>
      <c r="F182" s="100">
        <v>21.4</v>
      </c>
      <c r="G182" s="100">
        <v>21.8</v>
      </c>
      <c r="H182" s="100">
        <v>21.4</v>
      </c>
      <c r="I182" s="100">
        <v>21.9</v>
      </c>
      <c r="J182" s="100">
        <v>23.8</v>
      </c>
      <c r="K182" s="100">
        <v>22.1</v>
      </c>
      <c r="L182" s="100">
        <v>22.3</v>
      </c>
      <c r="M182" s="100">
        <v>22.9</v>
      </c>
      <c r="N182" s="100">
        <v>24.3</v>
      </c>
      <c r="O182" s="100">
        <v>24.4</v>
      </c>
      <c r="P182" s="100">
        <v>23.2</v>
      </c>
      <c r="Q182" s="100">
        <v>23.9</v>
      </c>
      <c r="R182" s="100">
        <v>18.8</v>
      </c>
      <c r="S182" s="100">
        <v>21.2</v>
      </c>
      <c r="T182" s="100">
        <v>20.5</v>
      </c>
      <c r="U182" s="100">
        <v>23.9</v>
      </c>
      <c r="V182" s="100">
        <v>17.5</v>
      </c>
      <c r="W182" s="100">
        <v>20.399999999999999</v>
      </c>
      <c r="X182" s="100">
        <v>20.3</v>
      </c>
      <c r="Y182" s="100">
        <v>18.3</v>
      </c>
      <c r="Z182" s="100">
        <v>20.8</v>
      </c>
      <c r="AA182" s="100">
        <f>独自温度!B179</f>
        <v>30</v>
      </c>
      <c r="AB182" s="100">
        <f>独自温度!C179</f>
        <v>30</v>
      </c>
    </row>
    <row r="183" spans="1:28">
      <c r="A183" s="64" t="e" cm="1">
        <f t="array" aca="1" ref="A183" ca="1">INDIRECT(_xlfn.XLOOKUP(鶏シート!$G$13,鶏気温!$D$2:$AB$2,鶏気温!$D$3:$AB$3)&amp;(_xlfn.XLOOKUP(鶏モデル!$D191,鶏気温!$C$6:$C$1100,鶏気温!$B$6:$B$1100)))</f>
        <v>#N/A</v>
      </c>
      <c r="B183">
        <v>183</v>
      </c>
      <c r="C183" s="92">
        <v>45835</v>
      </c>
      <c r="D183" s="100">
        <v>20.8</v>
      </c>
      <c r="E183" s="100">
        <v>21.3</v>
      </c>
      <c r="F183" s="100">
        <v>21.5</v>
      </c>
      <c r="G183" s="100">
        <v>22</v>
      </c>
      <c r="H183" s="100">
        <v>21.5</v>
      </c>
      <c r="I183" s="100">
        <v>22.1</v>
      </c>
      <c r="J183" s="100">
        <v>24</v>
      </c>
      <c r="K183" s="100">
        <v>22.3</v>
      </c>
      <c r="L183" s="100">
        <v>22.4</v>
      </c>
      <c r="M183" s="100">
        <v>23</v>
      </c>
      <c r="N183" s="100">
        <v>24.4</v>
      </c>
      <c r="O183" s="100">
        <v>24.6</v>
      </c>
      <c r="P183" s="100">
        <v>23.4</v>
      </c>
      <c r="Q183" s="100">
        <v>24</v>
      </c>
      <c r="R183" s="100">
        <v>19</v>
      </c>
      <c r="S183" s="100">
        <v>21.4</v>
      </c>
      <c r="T183" s="100">
        <v>20.7</v>
      </c>
      <c r="U183" s="100">
        <v>24</v>
      </c>
      <c r="V183" s="100">
        <v>17.600000000000001</v>
      </c>
      <c r="W183" s="100">
        <v>20.5</v>
      </c>
      <c r="X183" s="100">
        <v>20.399999999999999</v>
      </c>
      <c r="Y183" s="100">
        <v>18.399999999999999</v>
      </c>
      <c r="Z183" s="100">
        <v>20.9</v>
      </c>
      <c r="AA183" s="100">
        <f>独自温度!B180</f>
        <v>30</v>
      </c>
      <c r="AB183" s="100">
        <f>独自温度!C180</f>
        <v>30</v>
      </c>
    </row>
    <row r="184" spans="1:28">
      <c r="A184" s="64" t="e" cm="1">
        <f t="array" aca="1" ref="A184" ca="1">INDIRECT(_xlfn.XLOOKUP(鶏シート!$G$13,鶏気温!$D$2:$AB$2,鶏気温!$D$3:$AB$3)&amp;(_xlfn.XLOOKUP(鶏モデル!$D192,鶏気温!$C$6:$C$1100,鶏気温!$B$6:$B$1100)))</f>
        <v>#N/A</v>
      </c>
      <c r="B184">
        <v>184</v>
      </c>
      <c r="C184" s="92">
        <v>45836</v>
      </c>
      <c r="D184" s="100">
        <v>21</v>
      </c>
      <c r="E184" s="100">
        <v>21.4</v>
      </c>
      <c r="F184" s="100">
        <v>21.6</v>
      </c>
      <c r="G184" s="100">
        <v>22.1</v>
      </c>
      <c r="H184" s="100">
        <v>21.7</v>
      </c>
      <c r="I184" s="100">
        <v>22.2</v>
      </c>
      <c r="J184" s="100">
        <v>24.1</v>
      </c>
      <c r="K184" s="100">
        <v>22.5</v>
      </c>
      <c r="L184" s="100">
        <v>22.6</v>
      </c>
      <c r="M184" s="100">
        <v>23.2</v>
      </c>
      <c r="N184" s="100">
        <v>24.6</v>
      </c>
      <c r="O184" s="100">
        <v>24.8</v>
      </c>
      <c r="P184" s="100">
        <v>23.5</v>
      </c>
      <c r="Q184" s="100">
        <v>24.2</v>
      </c>
      <c r="R184" s="100">
        <v>19.100000000000001</v>
      </c>
      <c r="S184" s="100">
        <v>21.5</v>
      </c>
      <c r="T184" s="100">
        <v>20.8</v>
      </c>
      <c r="U184" s="100">
        <v>24.2</v>
      </c>
      <c r="V184" s="100">
        <v>17.8</v>
      </c>
      <c r="W184" s="100">
        <v>20.7</v>
      </c>
      <c r="X184" s="100">
        <v>20.6</v>
      </c>
      <c r="Y184" s="100">
        <v>18.600000000000001</v>
      </c>
      <c r="Z184" s="100">
        <v>21</v>
      </c>
      <c r="AA184" s="100">
        <f>独自温度!B181</f>
        <v>30</v>
      </c>
      <c r="AB184" s="100">
        <f>独自温度!C181</f>
        <v>30</v>
      </c>
    </row>
    <row r="185" spans="1:28">
      <c r="A185" s="64" t="e" cm="1">
        <f t="array" aca="1" ref="A185" ca="1">INDIRECT(_xlfn.XLOOKUP(鶏シート!$G$13,鶏気温!$D$2:$AB$2,鶏気温!$D$3:$AB$3)&amp;(_xlfn.XLOOKUP(鶏モデル!$D193,鶏気温!$C$6:$C$1100,鶏気温!$B$6:$B$1100)))</f>
        <v>#N/A</v>
      </c>
      <c r="B185">
        <v>185</v>
      </c>
      <c r="C185" s="92">
        <v>45837</v>
      </c>
      <c r="D185" s="100">
        <v>21.1</v>
      </c>
      <c r="E185" s="100">
        <v>21.6</v>
      </c>
      <c r="F185" s="100">
        <v>21.8</v>
      </c>
      <c r="G185" s="100">
        <v>22.3</v>
      </c>
      <c r="H185" s="100">
        <v>21.8</v>
      </c>
      <c r="I185" s="100">
        <v>22.3</v>
      </c>
      <c r="J185" s="100">
        <v>24.3</v>
      </c>
      <c r="K185" s="100">
        <v>22.6</v>
      </c>
      <c r="L185" s="100">
        <v>22.7</v>
      </c>
      <c r="M185" s="100">
        <v>23.4</v>
      </c>
      <c r="N185" s="100">
        <v>24.7</v>
      </c>
      <c r="O185" s="100">
        <v>24.9</v>
      </c>
      <c r="P185" s="100">
        <v>23.7</v>
      </c>
      <c r="Q185" s="100">
        <v>24.3</v>
      </c>
      <c r="R185" s="100">
        <v>19.2</v>
      </c>
      <c r="S185" s="100">
        <v>21.6</v>
      </c>
      <c r="T185" s="100">
        <v>20.9</v>
      </c>
      <c r="U185" s="100">
        <v>24.3</v>
      </c>
      <c r="V185" s="100">
        <v>18</v>
      </c>
      <c r="W185" s="100">
        <v>20.8</v>
      </c>
      <c r="X185" s="100">
        <v>20.7</v>
      </c>
      <c r="Y185" s="100">
        <v>18.7</v>
      </c>
      <c r="Z185" s="100">
        <v>21.2</v>
      </c>
      <c r="AA185" s="100">
        <f>独自温度!B182</f>
        <v>30</v>
      </c>
      <c r="AB185" s="100">
        <f>独自温度!C182</f>
        <v>30</v>
      </c>
    </row>
    <row r="186" spans="1:28">
      <c r="A186" s="64" t="e" cm="1">
        <f t="array" aca="1" ref="A186" ca="1">INDIRECT(_xlfn.XLOOKUP(鶏シート!$G$13,鶏気温!$D$2:$AB$2,鶏気温!$D$3:$AB$3)&amp;(_xlfn.XLOOKUP(鶏モデル!$D194,鶏気温!$C$6:$C$1100,鶏気温!$B$6:$B$1100)))</f>
        <v>#N/A</v>
      </c>
      <c r="B186">
        <v>186</v>
      </c>
      <c r="C186" s="92">
        <v>45838</v>
      </c>
      <c r="D186" s="100">
        <v>21.3</v>
      </c>
      <c r="E186" s="100">
        <v>21.7</v>
      </c>
      <c r="F186" s="100">
        <v>21.9</v>
      </c>
      <c r="G186" s="100">
        <v>22.4</v>
      </c>
      <c r="H186" s="100">
        <v>22</v>
      </c>
      <c r="I186" s="100">
        <v>22.4</v>
      </c>
      <c r="J186" s="100">
        <v>24.4</v>
      </c>
      <c r="K186" s="100">
        <v>22.8</v>
      </c>
      <c r="L186" s="100">
        <v>22.9</v>
      </c>
      <c r="M186" s="100">
        <v>23.5</v>
      </c>
      <c r="N186" s="100">
        <v>24.9</v>
      </c>
      <c r="O186" s="100">
        <v>25.1</v>
      </c>
      <c r="P186" s="100">
        <v>23.8</v>
      </c>
      <c r="Q186" s="100">
        <v>24.5</v>
      </c>
      <c r="R186" s="100">
        <v>19.399999999999999</v>
      </c>
      <c r="S186" s="100">
        <v>21.8</v>
      </c>
      <c r="T186" s="100">
        <v>21.1</v>
      </c>
      <c r="U186" s="100">
        <v>24.5</v>
      </c>
      <c r="V186" s="100">
        <v>18.100000000000001</v>
      </c>
      <c r="W186" s="100">
        <v>21</v>
      </c>
      <c r="X186" s="100">
        <v>20.9</v>
      </c>
      <c r="Y186" s="100">
        <v>18.899999999999999</v>
      </c>
      <c r="Z186" s="100">
        <v>21.3</v>
      </c>
      <c r="AA186" s="100">
        <f>独自温度!B183</f>
        <v>30</v>
      </c>
      <c r="AB186" s="100">
        <f>独自温度!C183</f>
        <v>30</v>
      </c>
    </row>
    <row r="187" spans="1:28">
      <c r="A187" s="64" t="e" cm="1">
        <f t="array" aca="1" ref="A187" ca="1">INDIRECT(_xlfn.XLOOKUP(鶏シート!$G$13,鶏気温!$D$2:$AB$2,鶏気温!$D$3:$AB$3)&amp;(_xlfn.XLOOKUP(鶏モデル!$D195,鶏気温!$C$6:$C$1100,鶏気温!$B$6:$B$1100)))</f>
        <v>#N/A</v>
      </c>
      <c r="B187">
        <v>187</v>
      </c>
      <c r="C187" s="92">
        <v>45839</v>
      </c>
      <c r="D187" s="100">
        <v>21.4</v>
      </c>
      <c r="E187" s="100">
        <v>21.9</v>
      </c>
      <c r="F187" s="100">
        <v>22</v>
      </c>
      <c r="G187" s="100">
        <v>22.5</v>
      </c>
      <c r="H187" s="100">
        <v>22.1</v>
      </c>
      <c r="I187" s="100">
        <v>22.5</v>
      </c>
      <c r="J187" s="100">
        <v>24.6</v>
      </c>
      <c r="K187" s="100">
        <v>22.9</v>
      </c>
      <c r="L187" s="100">
        <v>23</v>
      </c>
      <c r="M187" s="100">
        <v>23.7</v>
      </c>
      <c r="N187" s="100">
        <v>25</v>
      </c>
      <c r="O187" s="100">
        <v>25.2</v>
      </c>
      <c r="P187" s="100">
        <v>23.9</v>
      </c>
      <c r="Q187" s="100">
        <v>24.6</v>
      </c>
      <c r="R187" s="100">
        <v>19.5</v>
      </c>
      <c r="S187" s="100">
        <v>21.9</v>
      </c>
      <c r="T187" s="100">
        <v>21.2</v>
      </c>
      <c r="U187" s="100">
        <v>24.6</v>
      </c>
      <c r="V187" s="100">
        <v>18.3</v>
      </c>
      <c r="W187" s="100">
        <v>21.1</v>
      </c>
      <c r="X187" s="100">
        <v>21</v>
      </c>
      <c r="Y187" s="100">
        <v>19</v>
      </c>
      <c r="Z187" s="100">
        <v>21.5</v>
      </c>
      <c r="AA187" s="100">
        <f>独自温度!B184</f>
        <v>30</v>
      </c>
      <c r="AB187" s="100">
        <f>独自温度!C184</f>
        <v>30</v>
      </c>
    </row>
    <row r="188" spans="1:28">
      <c r="A188" s="64" t="e" cm="1">
        <f t="array" aca="1" ref="A188" ca="1">INDIRECT(_xlfn.XLOOKUP(鶏シート!$G$13,鶏気温!$D$2:$AB$2,鶏気温!$D$3:$AB$3)&amp;(_xlfn.XLOOKUP(鶏モデル!$D196,鶏気温!$C$6:$C$1100,鶏気温!$B$6:$B$1100)))</f>
        <v>#N/A</v>
      </c>
      <c r="B188">
        <v>188</v>
      </c>
      <c r="C188" s="92">
        <v>45840</v>
      </c>
      <c r="D188" s="100">
        <v>21.6</v>
      </c>
      <c r="E188" s="100">
        <v>22</v>
      </c>
      <c r="F188" s="100">
        <v>22.1</v>
      </c>
      <c r="G188" s="100">
        <v>22.7</v>
      </c>
      <c r="H188" s="100">
        <v>22.2</v>
      </c>
      <c r="I188" s="100">
        <v>22.7</v>
      </c>
      <c r="J188" s="100">
        <v>24.7</v>
      </c>
      <c r="K188" s="100">
        <v>23</v>
      </c>
      <c r="L188" s="100">
        <v>23.2</v>
      </c>
      <c r="M188" s="100">
        <v>23.8</v>
      </c>
      <c r="N188" s="100">
        <v>25.2</v>
      </c>
      <c r="O188" s="100">
        <v>25.3</v>
      </c>
      <c r="P188" s="100">
        <v>24.1</v>
      </c>
      <c r="Q188" s="100">
        <v>24.8</v>
      </c>
      <c r="R188" s="100">
        <v>19.600000000000001</v>
      </c>
      <c r="S188" s="100">
        <v>22.1</v>
      </c>
      <c r="T188" s="100">
        <v>21.3</v>
      </c>
      <c r="U188" s="100">
        <v>24.7</v>
      </c>
      <c r="V188" s="100">
        <v>18.399999999999999</v>
      </c>
      <c r="W188" s="100">
        <v>21.3</v>
      </c>
      <c r="X188" s="100">
        <v>21.2</v>
      </c>
      <c r="Y188" s="100">
        <v>19.100000000000001</v>
      </c>
      <c r="Z188" s="100">
        <v>21.6</v>
      </c>
      <c r="AA188" s="100">
        <f>独自温度!B185</f>
        <v>30</v>
      </c>
      <c r="AB188" s="100">
        <f>独自温度!C185</f>
        <v>30</v>
      </c>
    </row>
    <row r="189" spans="1:28">
      <c r="A189" s="64" t="e" cm="1">
        <f t="array" aca="1" ref="A189" ca="1">INDIRECT(_xlfn.XLOOKUP(鶏シート!$G$13,鶏気温!$D$2:$AB$2,鶏気温!$D$3:$AB$3)&amp;(_xlfn.XLOOKUP(鶏モデル!$D197,鶏気温!$C$6:$C$1100,鶏気温!$B$6:$B$1100)))</f>
        <v>#N/A</v>
      </c>
      <c r="B189">
        <v>189</v>
      </c>
      <c r="C189" s="92">
        <v>45841</v>
      </c>
      <c r="D189" s="100">
        <v>21.7</v>
      </c>
      <c r="E189" s="100">
        <v>22.1</v>
      </c>
      <c r="F189" s="100">
        <v>22.3</v>
      </c>
      <c r="G189" s="100">
        <v>22.8</v>
      </c>
      <c r="H189" s="100">
        <v>22.4</v>
      </c>
      <c r="I189" s="100">
        <v>22.8</v>
      </c>
      <c r="J189" s="100">
        <v>24.8</v>
      </c>
      <c r="K189" s="100">
        <v>23.2</v>
      </c>
      <c r="L189" s="100">
        <v>23.3</v>
      </c>
      <c r="M189" s="100">
        <v>23.9</v>
      </c>
      <c r="N189" s="100">
        <v>25.3</v>
      </c>
      <c r="O189" s="100">
        <v>25.5</v>
      </c>
      <c r="P189" s="100">
        <v>24.2</v>
      </c>
      <c r="Q189" s="100">
        <v>24.9</v>
      </c>
      <c r="R189" s="100">
        <v>19.8</v>
      </c>
      <c r="S189" s="100">
        <v>22.2</v>
      </c>
      <c r="T189" s="100">
        <v>21.4</v>
      </c>
      <c r="U189" s="100">
        <v>24.9</v>
      </c>
      <c r="V189" s="100">
        <v>18.600000000000001</v>
      </c>
      <c r="W189" s="100">
        <v>21.4</v>
      </c>
      <c r="X189" s="100">
        <v>21.3</v>
      </c>
      <c r="Y189" s="100">
        <v>19.3</v>
      </c>
      <c r="Z189" s="100">
        <v>21.8</v>
      </c>
      <c r="AA189" s="100">
        <f>独自温度!B186</f>
        <v>30</v>
      </c>
      <c r="AB189" s="100">
        <f>独自温度!C186</f>
        <v>30</v>
      </c>
    </row>
    <row r="190" spans="1:28">
      <c r="A190" s="64" t="e" cm="1">
        <f t="array" aca="1" ref="A190" ca="1">INDIRECT(_xlfn.XLOOKUP(鶏シート!$G$13,鶏気温!$D$2:$AB$2,鶏気温!$D$3:$AB$3)&amp;(_xlfn.XLOOKUP(鶏モデル!$D198,鶏気温!$C$6:$C$1100,鶏気温!$B$6:$B$1100)))</f>
        <v>#N/A</v>
      </c>
      <c r="B190">
        <v>190</v>
      </c>
      <c r="C190" s="92">
        <v>45842</v>
      </c>
      <c r="D190" s="100">
        <v>21.8</v>
      </c>
      <c r="E190" s="100">
        <v>22.3</v>
      </c>
      <c r="F190" s="100">
        <v>22.4</v>
      </c>
      <c r="G190" s="100">
        <v>22.9</v>
      </c>
      <c r="H190" s="100">
        <v>22.5</v>
      </c>
      <c r="I190" s="100">
        <v>22.9</v>
      </c>
      <c r="J190" s="100">
        <v>25</v>
      </c>
      <c r="K190" s="100">
        <v>23.3</v>
      </c>
      <c r="L190" s="100">
        <v>23.4</v>
      </c>
      <c r="M190" s="100">
        <v>24.1</v>
      </c>
      <c r="N190" s="100">
        <v>25.5</v>
      </c>
      <c r="O190" s="100">
        <v>25.6</v>
      </c>
      <c r="P190" s="100">
        <v>24.3</v>
      </c>
      <c r="Q190" s="100">
        <v>25</v>
      </c>
      <c r="R190" s="100">
        <v>19.899999999999999</v>
      </c>
      <c r="S190" s="100">
        <v>22.3</v>
      </c>
      <c r="T190" s="100">
        <v>21.6</v>
      </c>
      <c r="U190" s="100">
        <v>25</v>
      </c>
      <c r="V190" s="100">
        <v>18.7</v>
      </c>
      <c r="W190" s="100">
        <v>21.5</v>
      </c>
      <c r="X190" s="100">
        <v>21.4</v>
      </c>
      <c r="Y190" s="100">
        <v>19.399999999999999</v>
      </c>
      <c r="Z190" s="100">
        <v>21.9</v>
      </c>
      <c r="AA190" s="100">
        <f>独自温度!B187</f>
        <v>30</v>
      </c>
      <c r="AB190" s="100">
        <f>独自温度!C187</f>
        <v>30</v>
      </c>
    </row>
    <row r="191" spans="1:28">
      <c r="A191" s="64" t="e" cm="1">
        <f t="array" aca="1" ref="A191" ca="1">INDIRECT(_xlfn.XLOOKUP(鶏シート!$G$13,鶏気温!$D$2:$AB$2,鶏気温!$D$3:$AB$3)&amp;(_xlfn.XLOOKUP(鶏モデル!$D199,鶏気温!$C$6:$C$1100,鶏気温!$B$6:$B$1100)))</f>
        <v>#N/A</v>
      </c>
      <c r="B191">
        <v>191</v>
      </c>
      <c r="C191" s="92">
        <v>45843</v>
      </c>
      <c r="D191" s="100">
        <v>21.9</v>
      </c>
      <c r="E191" s="100">
        <v>22.4</v>
      </c>
      <c r="F191" s="100">
        <v>22.5</v>
      </c>
      <c r="G191" s="100">
        <v>23.1</v>
      </c>
      <c r="H191" s="100">
        <v>22.6</v>
      </c>
      <c r="I191" s="100">
        <v>23</v>
      </c>
      <c r="J191" s="100">
        <v>25.1</v>
      </c>
      <c r="K191" s="100">
        <v>23.4</v>
      </c>
      <c r="L191" s="100">
        <v>23.6</v>
      </c>
      <c r="M191" s="100">
        <v>24.2</v>
      </c>
      <c r="N191" s="100">
        <v>25.6</v>
      </c>
      <c r="O191" s="100">
        <v>25.7</v>
      </c>
      <c r="P191" s="100">
        <v>24.4</v>
      </c>
      <c r="Q191" s="100">
        <v>25.2</v>
      </c>
      <c r="R191" s="100">
        <v>20</v>
      </c>
      <c r="S191" s="100">
        <v>22.5</v>
      </c>
      <c r="T191" s="100">
        <v>21.7</v>
      </c>
      <c r="U191" s="100">
        <v>25.1</v>
      </c>
      <c r="V191" s="100">
        <v>18.8</v>
      </c>
      <c r="W191" s="100">
        <v>21.6</v>
      </c>
      <c r="X191" s="100">
        <v>21.5</v>
      </c>
      <c r="Y191" s="100">
        <v>19.5</v>
      </c>
      <c r="Z191" s="100">
        <v>22</v>
      </c>
      <c r="AA191" s="100">
        <f>独自温度!B188</f>
        <v>30</v>
      </c>
      <c r="AB191" s="100">
        <f>独自温度!C188</f>
        <v>30</v>
      </c>
    </row>
    <row r="192" spans="1:28">
      <c r="A192" s="64" t="e" cm="1">
        <f t="array" aca="1" ref="A192" ca="1">INDIRECT(_xlfn.XLOOKUP(鶏シート!$G$13,鶏気温!$D$2:$AB$2,鶏気温!$D$3:$AB$3)&amp;(_xlfn.XLOOKUP(鶏モデル!$D200,鶏気温!$C$6:$C$1100,鶏気温!$B$6:$B$1100)))</f>
        <v>#N/A</v>
      </c>
      <c r="B192">
        <v>192</v>
      </c>
      <c r="C192" s="92">
        <v>45844</v>
      </c>
      <c r="D192" s="100">
        <v>22</v>
      </c>
      <c r="E192" s="100">
        <v>22.5</v>
      </c>
      <c r="F192" s="100">
        <v>22.6</v>
      </c>
      <c r="G192" s="100">
        <v>23.2</v>
      </c>
      <c r="H192" s="100">
        <v>22.7</v>
      </c>
      <c r="I192" s="100">
        <v>23.1</v>
      </c>
      <c r="J192" s="100">
        <v>25.2</v>
      </c>
      <c r="K192" s="100">
        <v>23.5</v>
      </c>
      <c r="L192" s="100">
        <v>23.7</v>
      </c>
      <c r="M192" s="100">
        <v>24.3</v>
      </c>
      <c r="N192" s="100">
        <v>25.7</v>
      </c>
      <c r="O192" s="100">
        <v>25.8</v>
      </c>
      <c r="P192" s="100">
        <v>24.6</v>
      </c>
      <c r="Q192" s="100">
        <v>25.3</v>
      </c>
      <c r="R192" s="100">
        <v>20.100000000000001</v>
      </c>
      <c r="S192" s="100">
        <v>22.6</v>
      </c>
      <c r="T192" s="100">
        <v>21.8</v>
      </c>
      <c r="U192" s="100">
        <v>25.2</v>
      </c>
      <c r="V192" s="100">
        <v>18.899999999999999</v>
      </c>
      <c r="W192" s="100">
        <v>21.7</v>
      </c>
      <c r="X192" s="100">
        <v>21.7</v>
      </c>
      <c r="Y192" s="100">
        <v>19.600000000000001</v>
      </c>
      <c r="Z192" s="100">
        <v>22.2</v>
      </c>
      <c r="AA192" s="100">
        <f>独自温度!B189</f>
        <v>30</v>
      </c>
      <c r="AB192" s="100">
        <f>独自温度!C189</f>
        <v>30</v>
      </c>
    </row>
    <row r="193" spans="1:28">
      <c r="A193" s="64" t="e" cm="1">
        <f t="array" aca="1" ref="A193" ca="1">INDIRECT(_xlfn.XLOOKUP(鶏シート!$G$13,鶏気温!$D$2:$AB$2,鶏気温!$D$3:$AB$3)&amp;(_xlfn.XLOOKUP(鶏モデル!$D201,鶏気温!$C$6:$C$1100,鶏気温!$B$6:$B$1100)))</f>
        <v>#N/A</v>
      </c>
      <c r="B193">
        <v>193</v>
      </c>
      <c r="C193" s="92">
        <v>45845</v>
      </c>
      <c r="D193" s="100">
        <v>22.2</v>
      </c>
      <c r="E193" s="100">
        <v>22.6</v>
      </c>
      <c r="F193" s="100">
        <v>22.7</v>
      </c>
      <c r="G193" s="100">
        <v>23.3</v>
      </c>
      <c r="H193" s="100">
        <v>22.9</v>
      </c>
      <c r="I193" s="100">
        <v>23.2</v>
      </c>
      <c r="J193" s="100">
        <v>25.3</v>
      </c>
      <c r="K193" s="100">
        <v>23.6</v>
      </c>
      <c r="L193" s="100">
        <v>23.9</v>
      </c>
      <c r="M193" s="100">
        <v>24.5</v>
      </c>
      <c r="N193" s="100">
        <v>25.8</v>
      </c>
      <c r="O193" s="100">
        <v>26</v>
      </c>
      <c r="P193" s="100">
        <v>24.7</v>
      </c>
      <c r="Q193" s="100">
        <v>25.4</v>
      </c>
      <c r="R193" s="100">
        <v>20.2</v>
      </c>
      <c r="S193" s="100">
        <v>22.7</v>
      </c>
      <c r="T193" s="100">
        <v>21.9</v>
      </c>
      <c r="U193" s="100">
        <v>25.4</v>
      </c>
      <c r="V193" s="100">
        <v>19.100000000000001</v>
      </c>
      <c r="W193" s="100">
        <v>21.9</v>
      </c>
      <c r="X193" s="100">
        <v>21.8</v>
      </c>
      <c r="Y193" s="100">
        <v>19.7</v>
      </c>
      <c r="Z193" s="100">
        <v>22.3</v>
      </c>
      <c r="AA193" s="100">
        <f>独自温度!B190</f>
        <v>30</v>
      </c>
      <c r="AB193" s="100">
        <f>独自温度!C190</f>
        <v>30</v>
      </c>
    </row>
    <row r="194" spans="1:28">
      <c r="A194" s="64" t="e" cm="1">
        <f t="array" aca="1" ref="A194" ca="1">INDIRECT(_xlfn.XLOOKUP(鶏シート!$G$13,鶏気温!$D$2:$AB$2,鶏気温!$D$3:$AB$3)&amp;(_xlfn.XLOOKUP(鶏モデル!$D202,鶏気温!$C$6:$C$1100,鶏気温!$B$6:$B$1100)))</f>
        <v>#N/A</v>
      </c>
      <c r="B194">
        <v>194</v>
      </c>
      <c r="C194" s="92">
        <v>45846</v>
      </c>
      <c r="D194" s="100">
        <v>22.3</v>
      </c>
      <c r="E194" s="100">
        <v>22.7</v>
      </c>
      <c r="F194" s="100">
        <v>22.9</v>
      </c>
      <c r="G194" s="100">
        <v>23.4</v>
      </c>
      <c r="H194" s="100">
        <v>23</v>
      </c>
      <c r="I194" s="100">
        <v>23.3</v>
      </c>
      <c r="J194" s="100">
        <v>25.4</v>
      </c>
      <c r="K194" s="100">
        <v>23.8</v>
      </c>
      <c r="L194" s="100">
        <v>24</v>
      </c>
      <c r="M194" s="100">
        <v>24.6</v>
      </c>
      <c r="N194" s="100">
        <v>26</v>
      </c>
      <c r="O194" s="100">
        <v>26.1</v>
      </c>
      <c r="P194" s="100">
        <v>24.8</v>
      </c>
      <c r="Q194" s="100">
        <v>25.5</v>
      </c>
      <c r="R194" s="100">
        <v>20.3</v>
      </c>
      <c r="S194" s="100">
        <v>22.8</v>
      </c>
      <c r="T194" s="100">
        <v>22</v>
      </c>
      <c r="U194" s="100">
        <v>25.5</v>
      </c>
      <c r="V194" s="100">
        <v>19.2</v>
      </c>
      <c r="W194" s="100">
        <v>21.9</v>
      </c>
      <c r="X194" s="100">
        <v>21.9</v>
      </c>
      <c r="Y194" s="100">
        <v>19.8</v>
      </c>
      <c r="Z194" s="100">
        <v>22.4</v>
      </c>
      <c r="AA194" s="100">
        <f>独自温度!B191</f>
        <v>30</v>
      </c>
      <c r="AB194" s="100">
        <f>独自温度!C191</f>
        <v>30</v>
      </c>
    </row>
    <row r="195" spans="1:28">
      <c r="A195" s="64" t="e" cm="1">
        <f t="array" aca="1" ref="A195" ca="1">INDIRECT(_xlfn.XLOOKUP(鶏シート!$G$13,鶏気温!$D$2:$AB$2,鶏気温!$D$3:$AB$3)&amp;(_xlfn.XLOOKUP(鶏モデル!$D203,鶏気温!$C$6:$C$1100,鶏気温!$B$6:$B$1100)))</f>
        <v>#N/A</v>
      </c>
      <c r="B195">
        <v>195</v>
      </c>
      <c r="C195" s="92">
        <v>45847</v>
      </c>
      <c r="D195" s="100">
        <v>22.3</v>
      </c>
      <c r="E195" s="100">
        <v>22.8</v>
      </c>
      <c r="F195" s="100">
        <v>23</v>
      </c>
      <c r="G195" s="100">
        <v>23.5</v>
      </c>
      <c r="H195" s="100">
        <v>23.1</v>
      </c>
      <c r="I195" s="100">
        <v>23.4</v>
      </c>
      <c r="J195" s="100">
        <v>25.5</v>
      </c>
      <c r="K195" s="100">
        <v>23.9</v>
      </c>
      <c r="L195" s="100">
        <v>24.2</v>
      </c>
      <c r="M195" s="100">
        <v>24.7</v>
      </c>
      <c r="N195" s="100">
        <v>26.1</v>
      </c>
      <c r="O195" s="100">
        <v>26.2</v>
      </c>
      <c r="P195" s="100">
        <v>24.9</v>
      </c>
      <c r="Q195" s="100">
        <v>25.6</v>
      </c>
      <c r="R195" s="100">
        <v>20.399999999999999</v>
      </c>
      <c r="S195" s="100">
        <v>22.9</v>
      </c>
      <c r="T195" s="100">
        <v>22.1</v>
      </c>
      <c r="U195" s="100">
        <v>25.6</v>
      </c>
      <c r="V195" s="100">
        <v>19.3</v>
      </c>
      <c r="W195" s="100">
        <v>22</v>
      </c>
      <c r="X195" s="100">
        <v>22</v>
      </c>
      <c r="Y195" s="100">
        <v>19.899999999999999</v>
      </c>
      <c r="Z195" s="100">
        <v>22.5</v>
      </c>
      <c r="AA195" s="100">
        <f>独自温度!B192</f>
        <v>30</v>
      </c>
      <c r="AB195" s="100">
        <f>独自温度!C192</f>
        <v>30</v>
      </c>
    </row>
    <row r="196" spans="1:28">
      <c r="A196" s="64" t="e" cm="1">
        <f t="array" aca="1" ref="A196" ca="1">INDIRECT(_xlfn.XLOOKUP(鶏シート!$G$13,鶏気温!$D$2:$AB$2,鶏気温!$D$3:$AB$3)&amp;(_xlfn.XLOOKUP(鶏モデル!$D204,鶏気温!$C$6:$C$1100,鶏気温!$B$6:$B$1100)))</f>
        <v>#N/A</v>
      </c>
      <c r="B196">
        <v>196</v>
      </c>
      <c r="C196" s="92">
        <v>45848</v>
      </c>
      <c r="D196" s="100">
        <v>22.4</v>
      </c>
      <c r="E196" s="100">
        <v>22.9</v>
      </c>
      <c r="F196" s="100">
        <v>23.1</v>
      </c>
      <c r="G196" s="100">
        <v>23.6</v>
      </c>
      <c r="H196" s="100">
        <v>23.2</v>
      </c>
      <c r="I196" s="100">
        <v>23.5</v>
      </c>
      <c r="J196" s="100">
        <v>25.7</v>
      </c>
      <c r="K196" s="100">
        <v>24</v>
      </c>
      <c r="L196" s="100">
        <v>24.4</v>
      </c>
      <c r="M196" s="100">
        <v>24.8</v>
      </c>
      <c r="N196" s="100">
        <v>26.2</v>
      </c>
      <c r="O196" s="100">
        <v>26.3</v>
      </c>
      <c r="P196" s="100">
        <v>25</v>
      </c>
      <c r="Q196" s="100">
        <v>25.8</v>
      </c>
      <c r="R196" s="100">
        <v>20.5</v>
      </c>
      <c r="S196" s="100">
        <v>23.1</v>
      </c>
      <c r="T196" s="100">
        <v>22.2</v>
      </c>
      <c r="U196" s="100">
        <v>25.7</v>
      </c>
      <c r="V196" s="100">
        <v>19.399999999999999</v>
      </c>
      <c r="W196" s="100">
        <v>22.1</v>
      </c>
      <c r="X196" s="100">
        <v>22.1</v>
      </c>
      <c r="Y196" s="100">
        <v>20</v>
      </c>
      <c r="Z196" s="100">
        <v>22.7</v>
      </c>
      <c r="AA196" s="100">
        <f>独自温度!B193</f>
        <v>30</v>
      </c>
      <c r="AB196" s="100">
        <f>独自温度!C193</f>
        <v>30</v>
      </c>
    </row>
    <row r="197" spans="1:28">
      <c r="A197" s="64" t="e" cm="1">
        <f t="array" aca="1" ref="A197" ca="1">INDIRECT(_xlfn.XLOOKUP(鶏シート!$G$13,鶏気温!$D$2:$AB$2,鶏気温!$D$3:$AB$3)&amp;(_xlfn.XLOOKUP(鶏モデル!$D205,鶏気温!$C$6:$C$1100,鶏気温!$B$6:$B$1100)))</f>
        <v>#N/A</v>
      </c>
      <c r="B197">
        <v>197</v>
      </c>
      <c r="C197" s="92">
        <v>45849</v>
      </c>
      <c r="D197" s="100">
        <v>22.5</v>
      </c>
      <c r="E197" s="100">
        <v>23</v>
      </c>
      <c r="F197" s="100">
        <v>23.2</v>
      </c>
      <c r="G197" s="100">
        <v>23.8</v>
      </c>
      <c r="H197" s="100">
        <v>23.3</v>
      </c>
      <c r="I197" s="100">
        <v>23.7</v>
      </c>
      <c r="J197" s="100">
        <v>25.8</v>
      </c>
      <c r="K197" s="100">
        <v>24.1</v>
      </c>
      <c r="L197" s="100">
        <v>24.5</v>
      </c>
      <c r="M197" s="100">
        <v>24.9</v>
      </c>
      <c r="N197" s="100">
        <v>26.3</v>
      </c>
      <c r="O197" s="100">
        <v>26.4</v>
      </c>
      <c r="P197" s="100">
        <v>25.1</v>
      </c>
      <c r="Q197" s="100">
        <v>25.9</v>
      </c>
      <c r="R197" s="100">
        <v>20.6</v>
      </c>
      <c r="S197" s="100">
        <v>23.2</v>
      </c>
      <c r="T197" s="100">
        <v>22.4</v>
      </c>
      <c r="U197" s="100">
        <v>25.9</v>
      </c>
      <c r="V197" s="100">
        <v>19.5</v>
      </c>
      <c r="W197" s="100">
        <v>22.2</v>
      </c>
      <c r="X197" s="100">
        <v>22.2</v>
      </c>
      <c r="Y197" s="100">
        <v>20.100000000000001</v>
      </c>
      <c r="Z197" s="100">
        <v>22.8</v>
      </c>
      <c r="AA197" s="100">
        <f>独自温度!B194</f>
        <v>30</v>
      </c>
      <c r="AB197" s="100">
        <f>独自温度!C194</f>
        <v>30</v>
      </c>
    </row>
    <row r="198" spans="1:28">
      <c r="A198" s="64" t="e" cm="1">
        <f t="array" aca="1" ref="A198" ca="1">INDIRECT(_xlfn.XLOOKUP(鶏シート!$G$13,鶏気温!$D$2:$AB$2,鶏気温!$D$3:$AB$3)&amp;(_xlfn.XLOOKUP(鶏モデル!$D206,鶏気温!$C$6:$C$1100,鶏気温!$B$6:$B$1100)))</f>
        <v>#N/A</v>
      </c>
      <c r="B198">
        <v>198</v>
      </c>
      <c r="C198" s="92">
        <v>45850</v>
      </c>
      <c r="D198" s="100">
        <v>22.6</v>
      </c>
      <c r="E198" s="100">
        <v>23.1</v>
      </c>
      <c r="F198" s="100">
        <v>23.3</v>
      </c>
      <c r="G198" s="100">
        <v>23.9</v>
      </c>
      <c r="H198" s="100">
        <v>23.4</v>
      </c>
      <c r="I198" s="100">
        <v>23.8</v>
      </c>
      <c r="J198" s="100">
        <v>25.9</v>
      </c>
      <c r="K198" s="100">
        <v>24.2</v>
      </c>
      <c r="L198" s="100">
        <v>24.7</v>
      </c>
      <c r="M198" s="100">
        <v>25.1</v>
      </c>
      <c r="N198" s="100">
        <v>26.5</v>
      </c>
      <c r="O198" s="100">
        <v>26.6</v>
      </c>
      <c r="P198" s="100">
        <v>25.2</v>
      </c>
      <c r="Q198" s="100">
        <v>26</v>
      </c>
      <c r="R198" s="100">
        <v>20.7</v>
      </c>
      <c r="S198" s="100">
        <v>23.3</v>
      </c>
      <c r="T198" s="100">
        <v>22.5</v>
      </c>
      <c r="U198" s="100">
        <v>26</v>
      </c>
      <c r="V198" s="100">
        <v>19.600000000000001</v>
      </c>
      <c r="W198" s="100">
        <v>22.3</v>
      </c>
      <c r="X198" s="100">
        <v>22.2</v>
      </c>
      <c r="Y198" s="100">
        <v>20.2</v>
      </c>
      <c r="Z198" s="100">
        <v>22.9</v>
      </c>
      <c r="AA198" s="100">
        <f>独自温度!B195</f>
        <v>30</v>
      </c>
      <c r="AB198" s="100">
        <f>独自温度!C195</f>
        <v>30</v>
      </c>
    </row>
    <row r="199" spans="1:28">
      <c r="A199" s="64" t="e" cm="1">
        <f t="array" aca="1" ref="A199" ca="1">INDIRECT(_xlfn.XLOOKUP(鶏シート!$G$13,鶏気温!$D$2:$AB$2,鶏気温!$D$3:$AB$3)&amp;(_xlfn.XLOOKUP(鶏モデル!$D207,鶏気温!$C$6:$C$1100,鶏気温!$B$6:$B$1100)))</f>
        <v>#N/A</v>
      </c>
      <c r="B199">
        <v>199</v>
      </c>
      <c r="C199" s="92">
        <v>45851</v>
      </c>
      <c r="D199" s="100">
        <v>22.7</v>
      </c>
      <c r="E199" s="100">
        <v>23.2</v>
      </c>
      <c r="F199" s="100">
        <v>23.4</v>
      </c>
      <c r="G199" s="100">
        <v>24</v>
      </c>
      <c r="H199" s="100">
        <v>23.5</v>
      </c>
      <c r="I199" s="100">
        <v>23.9</v>
      </c>
      <c r="J199" s="100">
        <v>26</v>
      </c>
      <c r="K199" s="100">
        <v>24.3</v>
      </c>
      <c r="L199" s="100">
        <v>24.8</v>
      </c>
      <c r="M199" s="100">
        <v>25.2</v>
      </c>
      <c r="N199" s="100">
        <v>26.6</v>
      </c>
      <c r="O199" s="100">
        <v>26.7</v>
      </c>
      <c r="P199" s="100">
        <v>25.4</v>
      </c>
      <c r="Q199" s="100">
        <v>26.1</v>
      </c>
      <c r="R199" s="100">
        <v>20.8</v>
      </c>
      <c r="S199" s="100">
        <v>23.4</v>
      </c>
      <c r="T199" s="100">
        <v>22.6</v>
      </c>
      <c r="U199" s="100">
        <v>26.1</v>
      </c>
      <c r="V199" s="100">
        <v>19.600000000000001</v>
      </c>
      <c r="W199" s="100">
        <v>22.4</v>
      </c>
      <c r="X199" s="100">
        <v>22.3</v>
      </c>
      <c r="Y199" s="100">
        <v>20.3</v>
      </c>
      <c r="Z199" s="100">
        <v>23</v>
      </c>
      <c r="AA199" s="100">
        <f>独自温度!B196</f>
        <v>30</v>
      </c>
      <c r="AB199" s="100">
        <f>独自温度!C196</f>
        <v>30</v>
      </c>
    </row>
    <row r="200" spans="1:28">
      <c r="A200" s="64" t="e" cm="1">
        <f t="array" aca="1" ref="A200" ca="1">INDIRECT(_xlfn.XLOOKUP(鶏シート!$G$13,鶏気温!$D$2:$AB$2,鶏気温!$D$3:$AB$3)&amp;(_xlfn.XLOOKUP(鶏モデル!$D208,鶏気温!$C$6:$C$1100,鶏気温!$B$6:$B$1100)))</f>
        <v>#N/A</v>
      </c>
      <c r="B200">
        <v>200</v>
      </c>
      <c r="C200" s="92">
        <v>45852</v>
      </c>
      <c r="D200" s="100">
        <v>22.8</v>
      </c>
      <c r="E200" s="100">
        <v>23.3</v>
      </c>
      <c r="F200" s="100">
        <v>23.5</v>
      </c>
      <c r="G200" s="100">
        <v>24.1</v>
      </c>
      <c r="H200" s="100">
        <v>23.6</v>
      </c>
      <c r="I200" s="100">
        <v>24</v>
      </c>
      <c r="J200" s="100">
        <v>26.1</v>
      </c>
      <c r="K200" s="100">
        <v>24.4</v>
      </c>
      <c r="L200" s="100">
        <v>25</v>
      </c>
      <c r="M200" s="100">
        <v>25.3</v>
      </c>
      <c r="N200" s="100">
        <v>26.7</v>
      </c>
      <c r="O200" s="100">
        <v>26.8</v>
      </c>
      <c r="P200" s="100">
        <v>25.5</v>
      </c>
      <c r="Q200" s="100">
        <v>26.2</v>
      </c>
      <c r="R200" s="100">
        <v>20.9</v>
      </c>
      <c r="S200" s="100">
        <v>23.5</v>
      </c>
      <c r="T200" s="100">
        <v>22.7</v>
      </c>
      <c r="U200" s="100">
        <v>26.2</v>
      </c>
      <c r="V200" s="100">
        <v>19.7</v>
      </c>
      <c r="W200" s="100">
        <v>22.5</v>
      </c>
      <c r="X200" s="100">
        <v>22.4</v>
      </c>
      <c r="Y200" s="100">
        <v>20.399999999999999</v>
      </c>
      <c r="Z200" s="100">
        <v>23.1</v>
      </c>
      <c r="AA200" s="100">
        <f>独自温度!B197</f>
        <v>30</v>
      </c>
      <c r="AB200" s="100">
        <f>独自温度!C197</f>
        <v>30</v>
      </c>
    </row>
    <row r="201" spans="1:28">
      <c r="A201" s="64" t="e" cm="1">
        <f t="array" aca="1" ref="A201" ca="1">INDIRECT(_xlfn.XLOOKUP(鶏シート!$G$13,鶏気温!$D$2:$AB$2,鶏気温!$D$3:$AB$3)&amp;(_xlfn.XLOOKUP(鶏モデル!$D209,鶏気温!$C$6:$C$1100,鶏気温!$B$6:$B$1100)))</f>
        <v>#N/A</v>
      </c>
      <c r="B201">
        <v>201</v>
      </c>
      <c r="C201" s="92">
        <v>45853</v>
      </c>
      <c r="D201" s="100">
        <v>22.9</v>
      </c>
      <c r="E201" s="100">
        <v>23.4</v>
      </c>
      <c r="F201" s="100">
        <v>23.6</v>
      </c>
      <c r="G201" s="100">
        <v>24.2</v>
      </c>
      <c r="H201" s="100">
        <v>23.7</v>
      </c>
      <c r="I201" s="100">
        <v>24.1</v>
      </c>
      <c r="J201" s="100">
        <v>26.2</v>
      </c>
      <c r="K201" s="100">
        <v>24.5</v>
      </c>
      <c r="L201" s="100">
        <v>25.1</v>
      </c>
      <c r="M201" s="100">
        <v>25.4</v>
      </c>
      <c r="N201" s="100">
        <v>26.8</v>
      </c>
      <c r="O201" s="100">
        <v>26.9</v>
      </c>
      <c r="P201" s="100">
        <v>25.6</v>
      </c>
      <c r="Q201" s="100">
        <v>26.3</v>
      </c>
      <c r="R201" s="100">
        <v>21</v>
      </c>
      <c r="S201" s="100">
        <v>23.6</v>
      </c>
      <c r="T201" s="100">
        <v>22.8</v>
      </c>
      <c r="U201" s="100">
        <v>26.3</v>
      </c>
      <c r="V201" s="100">
        <v>19.8</v>
      </c>
      <c r="W201" s="100">
        <v>22.6</v>
      </c>
      <c r="X201" s="100">
        <v>22.5</v>
      </c>
      <c r="Y201" s="100">
        <v>20.5</v>
      </c>
      <c r="Z201" s="100">
        <v>23.2</v>
      </c>
      <c r="AA201" s="100">
        <f>独自温度!B198</f>
        <v>30</v>
      </c>
      <c r="AB201" s="100">
        <f>独自温度!C198</f>
        <v>30</v>
      </c>
    </row>
    <row r="202" spans="1:28">
      <c r="A202" s="64" t="e" cm="1">
        <f t="array" aca="1" ref="A202" ca="1">INDIRECT(_xlfn.XLOOKUP(鶏シート!$G$13,鶏気温!$D$2:$AB$2,鶏気温!$D$3:$AB$3)&amp;(_xlfn.XLOOKUP(鶏モデル!$D210,鶏気温!$C$6:$C$1100,鶏気温!$B$6:$B$1100)))</f>
        <v>#N/A</v>
      </c>
      <c r="B202">
        <v>202</v>
      </c>
      <c r="C202" s="92">
        <v>45854</v>
      </c>
      <c r="D202" s="100">
        <v>23</v>
      </c>
      <c r="E202" s="100">
        <v>23.5</v>
      </c>
      <c r="F202" s="100">
        <v>23.7</v>
      </c>
      <c r="G202" s="100">
        <v>24.3</v>
      </c>
      <c r="H202" s="100">
        <v>23.8</v>
      </c>
      <c r="I202" s="100">
        <v>24.2</v>
      </c>
      <c r="J202" s="100">
        <v>26.3</v>
      </c>
      <c r="K202" s="100">
        <v>24.6</v>
      </c>
      <c r="L202" s="100">
        <v>25.2</v>
      </c>
      <c r="M202" s="100">
        <v>25.5</v>
      </c>
      <c r="N202" s="100">
        <v>26.9</v>
      </c>
      <c r="O202" s="100">
        <v>27</v>
      </c>
      <c r="P202" s="100">
        <v>25.7</v>
      </c>
      <c r="Q202" s="100">
        <v>26.4</v>
      </c>
      <c r="R202" s="100">
        <v>21.1</v>
      </c>
      <c r="S202" s="100">
        <v>23.7</v>
      </c>
      <c r="T202" s="100">
        <v>22.9</v>
      </c>
      <c r="U202" s="100">
        <v>26.5</v>
      </c>
      <c r="V202" s="100">
        <v>19.899999999999999</v>
      </c>
      <c r="W202" s="100">
        <v>22.7</v>
      </c>
      <c r="X202" s="100">
        <v>22.6</v>
      </c>
      <c r="Y202" s="100">
        <v>20.5</v>
      </c>
      <c r="Z202" s="100">
        <v>23.3</v>
      </c>
      <c r="AA202" s="100">
        <f>独自温度!B199</f>
        <v>30</v>
      </c>
      <c r="AB202" s="100">
        <f>独自温度!C199</f>
        <v>30</v>
      </c>
    </row>
    <row r="203" spans="1:28">
      <c r="A203" s="64" t="e" cm="1">
        <f t="array" aca="1" ref="A203" ca="1">INDIRECT(_xlfn.XLOOKUP(鶏シート!$G$13,鶏気温!$D$2:$AB$2,鶏気温!$D$3:$AB$3)&amp;(_xlfn.XLOOKUP(鶏モデル!$D211,鶏気温!$C$6:$C$1100,鶏気温!$B$6:$B$1100)))</f>
        <v>#N/A</v>
      </c>
      <c r="B203">
        <v>203</v>
      </c>
      <c r="C203" s="92">
        <v>45855</v>
      </c>
      <c r="D203" s="100">
        <v>23.2</v>
      </c>
      <c r="E203" s="100">
        <v>23.6</v>
      </c>
      <c r="F203" s="100">
        <v>23.8</v>
      </c>
      <c r="G203" s="100">
        <v>24.4</v>
      </c>
      <c r="H203" s="100">
        <v>23.9</v>
      </c>
      <c r="I203" s="100">
        <v>24.3</v>
      </c>
      <c r="J203" s="100">
        <v>26.4</v>
      </c>
      <c r="K203" s="100">
        <v>24.7</v>
      </c>
      <c r="L203" s="100">
        <v>25.3</v>
      </c>
      <c r="M203" s="100">
        <v>25.6</v>
      </c>
      <c r="N203" s="100">
        <v>27.1</v>
      </c>
      <c r="O203" s="100">
        <v>27.1</v>
      </c>
      <c r="P203" s="100">
        <v>25.8</v>
      </c>
      <c r="Q203" s="100">
        <v>26.5</v>
      </c>
      <c r="R203" s="100">
        <v>21.2</v>
      </c>
      <c r="S203" s="100">
        <v>23.8</v>
      </c>
      <c r="T203" s="100">
        <v>23</v>
      </c>
      <c r="U203" s="100">
        <v>26.6</v>
      </c>
      <c r="V203" s="100">
        <v>20</v>
      </c>
      <c r="W203" s="100">
        <v>22.8</v>
      </c>
      <c r="X203" s="100">
        <v>22.7</v>
      </c>
      <c r="Y203" s="100">
        <v>20.6</v>
      </c>
      <c r="Z203" s="100">
        <v>23.4</v>
      </c>
      <c r="AA203" s="100">
        <f>独自温度!B200</f>
        <v>30</v>
      </c>
      <c r="AB203" s="100">
        <f>独自温度!C200</f>
        <v>30</v>
      </c>
    </row>
    <row r="204" spans="1:28">
      <c r="A204" s="64" t="e" cm="1">
        <f t="array" aca="1" ref="A204" ca="1">INDIRECT(_xlfn.XLOOKUP(鶏シート!$G$13,鶏気温!$D$2:$AB$2,鶏気温!$D$3:$AB$3)&amp;(_xlfn.XLOOKUP(鶏モデル!$D212,鶏気温!$C$6:$C$1100,鶏気温!$B$6:$B$1100)))</f>
        <v>#N/A</v>
      </c>
      <c r="B204">
        <v>204</v>
      </c>
      <c r="C204" s="92">
        <v>45856</v>
      </c>
      <c r="D204" s="100">
        <v>23.3</v>
      </c>
      <c r="E204" s="100">
        <v>23.7</v>
      </c>
      <c r="F204" s="100">
        <v>24</v>
      </c>
      <c r="G204" s="100">
        <v>24.5</v>
      </c>
      <c r="H204" s="100">
        <v>24.1</v>
      </c>
      <c r="I204" s="100">
        <v>24.4</v>
      </c>
      <c r="J204" s="100">
        <v>26.5</v>
      </c>
      <c r="K204" s="100">
        <v>24.8</v>
      </c>
      <c r="L204" s="100">
        <v>25.4</v>
      </c>
      <c r="M204" s="100">
        <v>25.7</v>
      </c>
      <c r="N204" s="100">
        <v>27.2</v>
      </c>
      <c r="O204" s="100">
        <v>27.3</v>
      </c>
      <c r="P204" s="100">
        <v>25.9</v>
      </c>
      <c r="Q204" s="100">
        <v>26.6</v>
      </c>
      <c r="R204" s="100">
        <v>21.3</v>
      </c>
      <c r="S204" s="100">
        <v>23.9</v>
      </c>
      <c r="T204" s="100">
        <v>23.1</v>
      </c>
      <c r="U204" s="100">
        <v>26.7</v>
      </c>
      <c r="V204" s="100">
        <v>20.100000000000001</v>
      </c>
      <c r="W204" s="100">
        <v>22.9</v>
      </c>
      <c r="X204" s="100">
        <v>22.8</v>
      </c>
      <c r="Y204" s="100">
        <v>20.7</v>
      </c>
      <c r="Z204" s="100">
        <v>23.5</v>
      </c>
      <c r="AA204" s="100">
        <f>独自温度!B201</f>
        <v>30</v>
      </c>
      <c r="AB204" s="100">
        <f>独自温度!C201</f>
        <v>30</v>
      </c>
    </row>
    <row r="205" spans="1:28">
      <c r="A205" s="64" t="e" cm="1">
        <f t="array" aca="1" ref="A205" ca="1">INDIRECT(_xlfn.XLOOKUP(鶏シート!$G$13,鶏気温!$D$2:$AB$2,鶏気温!$D$3:$AB$3)&amp;(_xlfn.XLOOKUP(鶏モデル!$D213,鶏気温!$C$6:$C$1100,鶏気温!$B$6:$B$1100)))</f>
        <v>#N/A</v>
      </c>
      <c r="B205">
        <v>205</v>
      </c>
      <c r="C205" s="92">
        <v>45857</v>
      </c>
      <c r="D205" s="100">
        <v>23.4</v>
      </c>
      <c r="E205" s="100">
        <v>23.8</v>
      </c>
      <c r="F205" s="100">
        <v>24.1</v>
      </c>
      <c r="G205" s="100">
        <v>24.7</v>
      </c>
      <c r="H205" s="100">
        <v>24.2</v>
      </c>
      <c r="I205" s="100">
        <v>24.5</v>
      </c>
      <c r="J205" s="100">
        <v>26.7</v>
      </c>
      <c r="K205" s="100">
        <v>24.9</v>
      </c>
      <c r="L205" s="100">
        <v>25.5</v>
      </c>
      <c r="M205" s="100">
        <v>25.8</v>
      </c>
      <c r="N205" s="100">
        <v>27.3</v>
      </c>
      <c r="O205" s="100">
        <v>27.4</v>
      </c>
      <c r="P205" s="100">
        <v>26.1</v>
      </c>
      <c r="Q205" s="100">
        <v>26.8</v>
      </c>
      <c r="R205" s="100">
        <v>21.4</v>
      </c>
      <c r="S205" s="100">
        <v>24</v>
      </c>
      <c r="T205" s="100">
        <v>23.2</v>
      </c>
      <c r="U205" s="100">
        <v>26.8</v>
      </c>
      <c r="V205" s="100">
        <v>20.2</v>
      </c>
      <c r="W205" s="100">
        <v>23</v>
      </c>
      <c r="X205" s="100">
        <v>22.9</v>
      </c>
      <c r="Y205" s="100">
        <v>20.8</v>
      </c>
      <c r="Z205" s="100">
        <v>23.6</v>
      </c>
      <c r="AA205" s="100">
        <f>独自温度!B202</f>
        <v>30</v>
      </c>
      <c r="AB205" s="100">
        <f>独自温度!C202</f>
        <v>30</v>
      </c>
    </row>
    <row r="206" spans="1:28">
      <c r="A206" s="64" t="e" cm="1">
        <f t="array" aca="1" ref="A206" ca="1">INDIRECT(_xlfn.XLOOKUP(鶏シート!$G$13,鶏気温!$D$2:$AB$2,鶏気温!$D$3:$AB$3)&amp;(_xlfn.XLOOKUP(鶏モデル!$D214,鶏気温!$C$6:$C$1100,鶏気温!$B$6:$B$1100)))</f>
        <v>#N/A</v>
      </c>
      <c r="B206">
        <v>206</v>
      </c>
      <c r="C206" s="92">
        <v>45858</v>
      </c>
      <c r="D206" s="100">
        <v>23.5</v>
      </c>
      <c r="E206" s="100">
        <v>23.9</v>
      </c>
      <c r="F206" s="100">
        <v>24.2</v>
      </c>
      <c r="G206" s="100">
        <v>24.8</v>
      </c>
      <c r="H206" s="100">
        <v>24.3</v>
      </c>
      <c r="I206" s="100">
        <v>24.7</v>
      </c>
      <c r="J206" s="100">
        <v>26.8</v>
      </c>
      <c r="K206" s="100">
        <v>25</v>
      </c>
      <c r="L206" s="100">
        <v>25.6</v>
      </c>
      <c r="M206" s="100">
        <v>26</v>
      </c>
      <c r="N206" s="100">
        <v>27.4</v>
      </c>
      <c r="O206" s="100">
        <v>27.5</v>
      </c>
      <c r="P206" s="100">
        <v>26.2</v>
      </c>
      <c r="Q206" s="100">
        <v>26.9</v>
      </c>
      <c r="R206" s="100">
        <v>21.5</v>
      </c>
      <c r="S206" s="100">
        <v>24.1</v>
      </c>
      <c r="T206" s="100">
        <v>23.4</v>
      </c>
      <c r="U206" s="100">
        <v>26.9</v>
      </c>
      <c r="V206" s="100">
        <v>20.2</v>
      </c>
      <c r="W206" s="100">
        <v>23.1</v>
      </c>
      <c r="X206" s="100">
        <v>23</v>
      </c>
      <c r="Y206" s="100">
        <v>20.9</v>
      </c>
      <c r="Z206" s="100">
        <v>23.6</v>
      </c>
      <c r="AA206" s="100">
        <f>独自温度!B203</f>
        <v>30</v>
      </c>
      <c r="AB206" s="100">
        <f>独自温度!C203</f>
        <v>30</v>
      </c>
    </row>
    <row r="207" spans="1:28">
      <c r="A207" s="64" t="e" cm="1">
        <f t="array" aca="1" ref="A207" ca="1">INDIRECT(_xlfn.XLOOKUP(鶏シート!$G$13,鶏気温!$D$2:$AB$2,鶏気温!$D$3:$AB$3)&amp;(_xlfn.XLOOKUP(鶏モデル!$D215,鶏気温!$C$6:$C$1100,鶏気温!$B$6:$B$1100)))</f>
        <v>#N/A</v>
      </c>
      <c r="B207">
        <v>207</v>
      </c>
      <c r="C207" s="92">
        <v>45859</v>
      </c>
      <c r="D207" s="100">
        <v>23.6</v>
      </c>
      <c r="E207" s="100">
        <v>24</v>
      </c>
      <c r="F207" s="100">
        <v>24.3</v>
      </c>
      <c r="G207" s="100">
        <v>24.9</v>
      </c>
      <c r="H207" s="100">
        <v>24.4</v>
      </c>
      <c r="I207" s="100">
        <v>24.8</v>
      </c>
      <c r="J207" s="100">
        <v>26.9</v>
      </c>
      <c r="K207" s="100">
        <v>25.1</v>
      </c>
      <c r="L207" s="100">
        <v>25.6</v>
      </c>
      <c r="M207" s="100">
        <v>26.1</v>
      </c>
      <c r="N207" s="100">
        <v>27.5</v>
      </c>
      <c r="O207" s="100">
        <v>27.6</v>
      </c>
      <c r="P207" s="100">
        <v>26.3</v>
      </c>
      <c r="Q207" s="100">
        <v>27</v>
      </c>
      <c r="R207" s="100">
        <v>21.7</v>
      </c>
      <c r="S207" s="100">
        <v>24.2</v>
      </c>
      <c r="T207" s="100">
        <v>23.5</v>
      </c>
      <c r="U207" s="100">
        <v>27.1</v>
      </c>
      <c r="V207" s="100">
        <v>20.3</v>
      </c>
      <c r="W207" s="100">
        <v>23.2</v>
      </c>
      <c r="X207" s="100">
        <v>23.1</v>
      </c>
      <c r="Y207" s="100">
        <v>21</v>
      </c>
      <c r="Z207" s="100">
        <v>23.7</v>
      </c>
      <c r="AA207" s="100">
        <f>独自温度!B204</f>
        <v>30</v>
      </c>
      <c r="AB207" s="100">
        <f>独自温度!C204</f>
        <v>30</v>
      </c>
    </row>
    <row r="208" spans="1:28">
      <c r="A208" s="64" t="e" cm="1">
        <f t="array" aca="1" ref="A208" ca="1">INDIRECT(_xlfn.XLOOKUP(鶏シート!$G$13,鶏気温!$D$2:$AB$2,鶏気温!$D$3:$AB$3)&amp;(_xlfn.XLOOKUP(鶏モデル!$D216,鶏気温!$C$6:$C$1100,鶏気温!$B$6:$B$1100)))</f>
        <v>#N/A</v>
      </c>
      <c r="B208">
        <v>208</v>
      </c>
      <c r="C208" s="92">
        <v>45860</v>
      </c>
      <c r="D208" s="100">
        <v>23.7</v>
      </c>
      <c r="E208" s="100">
        <v>24.2</v>
      </c>
      <c r="F208" s="100">
        <v>24.4</v>
      </c>
      <c r="G208" s="100">
        <v>25</v>
      </c>
      <c r="H208" s="100">
        <v>24.5</v>
      </c>
      <c r="I208" s="100">
        <v>24.9</v>
      </c>
      <c r="J208" s="100">
        <v>27</v>
      </c>
      <c r="K208" s="100">
        <v>25.3</v>
      </c>
      <c r="L208" s="100">
        <v>25.7</v>
      </c>
      <c r="M208" s="100">
        <v>26.2</v>
      </c>
      <c r="N208" s="100">
        <v>27.6</v>
      </c>
      <c r="O208" s="100">
        <v>27.7</v>
      </c>
      <c r="P208" s="100">
        <v>26.4</v>
      </c>
      <c r="Q208" s="100">
        <v>27.1</v>
      </c>
      <c r="R208" s="100">
        <v>21.8</v>
      </c>
      <c r="S208" s="100">
        <v>24.3</v>
      </c>
      <c r="T208" s="100">
        <v>23.6</v>
      </c>
      <c r="U208" s="100">
        <v>27.2</v>
      </c>
      <c r="V208" s="100">
        <v>20.399999999999999</v>
      </c>
      <c r="W208" s="100">
        <v>23.3</v>
      </c>
      <c r="X208" s="100">
        <v>23.2</v>
      </c>
      <c r="Y208" s="100">
        <v>21.1</v>
      </c>
      <c r="Z208" s="100">
        <v>23.8</v>
      </c>
      <c r="AA208" s="100">
        <f>独自温度!B205</f>
        <v>30</v>
      </c>
      <c r="AB208" s="100">
        <f>独自温度!C205</f>
        <v>30</v>
      </c>
    </row>
    <row r="209" spans="1:28">
      <c r="A209" s="64" t="e" cm="1">
        <f t="array" aca="1" ref="A209" ca="1">INDIRECT(_xlfn.XLOOKUP(鶏シート!$G$13,鶏気温!$D$2:$AB$2,鶏気温!$D$3:$AB$3)&amp;(_xlfn.XLOOKUP(鶏モデル!$D217,鶏気温!$C$6:$C$1100,鶏気温!$B$6:$B$1100)))</f>
        <v>#N/A</v>
      </c>
      <c r="B209">
        <v>209</v>
      </c>
      <c r="C209" s="92">
        <v>45861</v>
      </c>
      <c r="D209" s="100">
        <v>23.9</v>
      </c>
      <c r="E209" s="100">
        <v>24.3</v>
      </c>
      <c r="F209" s="100">
        <v>24.5</v>
      </c>
      <c r="G209" s="100">
        <v>25.1</v>
      </c>
      <c r="H209" s="100">
        <v>24.6</v>
      </c>
      <c r="I209" s="100">
        <v>25</v>
      </c>
      <c r="J209" s="100">
        <v>27.1</v>
      </c>
      <c r="K209" s="100">
        <v>25.4</v>
      </c>
      <c r="L209" s="100">
        <v>25.7</v>
      </c>
      <c r="M209" s="100">
        <v>26.3</v>
      </c>
      <c r="N209" s="100">
        <v>27.7</v>
      </c>
      <c r="O209" s="100">
        <v>27.9</v>
      </c>
      <c r="P209" s="100">
        <v>26.5</v>
      </c>
      <c r="Q209" s="100">
        <v>27.2</v>
      </c>
      <c r="R209" s="100">
        <v>21.9</v>
      </c>
      <c r="S209" s="100">
        <v>24.4</v>
      </c>
      <c r="T209" s="100">
        <v>23.7</v>
      </c>
      <c r="U209" s="100">
        <v>27.3</v>
      </c>
      <c r="V209" s="100">
        <v>20.5</v>
      </c>
      <c r="W209" s="100">
        <v>23.4</v>
      </c>
      <c r="X209" s="100">
        <v>23.3</v>
      </c>
      <c r="Y209" s="100">
        <v>21.2</v>
      </c>
      <c r="Z209" s="100">
        <v>23.8</v>
      </c>
      <c r="AA209" s="100">
        <f>独自温度!B206</f>
        <v>30</v>
      </c>
      <c r="AB209" s="100">
        <f>独自温度!C206</f>
        <v>30</v>
      </c>
    </row>
    <row r="210" spans="1:28">
      <c r="A210" s="64" t="e" cm="1">
        <f t="array" aca="1" ref="A210" ca="1">INDIRECT(_xlfn.XLOOKUP(鶏シート!$G$13,鶏気温!$D$2:$AB$2,鶏気温!$D$3:$AB$3)&amp;(_xlfn.XLOOKUP(鶏モデル!$D218,鶏気温!$C$6:$C$1100,鶏気温!$B$6:$B$1100)))</f>
        <v>#N/A</v>
      </c>
      <c r="B210">
        <v>210</v>
      </c>
      <c r="C210" s="92">
        <v>45862</v>
      </c>
      <c r="D210" s="100">
        <v>24</v>
      </c>
      <c r="E210" s="100">
        <v>24.4</v>
      </c>
      <c r="F210" s="100">
        <v>24.6</v>
      </c>
      <c r="G210" s="100">
        <v>25.2</v>
      </c>
      <c r="H210" s="100">
        <v>24.7</v>
      </c>
      <c r="I210" s="100">
        <v>25.1</v>
      </c>
      <c r="J210" s="100">
        <v>27.2</v>
      </c>
      <c r="K210" s="100">
        <v>25.5</v>
      </c>
      <c r="L210" s="100">
        <v>25.8</v>
      </c>
      <c r="M210" s="100">
        <v>26.4</v>
      </c>
      <c r="N210" s="100">
        <v>27.8</v>
      </c>
      <c r="O210" s="100">
        <v>28</v>
      </c>
      <c r="P210" s="100">
        <v>26.7</v>
      </c>
      <c r="Q210" s="100">
        <v>27.3</v>
      </c>
      <c r="R210" s="100">
        <v>22</v>
      </c>
      <c r="S210" s="100">
        <v>24.5</v>
      </c>
      <c r="T210" s="100">
        <v>23.8</v>
      </c>
      <c r="U210" s="100">
        <v>27.4</v>
      </c>
      <c r="V210" s="100">
        <v>20.6</v>
      </c>
      <c r="W210" s="100">
        <v>23.5</v>
      </c>
      <c r="X210" s="100">
        <v>23.4</v>
      </c>
      <c r="Y210" s="100">
        <v>21.3</v>
      </c>
      <c r="Z210" s="100">
        <v>23.9</v>
      </c>
      <c r="AA210" s="100">
        <f>独自温度!B207</f>
        <v>30</v>
      </c>
      <c r="AB210" s="100">
        <f>独自温度!C207</f>
        <v>30</v>
      </c>
    </row>
    <row r="211" spans="1:28">
      <c r="A211" s="64" t="e" cm="1">
        <f t="array" aca="1" ref="A211" ca="1">INDIRECT(_xlfn.XLOOKUP(鶏シート!$G$13,鶏気温!$D$2:$AB$2,鶏気温!$D$3:$AB$3)&amp;(_xlfn.XLOOKUP(鶏モデル!$D219,鶏気温!$C$6:$C$1100,鶏気温!$B$6:$B$1100)))</f>
        <v>#N/A</v>
      </c>
      <c r="B211">
        <v>211</v>
      </c>
      <c r="C211" s="92">
        <v>45863</v>
      </c>
      <c r="D211" s="100">
        <v>24.1</v>
      </c>
      <c r="E211" s="100">
        <v>24.5</v>
      </c>
      <c r="F211" s="100">
        <v>24.7</v>
      </c>
      <c r="G211" s="100">
        <v>25.3</v>
      </c>
      <c r="H211" s="100">
        <v>24.8</v>
      </c>
      <c r="I211" s="100">
        <v>25.2</v>
      </c>
      <c r="J211" s="100">
        <v>27.3</v>
      </c>
      <c r="K211" s="100">
        <v>25.6</v>
      </c>
      <c r="L211" s="100">
        <v>25.9</v>
      </c>
      <c r="M211" s="100">
        <v>26.5</v>
      </c>
      <c r="N211" s="100">
        <v>28</v>
      </c>
      <c r="O211" s="100">
        <v>28.1</v>
      </c>
      <c r="P211" s="100">
        <v>26.8</v>
      </c>
      <c r="Q211" s="100">
        <v>27.4</v>
      </c>
      <c r="R211" s="100">
        <v>22.1</v>
      </c>
      <c r="S211" s="100">
        <v>24.6</v>
      </c>
      <c r="T211" s="100">
        <v>23.9</v>
      </c>
      <c r="U211" s="100">
        <v>27.5</v>
      </c>
      <c r="V211" s="100">
        <v>20.7</v>
      </c>
      <c r="W211" s="100">
        <v>23.7</v>
      </c>
      <c r="X211" s="100">
        <v>23.5</v>
      </c>
      <c r="Y211" s="100">
        <v>21.4</v>
      </c>
      <c r="Z211" s="100">
        <v>24</v>
      </c>
      <c r="AA211" s="100">
        <f>独自温度!B208</f>
        <v>30</v>
      </c>
      <c r="AB211" s="100">
        <f>独自温度!C208</f>
        <v>30</v>
      </c>
    </row>
    <row r="212" spans="1:28">
      <c r="A212" s="64" t="e" cm="1">
        <f t="array" aca="1" ref="A212" ca="1">INDIRECT(_xlfn.XLOOKUP(鶏シート!$G$13,鶏気温!$D$2:$AB$2,鶏気温!$D$3:$AB$3)&amp;(_xlfn.XLOOKUP(鶏モデル!$D220,鶏気温!$C$6:$C$1100,鶏気温!$B$6:$B$1100)))</f>
        <v>#N/A</v>
      </c>
      <c r="B212">
        <v>212</v>
      </c>
      <c r="C212" s="92">
        <v>45864</v>
      </c>
      <c r="D212" s="100">
        <v>24.2</v>
      </c>
      <c r="E212" s="100">
        <v>24.6</v>
      </c>
      <c r="F212" s="100">
        <v>24.8</v>
      </c>
      <c r="G212" s="100">
        <v>25.4</v>
      </c>
      <c r="H212" s="100">
        <v>24.8</v>
      </c>
      <c r="I212" s="100">
        <v>25.3</v>
      </c>
      <c r="J212" s="100">
        <v>27.4</v>
      </c>
      <c r="K212" s="100">
        <v>25.7</v>
      </c>
      <c r="L212" s="100">
        <v>26</v>
      </c>
      <c r="M212" s="100">
        <v>26.7</v>
      </c>
      <c r="N212" s="100">
        <v>28.1</v>
      </c>
      <c r="O212" s="100">
        <v>28.2</v>
      </c>
      <c r="P212" s="100">
        <v>26.9</v>
      </c>
      <c r="Q212" s="100">
        <v>27.5</v>
      </c>
      <c r="R212" s="100">
        <v>22.2</v>
      </c>
      <c r="S212" s="100">
        <v>24.6</v>
      </c>
      <c r="T212" s="100">
        <v>24</v>
      </c>
      <c r="U212" s="100">
        <v>27.6</v>
      </c>
      <c r="V212" s="100">
        <v>20.8</v>
      </c>
      <c r="W212" s="100">
        <v>23.8</v>
      </c>
      <c r="X212" s="100">
        <v>23.6</v>
      </c>
      <c r="Y212" s="100">
        <v>21.5</v>
      </c>
      <c r="Z212" s="100">
        <v>24</v>
      </c>
      <c r="AA212" s="100">
        <f>独自温度!B209</f>
        <v>30</v>
      </c>
      <c r="AB212" s="100">
        <f>独自温度!C209</f>
        <v>30</v>
      </c>
    </row>
    <row r="213" spans="1:28">
      <c r="A213" s="64" t="e" cm="1">
        <f t="array" aca="1" ref="A213" ca="1">INDIRECT(_xlfn.XLOOKUP(鶏シート!$G$13,鶏気温!$D$2:$AB$2,鶏気温!$D$3:$AB$3)&amp;(_xlfn.XLOOKUP(鶏モデル!$D221,鶏気温!$C$6:$C$1100,鶏気温!$B$6:$B$1100)))</f>
        <v>#N/A</v>
      </c>
      <c r="B213">
        <v>213</v>
      </c>
      <c r="C213" s="92">
        <v>45865</v>
      </c>
      <c r="D213" s="100">
        <v>24.3</v>
      </c>
      <c r="E213" s="100">
        <v>24.7</v>
      </c>
      <c r="F213" s="100">
        <v>24.9</v>
      </c>
      <c r="G213" s="100">
        <v>25.5</v>
      </c>
      <c r="H213" s="100">
        <v>24.9</v>
      </c>
      <c r="I213" s="100">
        <v>25.4</v>
      </c>
      <c r="J213" s="100">
        <v>27.5</v>
      </c>
      <c r="K213" s="100">
        <v>25.8</v>
      </c>
      <c r="L213" s="100">
        <v>26.1</v>
      </c>
      <c r="M213" s="100">
        <v>26.8</v>
      </c>
      <c r="N213" s="100">
        <v>28.2</v>
      </c>
      <c r="O213" s="100">
        <v>28.3</v>
      </c>
      <c r="P213" s="100">
        <v>27</v>
      </c>
      <c r="Q213" s="100">
        <v>27.6</v>
      </c>
      <c r="R213" s="100">
        <v>22.3</v>
      </c>
      <c r="S213" s="100">
        <v>24.7</v>
      </c>
      <c r="T213" s="100">
        <v>24.1</v>
      </c>
      <c r="U213" s="100">
        <v>27.7</v>
      </c>
      <c r="V213" s="100">
        <v>20.9</v>
      </c>
      <c r="W213" s="100">
        <v>23.9</v>
      </c>
      <c r="X213" s="100">
        <v>23.7</v>
      </c>
      <c r="Y213" s="100">
        <v>21.6</v>
      </c>
      <c r="Z213" s="100">
        <v>24.1</v>
      </c>
      <c r="AA213" s="100">
        <f>独自温度!B210</f>
        <v>30</v>
      </c>
      <c r="AB213" s="100">
        <f>独自温度!C210</f>
        <v>30</v>
      </c>
    </row>
    <row r="214" spans="1:28">
      <c r="A214" s="64" t="e" cm="1">
        <f t="array" aca="1" ref="A214" ca="1">INDIRECT(_xlfn.XLOOKUP(鶏シート!$G$13,鶏気温!$D$2:$AB$2,鶏気温!$D$3:$AB$3)&amp;(_xlfn.XLOOKUP(鶏モデル!$D222,鶏気温!$C$6:$C$1100,鶏気温!$B$6:$B$1100)))</f>
        <v>#N/A</v>
      </c>
      <c r="B214">
        <v>214</v>
      </c>
      <c r="C214" s="92">
        <v>45866</v>
      </c>
      <c r="D214" s="100">
        <v>24.4</v>
      </c>
      <c r="E214" s="100">
        <v>24.8</v>
      </c>
      <c r="F214" s="100">
        <v>25</v>
      </c>
      <c r="G214" s="100">
        <v>25.5</v>
      </c>
      <c r="H214" s="100">
        <v>25</v>
      </c>
      <c r="I214" s="100">
        <v>25.5</v>
      </c>
      <c r="J214" s="100">
        <v>27.6</v>
      </c>
      <c r="K214" s="100">
        <v>25.8</v>
      </c>
      <c r="L214" s="100">
        <v>26.1</v>
      </c>
      <c r="M214" s="100">
        <v>26.8</v>
      </c>
      <c r="N214" s="100">
        <v>28.3</v>
      </c>
      <c r="O214" s="100">
        <v>28.4</v>
      </c>
      <c r="P214" s="100">
        <v>27.1</v>
      </c>
      <c r="Q214" s="100">
        <v>27.7</v>
      </c>
      <c r="R214" s="100">
        <v>22.4</v>
      </c>
      <c r="S214" s="100">
        <v>24.8</v>
      </c>
      <c r="T214" s="100">
        <v>24.2</v>
      </c>
      <c r="U214" s="100">
        <v>27.8</v>
      </c>
      <c r="V214" s="100">
        <v>20.9</v>
      </c>
      <c r="W214" s="100">
        <v>24</v>
      </c>
      <c r="X214" s="100">
        <v>23.8</v>
      </c>
      <c r="Y214" s="100">
        <v>21.6</v>
      </c>
      <c r="Z214" s="100">
        <v>24.2</v>
      </c>
      <c r="AA214" s="100">
        <f>独自温度!B211</f>
        <v>30</v>
      </c>
      <c r="AB214" s="100">
        <f>独自温度!C211</f>
        <v>30</v>
      </c>
    </row>
    <row r="215" spans="1:28">
      <c r="A215" s="64" t="e" cm="1">
        <f t="array" aca="1" ref="A215" ca="1">INDIRECT(_xlfn.XLOOKUP(鶏シート!$G$13,鶏気温!$D$2:$AB$2,鶏気温!$D$3:$AB$3)&amp;(_xlfn.XLOOKUP(鶏モデル!$D223,鶏気温!$C$6:$C$1100,鶏気温!$B$6:$B$1100)))</f>
        <v>#N/A</v>
      </c>
      <c r="B215">
        <v>215</v>
      </c>
      <c r="C215" s="92">
        <v>45867</v>
      </c>
      <c r="D215" s="100">
        <v>24.5</v>
      </c>
      <c r="E215" s="100">
        <v>24.9</v>
      </c>
      <c r="F215" s="100">
        <v>25.1</v>
      </c>
      <c r="G215" s="100">
        <v>25.6</v>
      </c>
      <c r="H215" s="100">
        <v>25.1</v>
      </c>
      <c r="I215" s="100">
        <v>25.6</v>
      </c>
      <c r="J215" s="100">
        <v>27.7</v>
      </c>
      <c r="K215" s="100">
        <v>25.9</v>
      </c>
      <c r="L215" s="100">
        <v>26.2</v>
      </c>
      <c r="M215" s="100">
        <v>26.9</v>
      </c>
      <c r="N215" s="100">
        <v>28.4</v>
      </c>
      <c r="O215" s="100">
        <v>28.5</v>
      </c>
      <c r="P215" s="100">
        <v>27.2</v>
      </c>
      <c r="Q215" s="100">
        <v>27.8</v>
      </c>
      <c r="R215" s="100">
        <v>22.5</v>
      </c>
      <c r="S215" s="100">
        <v>24.9</v>
      </c>
      <c r="T215" s="100">
        <v>24.3</v>
      </c>
      <c r="U215" s="100">
        <v>27.9</v>
      </c>
      <c r="V215" s="100">
        <v>21</v>
      </c>
      <c r="W215" s="100">
        <v>24.1</v>
      </c>
      <c r="X215" s="100">
        <v>23.9</v>
      </c>
      <c r="Y215" s="100">
        <v>21.7</v>
      </c>
      <c r="Z215" s="100">
        <v>24.3</v>
      </c>
      <c r="AA215" s="100">
        <f>独自温度!B212</f>
        <v>30</v>
      </c>
      <c r="AB215" s="100">
        <f>独自温度!C212</f>
        <v>30</v>
      </c>
    </row>
    <row r="216" spans="1:28">
      <c r="A216" s="64" t="e" cm="1">
        <f t="array" aca="1" ref="A216" ca="1">INDIRECT(_xlfn.XLOOKUP(鶏シート!$G$13,鶏気温!$D$2:$AB$2,鶏気温!$D$3:$AB$3)&amp;(_xlfn.XLOOKUP(鶏モデル!$D224,鶏気温!$C$6:$C$1100,鶏気温!$B$6:$B$1100)))</f>
        <v>#N/A</v>
      </c>
      <c r="B216">
        <v>216</v>
      </c>
      <c r="C216" s="92">
        <v>45868</v>
      </c>
      <c r="D216" s="100">
        <v>24.6</v>
      </c>
      <c r="E216" s="100">
        <v>24.9</v>
      </c>
      <c r="F216" s="100">
        <v>25.2</v>
      </c>
      <c r="G216" s="100">
        <v>25.7</v>
      </c>
      <c r="H216" s="100">
        <v>25.2</v>
      </c>
      <c r="I216" s="100">
        <v>25.7</v>
      </c>
      <c r="J216" s="100">
        <v>27.8</v>
      </c>
      <c r="K216" s="100">
        <v>26</v>
      </c>
      <c r="L216" s="100">
        <v>26.3</v>
      </c>
      <c r="M216" s="100">
        <v>27</v>
      </c>
      <c r="N216" s="100">
        <v>28.4</v>
      </c>
      <c r="O216" s="100">
        <v>28.6</v>
      </c>
      <c r="P216" s="100">
        <v>27.3</v>
      </c>
      <c r="Q216" s="100">
        <v>27.9</v>
      </c>
      <c r="R216" s="100">
        <v>22.6</v>
      </c>
      <c r="S216" s="100">
        <v>24.9</v>
      </c>
      <c r="T216" s="100">
        <v>24.3</v>
      </c>
      <c r="U216" s="100">
        <v>28</v>
      </c>
      <c r="V216" s="100">
        <v>21.1</v>
      </c>
      <c r="W216" s="100">
        <v>24.1</v>
      </c>
      <c r="X216" s="100">
        <v>24</v>
      </c>
      <c r="Y216" s="100">
        <v>21.8</v>
      </c>
      <c r="Z216" s="100">
        <v>24.4</v>
      </c>
      <c r="AA216" s="100">
        <f>独自温度!B213</f>
        <v>30</v>
      </c>
      <c r="AB216" s="100">
        <f>独自温度!C213</f>
        <v>30</v>
      </c>
    </row>
    <row r="217" spans="1:28">
      <c r="A217" s="64" t="e" cm="1">
        <f t="array" aca="1" ref="A217" ca="1">INDIRECT(_xlfn.XLOOKUP(鶏シート!$G$13,鶏気温!$D$2:$AB$2,鶏気温!$D$3:$AB$3)&amp;(_xlfn.XLOOKUP(鶏モデル!$D225,鶏気温!$C$6:$C$1100,鶏気温!$B$6:$B$1100)))</f>
        <v>#N/A</v>
      </c>
      <c r="B217">
        <v>217</v>
      </c>
      <c r="C217" s="92">
        <v>45869</v>
      </c>
      <c r="D217" s="100">
        <v>24.7</v>
      </c>
      <c r="E217" s="100">
        <v>25</v>
      </c>
      <c r="F217" s="100">
        <v>25.2</v>
      </c>
      <c r="G217" s="100">
        <v>25.8</v>
      </c>
      <c r="H217" s="100">
        <v>25.2</v>
      </c>
      <c r="I217" s="100">
        <v>25.8</v>
      </c>
      <c r="J217" s="100">
        <v>27.9</v>
      </c>
      <c r="K217" s="100">
        <v>26.1</v>
      </c>
      <c r="L217" s="100">
        <v>26.4</v>
      </c>
      <c r="M217" s="100">
        <v>27.1</v>
      </c>
      <c r="N217" s="100">
        <v>28.5</v>
      </c>
      <c r="O217" s="100">
        <v>28.7</v>
      </c>
      <c r="P217" s="100">
        <v>27.3</v>
      </c>
      <c r="Q217" s="100">
        <v>28</v>
      </c>
      <c r="R217" s="100">
        <v>22.6</v>
      </c>
      <c r="S217" s="100">
        <v>25</v>
      </c>
      <c r="T217" s="100">
        <v>24.4</v>
      </c>
      <c r="U217" s="100">
        <v>28</v>
      </c>
      <c r="V217" s="100">
        <v>21.1</v>
      </c>
      <c r="W217" s="100">
        <v>24.2</v>
      </c>
      <c r="X217" s="100">
        <v>24</v>
      </c>
      <c r="Y217" s="100">
        <v>21.8</v>
      </c>
      <c r="Z217" s="100">
        <v>24.4</v>
      </c>
      <c r="AA217" s="100">
        <f>独自温度!B214</f>
        <v>30</v>
      </c>
      <c r="AB217" s="100">
        <f>独自温度!C214</f>
        <v>30</v>
      </c>
    </row>
    <row r="218" spans="1:28">
      <c r="A218" s="64" t="e" cm="1">
        <f t="array" aca="1" ref="A218" ca="1">INDIRECT(_xlfn.XLOOKUP(鶏シート!$G$13,鶏気温!$D$2:$AB$2,鶏気温!$D$3:$AB$3)&amp;(_xlfn.XLOOKUP(鶏モデル!$D226,鶏気温!$C$6:$C$1100,鶏気温!$B$6:$B$1100)))</f>
        <v>#N/A</v>
      </c>
      <c r="B218">
        <v>218</v>
      </c>
      <c r="C218" s="92">
        <v>45870</v>
      </c>
      <c r="D218" s="100">
        <v>24.8</v>
      </c>
      <c r="E218" s="100">
        <v>25.1</v>
      </c>
      <c r="F218" s="100">
        <v>25.3</v>
      </c>
      <c r="G218" s="100">
        <v>25.8</v>
      </c>
      <c r="H218" s="100">
        <v>25.3</v>
      </c>
      <c r="I218" s="100">
        <v>25.9</v>
      </c>
      <c r="J218" s="100">
        <v>28</v>
      </c>
      <c r="K218" s="100">
        <v>26.1</v>
      </c>
      <c r="L218" s="100">
        <v>26.5</v>
      </c>
      <c r="M218" s="100">
        <v>27.2</v>
      </c>
      <c r="N218" s="100">
        <v>28.6</v>
      </c>
      <c r="O218" s="100">
        <v>28.7</v>
      </c>
      <c r="P218" s="100">
        <v>27.4</v>
      </c>
      <c r="Q218" s="100">
        <v>28.1</v>
      </c>
      <c r="R218" s="100">
        <v>22.7</v>
      </c>
      <c r="S218" s="100">
        <v>25.1</v>
      </c>
      <c r="T218" s="100">
        <v>24.5</v>
      </c>
      <c r="U218" s="100">
        <v>28.1</v>
      </c>
      <c r="V218" s="100">
        <v>21.2</v>
      </c>
      <c r="W218" s="100">
        <v>24.3</v>
      </c>
      <c r="X218" s="100">
        <v>24.1</v>
      </c>
      <c r="Y218" s="100">
        <v>21.9</v>
      </c>
      <c r="Z218" s="100">
        <v>24.5</v>
      </c>
      <c r="AA218" s="100">
        <f>独自温度!B215</f>
        <v>30</v>
      </c>
      <c r="AB218" s="100">
        <f>独自温度!C215</f>
        <v>30</v>
      </c>
    </row>
    <row r="219" spans="1:28">
      <c r="A219" s="64" t="e" cm="1">
        <f t="array" aca="1" ref="A219" ca="1">INDIRECT(_xlfn.XLOOKUP(鶏シート!$G$13,鶏気温!$D$2:$AB$2,鶏気温!$D$3:$AB$3)&amp;(_xlfn.XLOOKUP(鶏モデル!$D227,鶏気温!$C$6:$C$1100,鶏気温!$B$6:$B$1100)))</f>
        <v>#N/A</v>
      </c>
      <c r="B219">
        <v>219</v>
      </c>
      <c r="C219" s="92">
        <v>45871</v>
      </c>
      <c r="D219" s="100">
        <v>24.8</v>
      </c>
      <c r="E219" s="100">
        <v>25.1</v>
      </c>
      <c r="F219" s="100">
        <v>25.3</v>
      </c>
      <c r="G219" s="100">
        <v>25.9</v>
      </c>
      <c r="H219" s="100">
        <v>25.4</v>
      </c>
      <c r="I219" s="100">
        <v>25.9</v>
      </c>
      <c r="J219" s="100">
        <v>28</v>
      </c>
      <c r="K219" s="100">
        <v>26.2</v>
      </c>
      <c r="L219" s="100">
        <v>26.6</v>
      </c>
      <c r="M219" s="100">
        <v>27.2</v>
      </c>
      <c r="N219" s="100">
        <v>28.6</v>
      </c>
      <c r="O219" s="100">
        <v>28.8</v>
      </c>
      <c r="P219" s="100">
        <v>27.5</v>
      </c>
      <c r="Q219" s="100">
        <v>28.1</v>
      </c>
      <c r="R219" s="100">
        <v>22.7</v>
      </c>
      <c r="S219" s="100">
        <v>25.1</v>
      </c>
      <c r="T219" s="100">
        <v>24.5</v>
      </c>
      <c r="U219" s="100">
        <v>28.1</v>
      </c>
      <c r="V219" s="100">
        <v>21.2</v>
      </c>
      <c r="W219" s="100">
        <v>24.3</v>
      </c>
      <c r="X219" s="100">
        <v>24.1</v>
      </c>
      <c r="Y219" s="100">
        <v>21.9</v>
      </c>
      <c r="Z219" s="100">
        <v>24.6</v>
      </c>
      <c r="AA219" s="100">
        <f>独自温度!B216</f>
        <v>30</v>
      </c>
      <c r="AB219" s="100">
        <f>独自温度!C216</f>
        <v>30</v>
      </c>
    </row>
    <row r="220" spans="1:28">
      <c r="A220" s="64" t="e" cm="1">
        <f t="array" aca="1" ref="A220" ca="1">INDIRECT(_xlfn.XLOOKUP(鶏シート!$G$13,鶏気温!$D$2:$AB$2,鶏気温!$D$3:$AB$3)&amp;(_xlfn.XLOOKUP(鶏モデル!$D228,鶏気温!$C$6:$C$1100,鶏気温!$B$6:$B$1100)))</f>
        <v>#N/A</v>
      </c>
      <c r="B220">
        <v>220</v>
      </c>
      <c r="C220" s="92">
        <v>45872</v>
      </c>
      <c r="D220" s="100">
        <v>24.9</v>
      </c>
      <c r="E220" s="100">
        <v>25.1</v>
      </c>
      <c r="F220" s="100">
        <v>25.4</v>
      </c>
      <c r="G220" s="100">
        <v>25.9</v>
      </c>
      <c r="H220" s="100">
        <v>25.4</v>
      </c>
      <c r="I220" s="100">
        <v>26</v>
      </c>
      <c r="J220" s="100">
        <v>28</v>
      </c>
      <c r="K220" s="100">
        <v>26.2</v>
      </c>
      <c r="L220" s="100">
        <v>26.6</v>
      </c>
      <c r="M220" s="100">
        <v>27.2</v>
      </c>
      <c r="N220" s="100">
        <v>28.7</v>
      </c>
      <c r="O220" s="100">
        <v>28.8</v>
      </c>
      <c r="P220" s="100">
        <v>27.5</v>
      </c>
      <c r="Q220" s="100">
        <v>28.1</v>
      </c>
      <c r="R220" s="100">
        <v>22.8</v>
      </c>
      <c r="S220" s="100">
        <v>25.1</v>
      </c>
      <c r="T220" s="100">
        <v>24.5</v>
      </c>
      <c r="U220" s="100">
        <v>28.2</v>
      </c>
      <c r="V220" s="100">
        <v>21.2</v>
      </c>
      <c r="W220" s="100">
        <v>24.3</v>
      </c>
      <c r="X220" s="100">
        <v>24.1</v>
      </c>
      <c r="Y220" s="100">
        <v>21.9</v>
      </c>
      <c r="Z220" s="100">
        <v>24.6</v>
      </c>
      <c r="AA220" s="100">
        <f>独自温度!B217</f>
        <v>30</v>
      </c>
      <c r="AB220" s="100">
        <f>独自温度!C217</f>
        <v>30</v>
      </c>
    </row>
    <row r="221" spans="1:28">
      <c r="A221" s="64" t="e" cm="1">
        <f t="array" aca="1" ref="A221" ca="1">INDIRECT(_xlfn.XLOOKUP(鶏シート!$G$13,鶏気温!$D$2:$AB$2,鶏気温!$D$3:$AB$3)&amp;(_xlfn.XLOOKUP(鶏モデル!$D229,鶏気温!$C$6:$C$1100,鶏気温!$B$6:$B$1100)))</f>
        <v>#N/A</v>
      </c>
      <c r="B221">
        <v>221</v>
      </c>
      <c r="C221" s="92">
        <v>45873</v>
      </c>
      <c r="D221" s="100">
        <v>24.9</v>
      </c>
      <c r="E221" s="100">
        <v>25.1</v>
      </c>
      <c r="F221" s="100">
        <v>25.4</v>
      </c>
      <c r="G221" s="100">
        <v>25.9</v>
      </c>
      <c r="H221" s="100">
        <v>25.4</v>
      </c>
      <c r="I221" s="100">
        <v>26</v>
      </c>
      <c r="J221" s="100">
        <v>28.1</v>
      </c>
      <c r="K221" s="100">
        <v>26.2</v>
      </c>
      <c r="L221" s="100">
        <v>26.7</v>
      </c>
      <c r="M221" s="100">
        <v>27.2</v>
      </c>
      <c r="N221" s="100">
        <v>28.7</v>
      </c>
      <c r="O221" s="100">
        <v>28.8</v>
      </c>
      <c r="P221" s="100">
        <v>27.5</v>
      </c>
      <c r="Q221" s="100">
        <v>28.2</v>
      </c>
      <c r="R221" s="100">
        <v>22.8</v>
      </c>
      <c r="S221" s="100">
        <v>25.1</v>
      </c>
      <c r="T221" s="100">
        <v>24.6</v>
      </c>
      <c r="U221" s="100">
        <v>28.2</v>
      </c>
      <c r="V221" s="100">
        <v>21.2</v>
      </c>
      <c r="W221" s="100">
        <v>24.3</v>
      </c>
      <c r="X221" s="100">
        <v>24.2</v>
      </c>
      <c r="Y221" s="100">
        <v>21.9</v>
      </c>
      <c r="Z221" s="100">
        <v>24.7</v>
      </c>
      <c r="AA221" s="100">
        <f>独自温度!B218</f>
        <v>30</v>
      </c>
      <c r="AB221" s="100">
        <f>独自温度!C218</f>
        <v>30</v>
      </c>
    </row>
    <row r="222" spans="1:28">
      <c r="A222" s="64" t="e" cm="1">
        <f t="array" aca="1" ref="A222" ca="1">INDIRECT(_xlfn.XLOOKUP(鶏シート!$G$13,鶏気温!$D$2:$AB$2,鶏気温!$D$3:$AB$3)&amp;(_xlfn.XLOOKUP(鶏モデル!$D230,鶏気温!$C$6:$C$1100,鶏気温!$B$6:$B$1100)))</f>
        <v>#N/A</v>
      </c>
      <c r="B222">
        <v>222</v>
      </c>
      <c r="C222" s="92">
        <v>45874</v>
      </c>
      <c r="D222" s="100">
        <v>24.9</v>
      </c>
      <c r="E222" s="100">
        <v>25.1</v>
      </c>
      <c r="F222" s="100">
        <v>25.4</v>
      </c>
      <c r="G222" s="100">
        <v>25.9</v>
      </c>
      <c r="H222" s="100">
        <v>25.4</v>
      </c>
      <c r="I222" s="100">
        <v>26</v>
      </c>
      <c r="J222" s="100">
        <v>28.1</v>
      </c>
      <c r="K222" s="100">
        <v>26.2</v>
      </c>
      <c r="L222" s="100">
        <v>26.7</v>
      </c>
      <c r="M222" s="100">
        <v>27.2</v>
      </c>
      <c r="N222" s="100">
        <v>28.7</v>
      </c>
      <c r="O222" s="100">
        <v>28.9</v>
      </c>
      <c r="P222" s="100">
        <v>27.5</v>
      </c>
      <c r="Q222" s="100">
        <v>28.2</v>
      </c>
      <c r="R222" s="100">
        <v>22.8</v>
      </c>
      <c r="S222" s="100">
        <v>25.1</v>
      </c>
      <c r="T222" s="100">
        <v>24.6</v>
      </c>
      <c r="U222" s="100">
        <v>28.2</v>
      </c>
      <c r="V222" s="100">
        <v>21.2</v>
      </c>
      <c r="W222" s="100">
        <v>24.3</v>
      </c>
      <c r="X222" s="100">
        <v>24.2</v>
      </c>
      <c r="Y222" s="100">
        <v>21.9</v>
      </c>
      <c r="Z222" s="100">
        <v>24.7</v>
      </c>
      <c r="AA222" s="100">
        <f>独自温度!B219</f>
        <v>30</v>
      </c>
      <c r="AB222" s="100">
        <f>独自温度!C219</f>
        <v>30</v>
      </c>
    </row>
    <row r="223" spans="1:28">
      <c r="A223" s="64" t="e" cm="1">
        <f t="array" aca="1" ref="A223" ca="1">INDIRECT(_xlfn.XLOOKUP(鶏シート!$G$13,鶏気温!$D$2:$AB$2,鶏気温!$D$3:$AB$3)&amp;(_xlfn.XLOOKUP(鶏モデル!$D231,鶏気温!$C$6:$C$1100,鶏気温!$B$6:$B$1100)))</f>
        <v>#N/A</v>
      </c>
      <c r="B223">
        <v>223</v>
      </c>
      <c r="C223" s="92">
        <v>45875</v>
      </c>
      <c r="D223" s="100">
        <v>24.9</v>
      </c>
      <c r="E223" s="100">
        <v>25.1</v>
      </c>
      <c r="F223" s="100">
        <v>25.4</v>
      </c>
      <c r="G223" s="100">
        <v>25.9</v>
      </c>
      <c r="H223" s="100">
        <v>25.4</v>
      </c>
      <c r="I223" s="100">
        <v>26</v>
      </c>
      <c r="J223" s="100">
        <v>28.1</v>
      </c>
      <c r="K223" s="100">
        <v>26.2</v>
      </c>
      <c r="L223" s="100">
        <v>26.7</v>
      </c>
      <c r="M223" s="100">
        <v>27.2</v>
      </c>
      <c r="N223" s="100">
        <v>28.7</v>
      </c>
      <c r="O223" s="100">
        <v>28.8</v>
      </c>
      <c r="P223" s="100">
        <v>27.5</v>
      </c>
      <c r="Q223" s="100">
        <v>28.2</v>
      </c>
      <c r="R223" s="100">
        <v>22.8</v>
      </c>
      <c r="S223" s="100">
        <v>25.1</v>
      </c>
      <c r="T223" s="100">
        <v>24.6</v>
      </c>
      <c r="U223" s="100">
        <v>28.2</v>
      </c>
      <c r="V223" s="100">
        <v>21.2</v>
      </c>
      <c r="W223" s="100">
        <v>24.3</v>
      </c>
      <c r="X223" s="100">
        <v>24.1</v>
      </c>
      <c r="Y223" s="100">
        <v>21.9</v>
      </c>
      <c r="Z223" s="100">
        <v>24.7</v>
      </c>
      <c r="AA223" s="100">
        <f>独自温度!B220</f>
        <v>30</v>
      </c>
      <c r="AB223" s="100">
        <f>独自温度!C220</f>
        <v>30</v>
      </c>
    </row>
    <row r="224" spans="1:28">
      <c r="A224" s="64" t="e" cm="1">
        <f t="array" aca="1" ref="A224" ca="1">INDIRECT(_xlfn.XLOOKUP(鶏シート!$G$13,鶏気温!$D$2:$AB$2,鶏気温!$D$3:$AB$3)&amp;(_xlfn.XLOOKUP(鶏モデル!$D232,鶏気温!$C$6:$C$1100,鶏気温!$B$6:$B$1100)))</f>
        <v>#N/A</v>
      </c>
      <c r="B224">
        <v>224</v>
      </c>
      <c r="C224" s="92">
        <v>45876</v>
      </c>
      <c r="D224" s="100">
        <v>24.8</v>
      </c>
      <c r="E224" s="100">
        <v>25</v>
      </c>
      <c r="F224" s="100">
        <v>25.4</v>
      </c>
      <c r="G224" s="100">
        <v>25.9</v>
      </c>
      <c r="H224" s="100">
        <v>25.4</v>
      </c>
      <c r="I224" s="100">
        <v>26</v>
      </c>
      <c r="J224" s="100">
        <v>28</v>
      </c>
      <c r="K224" s="100">
        <v>26.2</v>
      </c>
      <c r="L224" s="100">
        <v>26.8</v>
      </c>
      <c r="M224" s="100">
        <v>27.2</v>
      </c>
      <c r="N224" s="100">
        <v>28.6</v>
      </c>
      <c r="O224" s="100">
        <v>28.8</v>
      </c>
      <c r="P224" s="100">
        <v>27.5</v>
      </c>
      <c r="Q224" s="100">
        <v>28.1</v>
      </c>
      <c r="R224" s="100">
        <v>22.7</v>
      </c>
      <c r="S224" s="100">
        <v>25.1</v>
      </c>
      <c r="T224" s="100">
        <v>24.5</v>
      </c>
      <c r="U224" s="100">
        <v>28.2</v>
      </c>
      <c r="V224" s="100">
        <v>21.2</v>
      </c>
      <c r="W224" s="100">
        <v>24.3</v>
      </c>
      <c r="X224" s="100">
        <v>24.1</v>
      </c>
      <c r="Y224" s="100">
        <v>21.9</v>
      </c>
      <c r="Z224" s="100">
        <v>24.7</v>
      </c>
      <c r="AA224" s="100">
        <f>独自温度!B221</f>
        <v>30</v>
      </c>
      <c r="AB224" s="100">
        <f>独自温度!C221</f>
        <v>30</v>
      </c>
    </row>
    <row r="225" spans="1:28">
      <c r="A225" s="64" t="e" cm="1">
        <f t="array" aca="1" ref="A225" ca="1">INDIRECT(_xlfn.XLOOKUP(鶏シート!$G$13,鶏気温!$D$2:$AB$2,鶏気温!$D$3:$AB$3)&amp;(_xlfn.XLOOKUP(鶏モデル!$D233,鶏気温!$C$6:$C$1100,鶏気温!$B$6:$B$1100)))</f>
        <v>#N/A</v>
      </c>
      <c r="B225">
        <v>225</v>
      </c>
      <c r="C225" s="92">
        <v>45877</v>
      </c>
      <c r="D225" s="100">
        <v>24.8</v>
      </c>
      <c r="E225" s="100">
        <v>25</v>
      </c>
      <c r="F225" s="100">
        <v>25.3</v>
      </c>
      <c r="G225" s="100">
        <v>25.9</v>
      </c>
      <c r="H225" s="100">
        <v>25.4</v>
      </c>
      <c r="I225" s="100">
        <v>26</v>
      </c>
      <c r="J225" s="100">
        <v>28</v>
      </c>
      <c r="K225" s="100">
        <v>26.1</v>
      </c>
      <c r="L225" s="100">
        <v>26.7</v>
      </c>
      <c r="M225" s="100">
        <v>27.2</v>
      </c>
      <c r="N225" s="100">
        <v>28.6</v>
      </c>
      <c r="O225" s="100">
        <v>28.8</v>
      </c>
      <c r="P225" s="100">
        <v>27.4</v>
      </c>
      <c r="Q225" s="100">
        <v>28.1</v>
      </c>
      <c r="R225" s="100">
        <v>22.7</v>
      </c>
      <c r="S225" s="100">
        <v>25.1</v>
      </c>
      <c r="T225" s="100">
        <v>24.5</v>
      </c>
      <c r="U225" s="100">
        <v>28.1</v>
      </c>
      <c r="V225" s="100">
        <v>21.2</v>
      </c>
      <c r="W225" s="100">
        <v>24.2</v>
      </c>
      <c r="X225" s="100">
        <v>24.1</v>
      </c>
      <c r="Y225" s="100">
        <v>21.8</v>
      </c>
      <c r="Z225" s="100">
        <v>24.7</v>
      </c>
      <c r="AA225" s="100">
        <f>独自温度!B222</f>
        <v>30</v>
      </c>
      <c r="AB225" s="100">
        <f>独自温度!C222</f>
        <v>30</v>
      </c>
    </row>
    <row r="226" spans="1:28">
      <c r="A226" s="64" t="e" cm="1">
        <f t="array" aca="1" ref="A226" ca="1">INDIRECT(_xlfn.XLOOKUP(鶏シート!$G$13,鶏気温!$D$2:$AB$2,鶏気温!$D$3:$AB$3)&amp;(_xlfn.XLOOKUP(鶏モデル!$D234,鶏気温!$C$6:$C$1100,鶏気温!$B$6:$B$1100)))</f>
        <v>#N/A</v>
      </c>
      <c r="B226">
        <v>226</v>
      </c>
      <c r="C226" s="92">
        <v>45878</v>
      </c>
      <c r="D226" s="100">
        <v>24.7</v>
      </c>
      <c r="E226" s="100">
        <v>24.9</v>
      </c>
      <c r="F226" s="100">
        <v>25.3</v>
      </c>
      <c r="G226" s="100">
        <v>25.8</v>
      </c>
      <c r="H226" s="100">
        <v>25.4</v>
      </c>
      <c r="I226" s="100">
        <v>25.9</v>
      </c>
      <c r="J226" s="100">
        <v>28</v>
      </c>
      <c r="K226" s="100">
        <v>26.1</v>
      </c>
      <c r="L226" s="100">
        <v>26.7</v>
      </c>
      <c r="M226" s="100">
        <v>27.1</v>
      </c>
      <c r="N226" s="100">
        <v>28.6</v>
      </c>
      <c r="O226" s="100">
        <v>28.8</v>
      </c>
      <c r="P226" s="100">
        <v>27.4</v>
      </c>
      <c r="Q226" s="100">
        <v>28.1</v>
      </c>
      <c r="R226" s="100">
        <v>22.7</v>
      </c>
      <c r="S226" s="100">
        <v>25</v>
      </c>
      <c r="T226" s="100">
        <v>24.4</v>
      </c>
      <c r="U226" s="100">
        <v>28.1</v>
      </c>
      <c r="V226" s="100">
        <v>21.1</v>
      </c>
      <c r="W226" s="100">
        <v>24.2</v>
      </c>
      <c r="X226" s="100">
        <v>24</v>
      </c>
      <c r="Y226" s="100">
        <v>21.8</v>
      </c>
      <c r="Z226" s="100">
        <v>24.7</v>
      </c>
      <c r="AA226" s="100">
        <f>独自温度!B223</f>
        <v>30</v>
      </c>
      <c r="AB226" s="100">
        <f>独自温度!C223</f>
        <v>30</v>
      </c>
    </row>
    <row r="227" spans="1:28">
      <c r="A227" s="64" t="e" cm="1">
        <f t="array" aca="1" ref="A227" ca="1">INDIRECT(_xlfn.XLOOKUP(鶏シート!$G$13,鶏気温!$D$2:$AB$2,鶏気温!$D$3:$AB$3)&amp;(_xlfn.XLOOKUP(鶏モデル!$D235,鶏気温!$C$6:$C$1100,鶏気温!$B$6:$B$1100)))</f>
        <v>#N/A</v>
      </c>
      <c r="B227">
        <v>227</v>
      </c>
      <c r="C227" s="92">
        <v>45879</v>
      </c>
      <c r="D227" s="100">
        <v>24.7</v>
      </c>
      <c r="E227" s="100">
        <v>24.9</v>
      </c>
      <c r="F227" s="100">
        <v>25.2</v>
      </c>
      <c r="G227" s="100">
        <v>25.8</v>
      </c>
      <c r="H227" s="100">
        <v>25.3</v>
      </c>
      <c r="I227" s="100">
        <v>25.9</v>
      </c>
      <c r="J227" s="100">
        <v>27.9</v>
      </c>
      <c r="K227" s="100">
        <v>26</v>
      </c>
      <c r="L227" s="100">
        <v>26.7</v>
      </c>
      <c r="M227" s="100">
        <v>27.1</v>
      </c>
      <c r="N227" s="100">
        <v>28.5</v>
      </c>
      <c r="O227" s="100">
        <v>28.7</v>
      </c>
      <c r="P227" s="100">
        <v>27.4</v>
      </c>
      <c r="Q227" s="100">
        <v>28</v>
      </c>
      <c r="R227" s="100">
        <v>22.6</v>
      </c>
      <c r="S227" s="100">
        <v>25</v>
      </c>
      <c r="T227" s="100">
        <v>24.4</v>
      </c>
      <c r="U227" s="100">
        <v>28</v>
      </c>
      <c r="V227" s="100">
        <v>21.1</v>
      </c>
      <c r="W227" s="100">
        <v>24.1</v>
      </c>
      <c r="X227" s="100">
        <v>24</v>
      </c>
      <c r="Y227" s="100">
        <v>21.8</v>
      </c>
      <c r="Z227" s="100">
        <v>24.7</v>
      </c>
      <c r="AA227" s="100">
        <f>独自温度!B224</f>
        <v>30</v>
      </c>
      <c r="AB227" s="100">
        <f>独自温度!C224</f>
        <v>30</v>
      </c>
    </row>
    <row r="228" spans="1:28">
      <c r="A228" s="64" t="e" cm="1">
        <f t="array" aca="1" ref="A228" ca="1">INDIRECT(_xlfn.XLOOKUP(鶏シート!$G$13,鶏気温!$D$2:$AB$2,鶏気温!$D$3:$AB$3)&amp;(_xlfn.XLOOKUP(鶏モデル!$D236,鶏気温!$C$6:$C$1100,鶏気温!$B$6:$B$1100)))</f>
        <v>#N/A</v>
      </c>
      <c r="B228">
        <v>228</v>
      </c>
      <c r="C228" s="92">
        <v>45880</v>
      </c>
      <c r="D228" s="100">
        <v>24.6</v>
      </c>
      <c r="E228" s="100">
        <v>24.8</v>
      </c>
      <c r="F228" s="100">
        <v>25.2</v>
      </c>
      <c r="G228" s="100">
        <v>25.7</v>
      </c>
      <c r="H228" s="100">
        <v>25.3</v>
      </c>
      <c r="I228" s="100">
        <v>25.9</v>
      </c>
      <c r="J228" s="100">
        <v>27.9</v>
      </c>
      <c r="K228" s="100">
        <v>26</v>
      </c>
      <c r="L228" s="100">
        <v>26.6</v>
      </c>
      <c r="M228" s="100">
        <v>27</v>
      </c>
      <c r="N228" s="100">
        <v>28.5</v>
      </c>
      <c r="O228" s="100">
        <v>28.7</v>
      </c>
      <c r="P228" s="100">
        <v>27.3</v>
      </c>
      <c r="Q228" s="100">
        <v>28</v>
      </c>
      <c r="R228" s="100">
        <v>22.6</v>
      </c>
      <c r="S228" s="100">
        <v>24.9</v>
      </c>
      <c r="T228" s="100">
        <v>24.3</v>
      </c>
      <c r="U228" s="100">
        <v>28</v>
      </c>
      <c r="V228" s="100">
        <v>21</v>
      </c>
      <c r="W228" s="100">
        <v>24</v>
      </c>
      <c r="X228" s="100">
        <v>23.9</v>
      </c>
      <c r="Y228" s="100">
        <v>21.7</v>
      </c>
      <c r="Z228" s="100">
        <v>24.6</v>
      </c>
      <c r="AA228" s="100">
        <f>独自温度!B225</f>
        <v>30</v>
      </c>
      <c r="AB228" s="100">
        <f>独自温度!C225</f>
        <v>30</v>
      </c>
    </row>
    <row r="229" spans="1:28">
      <c r="A229" s="64" t="e" cm="1">
        <f t="array" aca="1" ref="A229" ca="1">INDIRECT(_xlfn.XLOOKUP(鶏シート!$G$13,鶏気温!$D$2:$AB$2,鶏気温!$D$3:$AB$3)&amp;(_xlfn.XLOOKUP(鶏モデル!$D237,鶏気温!$C$6:$C$1100,鶏気温!$B$6:$B$1100)))</f>
        <v>#N/A</v>
      </c>
      <c r="B229">
        <v>229</v>
      </c>
      <c r="C229" s="92">
        <v>45881</v>
      </c>
      <c r="D229" s="100">
        <v>24.5</v>
      </c>
      <c r="E229" s="100">
        <v>24.8</v>
      </c>
      <c r="F229" s="100">
        <v>25.1</v>
      </c>
      <c r="G229" s="100">
        <v>25.6</v>
      </c>
      <c r="H229" s="100">
        <v>25.2</v>
      </c>
      <c r="I229" s="100">
        <v>25.8</v>
      </c>
      <c r="J229" s="100">
        <v>27.8</v>
      </c>
      <c r="K229" s="100">
        <v>26</v>
      </c>
      <c r="L229" s="100">
        <v>26.5</v>
      </c>
      <c r="M229" s="100">
        <v>27</v>
      </c>
      <c r="N229" s="100">
        <v>28.4</v>
      </c>
      <c r="O229" s="100">
        <v>28.6</v>
      </c>
      <c r="P229" s="100">
        <v>27.3</v>
      </c>
      <c r="Q229" s="100">
        <v>28</v>
      </c>
      <c r="R229" s="100">
        <v>22.5</v>
      </c>
      <c r="S229" s="100">
        <v>24.9</v>
      </c>
      <c r="T229" s="100">
        <v>24.3</v>
      </c>
      <c r="U229" s="100">
        <v>27.9</v>
      </c>
      <c r="V229" s="100">
        <v>21</v>
      </c>
      <c r="W229" s="100">
        <v>24</v>
      </c>
      <c r="X229" s="100">
        <v>23.9</v>
      </c>
      <c r="Y229" s="100">
        <v>21.7</v>
      </c>
      <c r="Z229" s="100">
        <v>24.6</v>
      </c>
      <c r="AA229" s="100">
        <f>独自温度!B226</f>
        <v>30</v>
      </c>
      <c r="AB229" s="100">
        <f>独自温度!C226</f>
        <v>30</v>
      </c>
    </row>
    <row r="230" spans="1:28">
      <c r="A230" s="64" t="e" cm="1">
        <f t="array" aca="1" ref="A230" ca="1">INDIRECT(_xlfn.XLOOKUP(鶏シート!$G$13,鶏気温!$D$2:$AB$2,鶏気温!$D$3:$AB$3)&amp;(_xlfn.XLOOKUP(鶏モデル!$D238,鶏気温!$C$6:$C$1100,鶏気温!$B$6:$B$1100)))</f>
        <v>#N/A</v>
      </c>
      <c r="B230">
        <v>230</v>
      </c>
      <c r="C230" s="92">
        <v>45882</v>
      </c>
      <c r="D230" s="100">
        <v>24.5</v>
      </c>
      <c r="E230" s="100">
        <v>24.7</v>
      </c>
      <c r="F230" s="100">
        <v>25</v>
      </c>
      <c r="G230" s="100">
        <v>25.6</v>
      </c>
      <c r="H230" s="100">
        <v>25.2</v>
      </c>
      <c r="I230" s="100">
        <v>25.7</v>
      </c>
      <c r="J230" s="100">
        <v>27.8</v>
      </c>
      <c r="K230" s="100">
        <v>25.9</v>
      </c>
      <c r="L230" s="100">
        <v>26.5</v>
      </c>
      <c r="M230" s="100">
        <v>26.9</v>
      </c>
      <c r="N230" s="100">
        <v>28.4</v>
      </c>
      <c r="O230" s="100">
        <v>28.6</v>
      </c>
      <c r="P230" s="100">
        <v>27.2</v>
      </c>
      <c r="Q230" s="100">
        <v>27.9</v>
      </c>
      <c r="R230" s="100">
        <v>22.5</v>
      </c>
      <c r="S230" s="100">
        <v>24.8</v>
      </c>
      <c r="T230" s="100">
        <v>24.2</v>
      </c>
      <c r="U230" s="100">
        <v>27.9</v>
      </c>
      <c r="V230" s="100">
        <v>20.9</v>
      </c>
      <c r="W230" s="100">
        <v>23.9</v>
      </c>
      <c r="X230" s="100">
        <v>23.8</v>
      </c>
      <c r="Y230" s="100">
        <v>21.6</v>
      </c>
      <c r="Z230" s="100">
        <v>24.5</v>
      </c>
      <c r="AA230" s="100">
        <f>独自温度!B227</f>
        <v>30</v>
      </c>
      <c r="AB230" s="100">
        <f>独自温度!C227</f>
        <v>30</v>
      </c>
    </row>
    <row r="231" spans="1:28">
      <c r="A231" s="64" t="e" cm="1">
        <f t="array" aca="1" ref="A231" ca="1">INDIRECT(_xlfn.XLOOKUP(鶏シート!$G$13,鶏気温!$D$2:$AB$2,鶏気温!$D$3:$AB$3)&amp;(_xlfn.XLOOKUP(鶏モデル!$D239,鶏気温!$C$6:$C$1100,鶏気温!$B$6:$B$1100)))</f>
        <v>#N/A</v>
      </c>
      <c r="B231">
        <v>231</v>
      </c>
      <c r="C231" s="92">
        <v>45883</v>
      </c>
      <c r="D231" s="100">
        <v>24.4</v>
      </c>
      <c r="E231" s="100">
        <v>24.6</v>
      </c>
      <c r="F231" s="100">
        <v>25</v>
      </c>
      <c r="G231" s="100">
        <v>25.5</v>
      </c>
      <c r="H231" s="100">
        <v>25.1</v>
      </c>
      <c r="I231" s="100">
        <v>25.7</v>
      </c>
      <c r="J231" s="100">
        <v>27.7</v>
      </c>
      <c r="K231" s="100">
        <v>25.9</v>
      </c>
      <c r="L231" s="100">
        <v>26.4</v>
      </c>
      <c r="M231" s="100">
        <v>26.9</v>
      </c>
      <c r="N231" s="100">
        <v>28.3</v>
      </c>
      <c r="O231" s="100">
        <v>28.5</v>
      </c>
      <c r="P231" s="100">
        <v>27.2</v>
      </c>
      <c r="Q231" s="100">
        <v>27.9</v>
      </c>
      <c r="R231" s="100">
        <v>22.4</v>
      </c>
      <c r="S231" s="100">
        <v>24.7</v>
      </c>
      <c r="T231" s="100">
        <v>24.2</v>
      </c>
      <c r="U231" s="100">
        <v>27.8</v>
      </c>
      <c r="V231" s="100">
        <v>20.9</v>
      </c>
      <c r="W231" s="100">
        <v>23.9</v>
      </c>
      <c r="X231" s="100">
        <v>23.7</v>
      </c>
      <c r="Y231" s="100">
        <v>21.6</v>
      </c>
      <c r="Z231" s="100">
        <v>24.4</v>
      </c>
      <c r="AA231" s="100">
        <f>独自温度!B228</f>
        <v>30</v>
      </c>
      <c r="AB231" s="100">
        <f>独自温度!C228</f>
        <v>30</v>
      </c>
    </row>
    <row r="232" spans="1:28">
      <c r="A232" s="64" t="e" cm="1">
        <f t="array" aca="1" ref="A232" ca="1">INDIRECT(_xlfn.XLOOKUP(鶏シート!$G$13,鶏気温!$D$2:$AB$2,鶏気温!$D$3:$AB$3)&amp;(_xlfn.XLOOKUP(鶏モデル!$D240,鶏気温!$C$6:$C$1100,鶏気温!$B$6:$B$1100)))</f>
        <v>#N/A</v>
      </c>
      <c r="B232">
        <v>232</v>
      </c>
      <c r="C232" s="92">
        <v>45884</v>
      </c>
      <c r="D232" s="100">
        <v>24.3</v>
      </c>
      <c r="E232" s="100">
        <v>24.6</v>
      </c>
      <c r="F232" s="100">
        <v>24.9</v>
      </c>
      <c r="G232" s="100">
        <v>25.5</v>
      </c>
      <c r="H232" s="100">
        <v>25</v>
      </c>
      <c r="I232" s="100">
        <v>25.6</v>
      </c>
      <c r="J232" s="100">
        <v>27.7</v>
      </c>
      <c r="K232" s="100">
        <v>25.8</v>
      </c>
      <c r="L232" s="100">
        <v>26.3</v>
      </c>
      <c r="M232" s="100">
        <v>26.8</v>
      </c>
      <c r="N232" s="100">
        <v>28.3</v>
      </c>
      <c r="O232" s="100">
        <v>28.5</v>
      </c>
      <c r="P232" s="100">
        <v>27.1</v>
      </c>
      <c r="Q232" s="100">
        <v>27.8</v>
      </c>
      <c r="R232" s="100">
        <v>22.3</v>
      </c>
      <c r="S232" s="100">
        <v>24.7</v>
      </c>
      <c r="T232" s="100">
        <v>24.1</v>
      </c>
      <c r="U232" s="100">
        <v>27.8</v>
      </c>
      <c r="V232" s="100">
        <v>20.8</v>
      </c>
      <c r="W232" s="100">
        <v>23.8</v>
      </c>
      <c r="X232" s="100">
        <v>23.7</v>
      </c>
      <c r="Y232" s="100">
        <v>21.5</v>
      </c>
      <c r="Z232" s="100">
        <v>24.3</v>
      </c>
      <c r="AA232" s="100">
        <f>独自温度!B229</f>
        <v>30</v>
      </c>
      <c r="AB232" s="100">
        <f>独自温度!C229</f>
        <v>30</v>
      </c>
    </row>
    <row r="233" spans="1:28">
      <c r="A233" s="64" t="e" cm="1">
        <f t="array" aca="1" ref="A233" ca="1">INDIRECT(_xlfn.XLOOKUP(鶏シート!$G$13,鶏気温!$D$2:$AB$2,鶏気温!$D$3:$AB$3)&amp;(_xlfn.XLOOKUP(鶏モデル!$D241,鶏気温!$C$6:$C$1100,鶏気温!$B$6:$B$1100)))</f>
        <v>#N/A</v>
      </c>
      <c r="B233">
        <v>233</v>
      </c>
      <c r="C233" s="92">
        <v>45885</v>
      </c>
      <c r="D233" s="100">
        <v>24.3</v>
      </c>
      <c r="E233" s="100">
        <v>24.5</v>
      </c>
      <c r="F233" s="100">
        <v>24.8</v>
      </c>
      <c r="G233" s="100">
        <v>25.4</v>
      </c>
      <c r="H233" s="100">
        <v>25</v>
      </c>
      <c r="I233" s="100">
        <v>25.6</v>
      </c>
      <c r="J233" s="100">
        <v>27.6</v>
      </c>
      <c r="K233" s="100">
        <v>25.7</v>
      </c>
      <c r="L233" s="100">
        <v>26.2</v>
      </c>
      <c r="M233" s="100">
        <v>26.8</v>
      </c>
      <c r="N233" s="100">
        <v>28.2</v>
      </c>
      <c r="O233" s="100">
        <v>28.4</v>
      </c>
      <c r="P233" s="100">
        <v>27</v>
      </c>
      <c r="Q233" s="100">
        <v>27.8</v>
      </c>
      <c r="R233" s="100">
        <v>22.3</v>
      </c>
      <c r="S233" s="100">
        <v>24.6</v>
      </c>
      <c r="T233" s="100">
        <v>24.1</v>
      </c>
      <c r="U233" s="100">
        <v>27.7</v>
      </c>
      <c r="V233" s="100">
        <v>20.8</v>
      </c>
      <c r="W233" s="100">
        <v>23.7</v>
      </c>
      <c r="X233" s="100">
        <v>23.6</v>
      </c>
      <c r="Y233" s="100">
        <v>21.4</v>
      </c>
      <c r="Z233" s="100">
        <v>24.3</v>
      </c>
      <c r="AA233" s="100">
        <f>独自温度!B230</f>
        <v>30</v>
      </c>
      <c r="AB233" s="100">
        <f>独自温度!C230</f>
        <v>30</v>
      </c>
    </row>
    <row r="234" spans="1:28">
      <c r="A234" s="64" t="e" cm="1">
        <f t="array" aca="1" ref="A234" ca="1">INDIRECT(_xlfn.XLOOKUP(鶏シート!$G$13,鶏気温!$D$2:$AB$2,鶏気温!$D$3:$AB$3)&amp;(_xlfn.XLOOKUP(鶏モデル!$D242,鶏気温!$C$6:$C$1100,鶏気温!$B$6:$B$1100)))</f>
        <v>#N/A</v>
      </c>
      <c r="B234">
        <v>234</v>
      </c>
      <c r="C234" s="92">
        <v>45886</v>
      </c>
      <c r="D234" s="100">
        <v>24.2</v>
      </c>
      <c r="E234" s="100">
        <v>24.5</v>
      </c>
      <c r="F234" s="100">
        <v>24.8</v>
      </c>
      <c r="G234" s="100">
        <v>25.3</v>
      </c>
      <c r="H234" s="100">
        <v>24.9</v>
      </c>
      <c r="I234" s="100">
        <v>25.5</v>
      </c>
      <c r="J234" s="100">
        <v>27.6</v>
      </c>
      <c r="K234" s="100">
        <v>25.7</v>
      </c>
      <c r="L234" s="100">
        <v>26.1</v>
      </c>
      <c r="M234" s="100">
        <v>26.7</v>
      </c>
      <c r="N234" s="100">
        <v>28.2</v>
      </c>
      <c r="O234" s="100">
        <v>28.4</v>
      </c>
      <c r="P234" s="100">
        <v>27</v>
      </c>
      <c r="Q234" s="100">
        <v>27.7</v>
      </c>
      <c r="R234" s="100">
        <v>22.2</v>
      </c>
      <c r="S234" s="100">
        <v>24.6</v>
      </c>
      <c r="T234" s="100">
        <v>24</v>
      </c>
      <c r="U234" s="100">
        <v>27.6</v>
      </c>
      <c r="V234" s="100">
        <v>20.7</v>
      </c>
      <c r="W234" s="100">
        <v>23.7</v>
      </c>
      <c r="X234" s="100">
        <v>23.5</v>
      </c>
      <c r="Y234" s="100">
        <v>21.4</v>
      </c>
      <c r="Z234" s="100">
        <v>24.2</v>
      </c>
      <c r="AA234" s="100">
        <f>独自温度!B231</f>
        <v>30</v>
      </c>
      <c r="AB234" s="100">
        <f>独自温度!C231</f>
        <v>30</v>
      </c>
    </row>
    <row r="235" spans="1:28">
      <c r="A235" s="64" t="e" cm="1">
        <f t="array" aca="1" ref="A235" ca="1">INDIRECT(_xlfn.XLOOKUP(鶏シート!$G$13,鶏気温!$D$2:$AB$2,鶏気温!$D$3:$AB$3)&amp;(_xlfn.XLOOKUP(鶏モデル!$D243,鶏気温!$C$6:$C$1100,鶏気温!$B$6:$B$1100)))</f>
        <v>#N/A</v>
      </c>
      <c r="B235">
        <v>235</v>
      </c>
      <c r="C235" s="92">
        <v>45887</v>
      </c>
      <c r="D235" s="100">
        <v>24.1</v>
      </c>
      <c r="E235" s="100">
        <v>24.4</v>
      </c>
      <c r="F235" s="100">
        <v>24.7</v>
      </c>
      <c r="G235" s="100">
        <v>25.3</v>
      </c>
      <c r="H235" s="100">
        <v>24.8</v>
      </c>
      <c r="I235" s="100">
        <v>25.4</v>
      </c>
      <c r="J235" s="100">
        <v>27.5</v>
      </c>
      <c r="K235" s="100">
        <v>25.6</v>
      </c>
      <c r="L235" s="100">
        <v>26.1</v>
      </c>
      <c r="M235" s="100">
        <v>26.6</v>
      </c>
      <c r="N235" s="100">
        <v>28.1</v>
      </c>
      <c r="O235" s="100">
        <v>28.3</v>
      </c>
      <c r="P235" s="100">
        <v>26.9</v>
      </c>
      <c r="Q235" s="100">
        <v>27.6</v>
      </c>
      <c r="R235" s="100">
        <v>22.1</v>
      </c>
      <c r="S235" s="100">
        <v>24.5</v>
      </c>
      <c r="T235" s="100">
        <v>23.9</v>
      </c>
      <c r="U235" s="100">
        <v>27.6</v>
      </c>
      <c r="V235" s="100">
        <v>20.6</v>
      </c>
      <c r="W235" s="100">
        <v>23.6</v>
      </c>
      <c r="X235" s="100">
        <v>23.5</v>
      </c>
      <c r="Y235" s="100">
        <v>21.3</v>
      </c>
      <c r="Z235" s="100">
        <v>24.1</v>
      </c>
      <c r="AA235" s="100">
        <f>独自温度!B232</f>
        <v>30</v>
      </c>
      <c r="AB235" s="100">
        <f>独自温度!C232</f>
        <v>30</v>
      </c>
    </row>
    <row r="236" spans="1:28">
      <c r="A236" s="64" t="e" cm="1">
        <f t="array" aca="1" ref="A236" ca="1">INDIRECT(_xlfn.XLOOKUP(鶏シート!$G$13,鶏気温!$D$2:$AB$2,鶏気温!$D$3:$AB$3)&amp;(_xlfn.XLOOKUP(鶏モデル!$D244,鶏気温!$C$6:$C$1100,鶏気温!$B$6:$B$1100)))</f>
        <v>#N/A</v>
      </c>
      <c r="B236">
        <v>236</v>
      </c>
      <c r="C236" s="92">
        <v>45888</v>
      </c>
      <c r="D236" s="100">
        <v>24</v>
      </c>
      <c r="E236" s="100">
        <v>24.3</v>
      </c>
      <c r="F236" s="100">
        <v>24.6</v>
      </c>
      <c r="G236" s="100">
        <v>25.2</v>
      </c>
      <c r="H236" s="100">
        <v>24.7</v>
      </c>
      <c r="I236" s="100">
        <v>25.3</v>
      </c>
      <c r="J236" s="100">
        <v>27.4</v>
      </c>
      <c r="K236" s="100">
        <v>25.5</v>
      </c>
      <c r="L236" s="100">
        <v>26</v>
      </c>
      <c r="M236" s="100">
        <v>26.6</v>
      </c>
      <c r="N236" s="100">
        <v>28</v>
      </c>
      <c r="O236" s="100">
        <v>28.2</v>
      </c>
      <c r="P236" s="100">
        <v>26.8</v>
      </c>
      <c r="Q236" s="100">
        <v>27.6</v>
      </c>
      <c r="R236" s="100">
        <v>22.1</v>
      </c>
      <c r="S236" s="100">
        <v>24.4</v>
      </c>
      <c r="T236" s="100">
        <v>23.8</v>
      </c>
      <c r="U236" s="100">
        <v>27.5</v>
      </c>
      <c r="V236" s="100">
        <v>20.5</v>
      </c>
      <c r="W236" s="100">
        <v>23.5</v>
      </c>
      <c r="X236" s="100">
        <v>23.4</v>
      </c>
      <c r="Y236" s="100">
        <v>21.2</v>
      </c>
      <c r="Z236" s="100">
        <v>24</v>
      </c>
      <c r="AA236" s="100">
        <f>独自温度!B233</f>
        <v>30</v>
      </c>
      <c r="AB236" s="100">
        <f>独自温度!C233</f>
        <v>30</v>
      </c>
    </row>
    <row r="237" spans="1:28">
      <c r="A237" s="64" t="e" cm="1">
        <f t="array" aca="1" ref="A237" ca="1">INDIRECT(_xlfn.XLOOKUP(鶏シート!$G$13,鶏気温!$D$2:$AB$2,鶏気温!$D$3:$AB$3)&amp;(_xlfn.XLOOKUP(鶏モデル!$D245,鶏気温!$C$6:$C$1100,鶏気温!$B$6:$B$1100)))</f>
        <v>#N/A</v>
      </c>
      <c r="B237">
        <v>237</v>
      </c>
      <c r="C237" s="92">
        <v>45889</v>
      </c>
      <c r="D237" s="100">
        <v>23.9</v>
      </c>
      <c r="E237" s="100">
        <v>24.2</v>
      </c>
      <c r="F237" s="100">
        <v>24.5</v>
      </c>
      <c r="G237" s="100">
        <v>25.1</v>
      </c>
      <c r="H237" s="100">
        <v>24.6</v>
      </c>
      <c r="I237" s="100">
        <v>25.2</v>
      </c>
      <c r="J237" s="100">
        <v>27.4</v>
      </c>
      <c r="K237" s="100">
        <v>25.5</v>
      </c>
      <c r="L237" s="100">
        <v>25.9</v>
      </c>
      <c r="M237" s="100">
        <v>26.5</v>
      </c>
      <c r="N237" s="100">
        <v>28</v>
      </c>
      <c r="O237" s="100">
        <v>28.2</v>
      </c>
      <c r="P237" s="100">
        <v>26.8</v>
      </c>
      <c r="Q237" s="100">
        <v>27.5</v>
      </c>
      <c r="R237" s="100">
        <v>22</v>
      </c>
      <c r="S237" s="100">
        <v>24.3</v>
      </c>
      <c r="T237" s="100">
        <v>23.8</v>
      </c>
      <c r="U237" s="100">
        <v>27.4</v>
      </c>
      <c r="V237" s="100">
        <v>20.399999999999999</v>
      </c>
      <c r="W237" s="100">
        <v>23.4</v>
      </c>
      <c r="X237" s="100">
        <v>23.3</v>
      </c>
      <c r="Y237" s="100">
        <v>21.1</v>
      </c>
      <c r="Z237" s="100">
        <v>23.9</v>
      </c>
      <c r="AA237" s="100">
        <f>独自温度!B234</f>
        <v>30</v>
      </c>
      <c r="AB237" s="100">
        <f>独自温度!C234</f>
        <v>30</v>
      </c>
    </row>
    <row r="238" spans="1:28">
      <c r="A238" s="64" t="e" cm="1">
        <f t="array" aca="1" ref="A238" ca="1">INDIRECT(_xlfn.XLOOKUP(鶏シート!$G$13,鶏気温!$D$2:$AB$2,鶏気温!$D$3:$AB$3)&amp;(_xlfn.XLOOKUP(鶏モデル!$D246,鶏気温!$C$6:$C$1100,鶏気温!$B$6:$B$1100)))</f>
        <v>#N/A</v>
      </c>
      <c r="B238">
        <v>238</v>
      </c>
      <c r="C238" s="92">
        <v>45890</v>
      </c>
      <c r="D238" s="100">
        <v>23.8</v>
      </c>
      <c r="E238" s="100">
        <v>24.1</v>
      </c>
      <c r="F238" s="100">
        <v>24.4</v>
      </c>
      <c r="G238" s="100">
        <v>25</v>
      </c>
      <c r="H238" s="100">
        <v>24.5</v>
      </c>
      <c r="I238" s="100">
        <v>25.2</v>
      </c>
      <c r="J238" s="100">
        <v>27.3</v>
      </c>
      <c r="K238" s="100">
        <v>25.4</v>
      </c>
      <c r="L238" s="100">
        <v>25.8</v>
      </c>
      <c r="M238" s="100">
        <v>26.4</v>
      </c>
      <c r="N238" s="100">
        <v>27.9</v>
      </c>
      <c r="O238" s="100">
        <v>28.1</v>
      </c>
      <c r="P238" s="100">
        <v>26.7</v>
      </c>
      <c r="Q238" s="100">
        <v>27.4</v>
      </c>
      <c r="R238" s="100">
        <v>21.9</v>
      </c>
      <c r="S238" s="100">
        <v>24.2</v>
      </c>
      <c r="T238" s="100">
        <v>23.7</v>
      </c>
      <c r="U238" s="100">
        <v>27.3</v>
      </c>
      <c r="V238" s="100">
        <v>20.3</v>
      </c>
      <c r="W238" s="100">
        <v>23.3</v>
      </c>
      <c r="X238" s="100">
        <v>23.2</v>
      </c>
      <c r="Y238" s="100">
        <v>21</v>
      </c>
      <c r="Z238" s="100">
        <v>23.8</v>
      </c>
      <c r="AA238" s="100">
        <f>独自温度!B235</f>
        <v>30</v>
      </c>
      <c r="AB238" s="100">
        <f>独自温度!C235</f>
        <v>30</v>
      </c>
    </row>
    <row r="239" spans="1:28">
      <c r="A239" s="64" t="e" cm="1">
        <f t="array" aca="1" ref="A239" ca="1">INDIRECT(_xlfn.XLOOKUP(鶏シート!$G$13,鶏気温!$D$2:$AB$2,鶏気温!$D$3:$AB$3)&amp;(_xlfn.XLOOKUP(鶏モデル!$D247,鶏気温!$C$6:$C$1100,鶏気温!$B$6:$B$1100)))</f>
        <v>#N/A</v>
      </c>
      <c r="B239">
        <v>239</v>
      </c>
      <c r="C239" s="92">
        <v>45891</v>
      </c>
      <c r="D239" s="100">
        <v>23.7</v>
      </c>
      <c r="E239" s="100">
        <v>24</v>
      </c>
      <c r="F239" s="100">
        <v>24.4</v>
      </c>
      <c r="G239" s="100">
        <v>24.9</v>
      </c>
      <c r="H239" s="100">
        <v>24.4</v>
      </c>
      <c r="I239" s="100">
        <v>25.1</v>
      </c>
      <c r="J239" s="100">
        <v>27.2</v>
      </c>
      <c r="K239" s="100">
        <v>25.3</v>
      </c>
      <c r="L239" s="100">
        <v>25.7</v>
      </c>
      <c r="M239" s="100">
        <v>26.3</v>
      </c>
      <c r="N239" s="100">
        <v>27.8</v>
      </c>
      <c r="O239" s="100">
        <v>28</v>
      </c>
      <c r="P239" s="100">
        <v>26.6</v>
      </c>
      <c r="Q239" s="100">
        <v>27.3</v>
      </c>
      <c r="R239" s="100">
        <v>21.8</v>
      </c>
      <c r="S239" s="100">
        <v>24.1</v>
      </c>
      <c r="T239" s="100">
        <v>23.6</v>
      </c>
      <c r="U239" s="100">
        <v>27.2</v>
      </c>
      <c r="V239" s="100">
        <v>20.2</v>
      </c>
      <c r="W239" s="100">
        <v>23.2</v>
      </c>
      <c r="X239" s="100">
        <v>23.1</v>
      </c>
      <c r="Y239" s="100">
        <v>20.9</v>
      </c>
      <c r="Z239" s="100">
        <v>23.7</v>
      </c>
      <c r="AA239" s="100">
        <f>独自温度!B236</f>
        <v>30</v>
      </c>
      <c r="AB239" s="100">
        <f>独自温度!C236</f>
        <v>30</v>
      </c>
    </row>
    <row r="240" spans="1:28">
      <c r="A240" s="64" t="e" cm="1">
        <f t="array" aca="1" ref="A240" ca="1">INDIRECT(_xlfn.XLOOKUP(鶏シート!$G$13,鶏気温!$D$2:$AB$2,鶏気温!$D$3:$AB$3)&amp;(_xlfn.XLOOKUP(鶏モデル!$D248,鶏気温!$C$6:$C$1100,鶏気温!$B$6:$B$1100)))</f>
        <v>#N/A</v>
      </c>
      <c r="B240">
        <v>240</v>
      </c>
      <c r="C240" s="92">
        <v>45892</v>
      </c>
      <c r="D240" s="100">
        <v>23.6</v>
      </c>
      <c r="E240" s="100">
        <v>23.9</v>
      </c>
      <c r="F240" s="100">
        <v>24.3</v>
      </c>
      <c r="G240" s="100">
        <v>24.8</v>
      </c>
      <c r="H240" s="100">
        <v>24.3</v>
      </c>
      <c r="I240" s="100">
        <v>25</v>
      </c>
      <c r="J240" s="100">
        <v>27.1</v>
      </c>
      <c r="K240" s="100">
        <v>25.2</v>
      </c>
      <c r="L240" s="100">
        <v>25.6</v>
      </c>
      <c r="M240" s="100">
        <v>26.3</v>
      </c>
      <c r="N240" s="100">
        <v>27.7</v>
      </c>
      <c r="O240" s="100">
        <v>27.9</v>
      </c>
      <c r="P240" s="100">
        <v>26.5</v>
      </c>
      <c r="Q240" s="100">
        <v>27.2</v>
      </c>
      <c r="R240" s="100">
        <v>21.7</v>
      </c>
      <c r="S240" s="100">
        <v>24</v>
      </c>
      <c r="T240" s="100">
        <v>23.5</v>
      </c>
      <c r="U240" s="100">
        <v>27.1</v>
      </c>
      <c r="V240" s="100">
        <v>20.100000000000001</v>
      </c>
      <c r="W240" s="100">
        <v>23.1</v>
      </c>
      <c r="X240" s="100">
        <v>23</v>
      </c>
      <c r="Y240" s="100">
        <v>20.8</v>
      </c>
      <c r="Z240" s="100">
        <v>23.6</v>
      </c>
      <c r="AA240" s="100">
        <f>独自温度!B237</f>
        <v>30</v>
      </c>
      <c r="AB240" s="100">
        <f>独自温度!C237</f>
        <v>30</v>
      </c>
    </row>
    <row r="241" spans="1:28">
      <c r="A241" s="64" t="e" cm="1">
        <f t="array" aca="1" ref="A241" ca="1">INDIRECT(_xlfn.XLOOKUP(鶏シート!$G$13,鶏気温!$D$2:$AB$2,鶏気温!$D$3:$AB$3)&amp;(_xlfn.XLOOKUP(鶏モデル!$D249,鶏気温!$C$6:$C$1100,鶏気温!$B$6:$B$1100)))</f>
        <v>#N/A</v>
      </c>
      <c r="B241">
        <v>241</v>
      </c>
      <c r="C241" s="92">
        <v>45893</v>
      </c>
      <c r="D241" s="100">
        <v>23.5</v>
      </c>
      <c r="E241" s="100">
        <v>23.8</v>
      </c>
      <c r="F241" s="100">
        <v>24.2</v>
      </c>
      <c r="G241" s="100">
        <v>24.7</v>
      </c>
      <c r="H241" s="100">
        <v>24.2</v>
      </c>
      <c r="I241" s="100">
        <v>24.9</v>
      </c>
      <c r="J241" s="100">
        <v>27</v>
      </c>
      <c r="K241" s="100">
        <v>25.1</v>
      </c>
      <c r="L241" s="100">
        <v>25.5</v>
      </c>
      <c r="M241" s="100">
        <v>26.2</v>
      </c>
      <c r="N241" s="100">
        <v>27.6</v>
      </c>
      <c r="O241" s="100">
        <v>27.8</v>
      </c>
      <c r="P241" s="100">
        <v>26.4</v>
      </c>
      <c r="Q241" s="100">
        <v>27.1</v>
      </c>
      <c r="R241" s="100">
        <v>21.6</v>
      </c>
      <c r="S241" s="100">
        <v>23.9</v>
      </c>
      <c r="T241" s="100">
        <v>23.4</v>
      </c>
      <c r="U241" s="100">
        <v>27</v>
      </c>
      <c r="V241" s="100">
        <v>20</v>
      </c>
      <c r="W241" s="100">
        <v>23</v>
      </c>
      <c r="X241" s="100">
        <v>22.9</v>
      </c>
      <c r="Y241" s="100">
        <v>20.7</v>
      </c>
      <c r="Z241" s="100">
        <v>23.5</v>
      </c>
      <c r="AA241" s="100">
        <f>独自温度!B238</f>
        <v>30</v>
      </c>
      <c r="AB241" s="100">
        <f>独自温度!C238</f>
        <v>30</v>
      </c>
    </row>
    <row r="242" spans="1:28">
      <c r="A242" s="64" t="e" cm="1">
        <f t="array" aca="1" ref="A242" ca="1">INDIRECT(_xlfn.XLOOKUP(鶏シート!$G$13,鶏気温!$D$2:$AB$2,鶏気温!$D$3:$AB$3)&amp;(_xlfn.XLOOKUP(鶏モデル!$D250,鶏気温!$C$6:$C$1100,鶏気温!$B$6:$B$1100)))</f>
        <v>#N/A</v>
      </c>
      <c r="B242">
        <v>242</v>
      </c>
      <c r="C242" s="92">
        <v>45894</v>
      </c>
      <c r="D242" s="100">
        <v>23.4</v>
      </c>
      <c r="E242" s="100">
        <v>23.7</v>
      </c>
      <c r="F242" s="100">
        <v>24.1</v>
      </c>
      <c r="G242" s="100">
        <v>24.6</v>
      </c>
      <c r="H242" s="100">
        <v>24.1</v>
      </c>
      <c r="I242" s="100">
        <v>24.8</v>
      </c>
      <c r="J242" s="100">
        <v>26.9</v>
      </c>
      <c r="K242" s="100">
        <v>25</v>
      </c>
      <c r="L242" s="100">
        <v>25.4</v>
      </c>
      <c r="M242" s="100">
        <v>26.1</v>
      </c>
      <c r="N242" s="100">
        <v>27.5</v>
      </c>
      <c r="O242" s="100">
        <v>27.7</v>
      </c>
      <c r="P242" s="100">
        <v>26.3</v>
      </c>
      <c r="Q242" s="100">
        <v>27</v>
      </c>
      <c r="R242" s="100">
        <v>21.5</v>
      </c>
      <c r="S242" s="100">
        <v>23.9</v>
      </c>
      <c r="T242" s="100">
        <v>23.3</v>
      </c>
      <c r="U242" s="100">
        <v>26.9</v>
      </c>
      <c r="V242" s="100">
        <v>19.899999999999999</v>
      </c>
      <c r="W242" s="100">
        <v>22.9</v>
      </c>
      <c r="X242" s="100">
        <v>22.8</v>
      </c>
      <c r="Y242" s="100">
        <v>20.6</v>
      </c>
      <c r="Z242" s="100">
        <v>23.4</v>
      </c>
      <c r="AA242" s="100">
        <f>独自温度!B239</f>
        <v>30</v>
      </c>
      <c r="AB242" s="100">
        <f>独自温度!C239</f>
        <v>30</v>
      </c>
    </row>
    <row r="243" spans="1:28">
      <c r="A243" s="64" t="e" cm="1">
        <f t="array" aca="1" ref="A243" ca="1">INDIRECT(_xlfn.XLOOKUP(鶏シート!$G$13,鶏気温!$D$2:$AB$2,鶏気温!$D$3:$AB$3)&amp;(_xlfn.XLOOKUP(鶏モデル!$D251,鶏気温!$C$6:$C$1100,鶏気温!$B$6:$B$1100)))</f>
        <v>#N/A</v>
      </c>
      <c r="B243">
        <v>243</v>
      </c>
      <c r="C243" s="92">
        <v>45895</v>
      </c>
      <c r="D243" s="100">
        <v>23.3</v>
      </c>
      <c r="E243" s="100">
        <v>23.6</v>
      </c>
      <c r="F243" s="100">
        <v>24</v>
      </c>
      <c r="G243" s="100">
        <v>24.5</v>
      </c>
      <c r="H243" s="100">
        <v>24</v>
      </c>
      <c r="I243" s="100">
        <v>24.7</v>
      </c>
      <c r="J243" s="100">
        <v>26.8</v>
      </c>
      <c r="K243" s="100">
        <v>24.9</v>
      </c>
      <c r="L243" s="100">
        <v>25.3</v>
      </c>
      <c r="M243" s="100">
        <v>25.9</v>
      </c>
      <c r="N243" s="100">
        <v>27.4</v>
      </c>
      <c r="O243" s="100">
        <v>27.6</v>
      </c>
      <c r="P243" s="100">
        <v>26.2</v>
      </c>
      <c r="Q243" s="100">
        <v>26.9</v>
      </c>
      <c r="R243" s="100">
        <v>21.4</v>
      </c>
      <c r="S243" s="100">
        <v>23.8</v>
      </c>
      <c r="T243" s="100">
        <v>23.2</v>
      </c>
      <c r="U243" s="100">
        <v>26.8</v>
      </c>
      <c r="V243" s="100">
        <v>19.8</v>
      </c>
      <c r="W243" s="100">
        <v>22.8</v>
      </c>
      <c r="X243" s="100">
        <v>22.7</v>
      </c>
      <c r="Y243" s="100">
        <v>20.5</v>
      </c>
      <c r="Z243" s="100">
        <v>23.3</v>
      </c>
      <c r="AA243" s="100">
        <f>独自温度!B240</f>
        <v>30</v>
      </c>
      <c r="AB243" s="100">
        <f>独自温度!C240</f>
        <v>30</v>
      </c>
    </row>
    <row r="244" spans="1:28">
      <c r="A244" s="64" t="e" cm="1">
        <f t="array" aca="1" ref="A244" ca="1">INDIRECT(_xlfn.XLOOKUP(鶏シート!$G$13,鶏気温!$D$2:$AB$2,鶏気温!$D$3:$AB$3)&amp;(_xlfn.XLOOKUP(鶏モデル!$D252,鶏気温!$C$6:$C$1100,鶏気温!$B$6:$B$1100)))</f>
        <v>#N/A</v>
      </c>
      <c r="B244">
        <v>244</v>
      </c>
      <c r="C244" s="92">
        <v>45896</v>
      </c>
      <c r="D244" s="100">
        <v>23.2</v>
      </c>
      <c r="E244" s="100">
        <v>23.4</v>
      </c>
      <c r="F244" s="100">
        <v>23.9</v>
      </c>
      <c r="G244" s="100">
        <v>24.4</v>
      </c>
      <c r="H244" s="100">
        <v>23.9</v>
      </c>
      <c r="I244" s="100">
        <v>24.6</v>
      </c>
      <c r="J244" s="100">
        <v>26.7</v>
      </c>
      <c r="K244" s="100">
        <v>24.8</v>
      </c>
      <c r="L244" s="100">
        <v>25.1</v>
      </c>
      <c r="M244" s="100">
        <v>25.8</v>
      </c>
      <c r="N244" s="100">
        <v>27.3</v>
      </c>
      <c r="O244" s="100">
        <v>27.5</v>
      </c>
      <c r="P244" s="100">
        <v>26.1</v>
      </c>
      <c r="Q244" s="100">
        <v>26.8</v>
      </c>
      <c r="R244" s="100">
        <v>21.2</v>
      </c>
      <c r="S244" s="100">
        <v>23.7</v>
      </c>
      <c r="T244" s="100">
        <v>23</v>
      </c>
      <c r="U244" s="100">
        <v>26.7</v>
      </c>
      <c r="V244" s="100">
        <v>19.7</v>
      </c>
      <c r="W244" s="100">
        <v>22.7</v>
      </c>
      <c r="X244" s="100">
        <v>22.6</v>
      </c>
      <c r="Y244" s="100">
        <v>20.399999999999999</v>
      </c>
      <c r="Z244" s="100">
        <v>23.2</v>
      </c>
      <c r="AA244" s="100">
        <f>独自温度!B241</f>
        <v>30</v>
      </c>
      <c r="AB244" s="100">
        <f>独自温度!C241</f>
        <v>30</v>
      </c>
    </row>
    <row r="245" spans="1:28">
      <c r="A245" s="64" t="e" cm="1">
        <f t="array" aca="1" ref="A245" ca="1">INDIRECT(_xlfn.XLOOKUP(鶏シート!$G$13,鶏気温!$D$2:$AB$2,鶏気温!$D$3:$AB$3)&amp;(_xlfn.XLOOKUP(鶏モデル!$D253,鶏気温!$C$6:$C$1100,鶏気温!$B$6:$B$1100)))</f>
        <v>#N/A</v>
      </c>
      <c r="B245">
        <v>245</v>
      </c>
      <c r="C245" s="92">
        <v>45897</v>
      </c>
      <c r="D245" s="100">
        <v>23.1</v>
      </c>
      <c r="E245" s="100">
        <v>23.3</v>
      </c>
      <c r="F245" s="100">
        <v>23.8</v>
      </c>
      <c r="G245" s="100">
        <v>24.3</v>
      </c>
      <c r="H245" s="100">
        <v>23.8</v>
      </c>
      <c r="I245" s="100">
        <v>24.5</v>
      </c>
      <c r="J245" s="100">
        <v>26.5</v>
      </c>
      <c r="K245" s="100">
        <v>24.7</v>
      </c>
      <c r="L245" s="100">
        <v>25</v>
      </c>
      <c r="M245" s="100">
        <v>25.7</v>
      </c>
      <c r="N245" s="100">
        <v>27.2</v>
      </c>
      <c r="O245" s="100">
        <v>27.4</v>
      </c>
      <c r="P245" s="100">
        <v>26</v>
      </c>
      <c r="Q245" s="100">
        <v>26.7</v>
      </c>
      <c r="R245" s="100">
        <v>21.1</v>
      </c>
      <c r="S245" s="100">
        <v>23.6</v>
      </c>
      <c r="T245" s="100">
        <v>22.9</v>
      </c>
      <c r="U245" s="100">
        <v>26.6</v>
      </c>
      <c r="V245" s="100">
        <v>19.600000000000001</v>
      </c>
      <c r="W245" s="100">
        <v>22.6</v>
      </c>
      <c r="X245" s="100">
        <v>22.5</v>
      </c>
      <c r="Y245" s="100">
        <v>20.3</v>
      </c>
      <c r="Z245" s="100">
        <v>23.1</v>
      </c>
      <c r="AA245" s="100">
        <f>独自温度!B242</f>
        <v>30</v>
      </c>
      <c r="AB245" s="100">
        <f>独自温度!C242</f>
        <v>30</v>
      </c>
    </row>
    <row r="246" spans="1:28">
      <c r="A246" s="64" t="e" cm="1">
        <f t="array" aca="1" ref="A246" ca="1">INDIRECT(_xlfn.XLOOKUP(鶏シート!$G$13,鶏気温!$D$2:$AB$2,鶏気温!$D$3:$AB$3)&amp;(_xlfn.XLOOKUP(鶏モデル!$D254,鶏気温!$C$6:$C$1100,鶏気温!$B$6:$B$1100)))</f>
        <v>#N/A</v>
      </c>
      <c r="B246">
        <v>246</v>
      </c>
      <c r="C246" s="92">
        <v>45898</v>
      </c>
      <c r="D246" s="100">
        <v>23</v>
      </c>
      <c r="E246" s="100">
        <v>23.2</v>
      </c>
      <c r="F246" s="100">
        <v>23.7</v>
      </c>
      <c r="G246" s="100">
        <v>24.2</v>
      </c>
      <c r="H246" s="100">
        <v>23.7</v>
      </c>
      <c r="I246" s="100">
        <v>24.4</v>
      </c>
      <c r="J246" s="100">
        <v>26.4</v>
      </c>
      <c r="K246" s="100">
        <v>24.6</v>
      </c>
      <c r="L246" s="100">
        <v>24.9</v>
      </c>
      <c r="M246" s="100">
        <v>25.6</v>
      </c>
      <c r="N246" s="100">
        <v>27.1</v>
      </c>
      <c r="O246" s="100">
        <v>27.2</v>
      </c>
      <c r="P246" s="100">
        <v>25.9</v>
      </c>
      <c r="Q246" s="100">
        <v>26.6</v>
      </c>
      <c r="R246" s="100">
        <v>21</v>
      </c>
      <c r="S246" s="100">
        <v>23.5</v>
      </c>
      <c r="T246" s="100">
        <v>22.8</v>
      </c>
      <c r="U246" s="100">
        <v>26.5</v>
      </c>
      <c r="V246" s="100">
        <v>19.399999999999999</v>
      </c>
      <c r="W246" s="100">
        <v>22.5</v>
      </c>
      <c r="X246" s="100">
        <v>22.4</v>
      </c>
      <c r="Y246" s="100">
        <v>20.2</v>
      </c>
      <c r="Z246" s="100">
        <v>23</v>
      </c>
      <c r="AA246" s="100">
        <f>独自温度!B243</f>
        <v>30</v>
      </c>
      <c r="AB246" s="100">
        <f>独自温度!C243</f>
        <v>30</v>
      </c>
    </row>
    <row r="247" spans="1:28">
      <c r="A247" s="64" t="e" cm="1">
        <f t="array" aca="1" ref="A247" ca="1">INDIRECT(_xlfn.XLOOKUP(鶏シート!$G$13,鶏気温!$D$2:$AB$2,鶏気温!$D$3:$AB$3)&amp;(_xlfn.XLOOKUP(鶏モデル!$D255,鶏気温!$C$6:$C$1100,鶏気温!$B$6:$B$1100)))</f>
        <v>#N/A</v>
      </c>
      <c r="B247">
        <v>247</v>
      </c>
      <c r="C247" s="92">
        <v>45899</v>
      </c>
      <c r="D247" s="100">
        <v>22.9</v>
      </c>
      <c r="E247" s="100">
        <v>23.1</v>
      </c>
      <c r="F247" s="100">
        <v>23.6</v>
      </c>
      <c r="G247" s="100">
        <v>24.1</v>
      </c>
      <c r="H247" s="100">
        <v>23.6</v>
      </c>
      <c r="I247" s="100">
        <v>24.3</v>
      </c>
      <c r="J247" s="100">
        <v>26.3</v>
      </c>
      <c r="K247" s="100">
        <v>24.5</v>
      </c>
      <c r="L247" s="100">
        <v>24.8</v>
      </c>
      <c r="M247" s="100">
        <v>25.5</v>
      </c>
      <c r="N247" s="100">
        <v>26.9</v>
      </c>
      <c r="O247" s="100">
        <v>27.1</v>
      </c>
      <c r="P247" s="100">
        <v>25.8</v>
      </c>
      <c r="Q247" s="100">
        <v>26.5</v>
      </c>
      <c r="R247" s="100">
        <v>20.9</v>
      </c>
      <c r="S247" s="100">
        <v>23.4</v>
      </c>
      <c r="T247" s="100">
        <v>22.7</v>
      </c>
      <c r="U247" s="100">
        <v>26.4</v>
      </c>
      <c r="V247" s="100">
        <v>19.3</v>
      </c>
      <c r="W247" s="100">
        <v>22.3</v>
      </c>
      <c r="X247" s="100">
        <v>22.2</v>
      </c>
      <c r="Y247" s="100">
        <v>20</v>
      </c>
      <c r="Z247" s="100">
        <v>22.9</v>
      </c>
      <c r="AA247" s="100">
        <f>独自温度!B244</f>
        <v>30</v>
      </c>
      <c r="AB247" s="100">
        <f>独自温度!C244</f>
        <v>30</v>
      </c>
    </row>
    <row r="248" spans="1:28">
      <c r="A248" s="64" t="e" cm="1">
        <f t="array" aca="1" ref="A248" ca="1">INDIRECT(_xlfn.XLOOKUP(鶏シート!$G$13,鶏気温!$D$2:$AB$2,鶏気温!$D$3:$AB$3)&amp;(_xlfn.XLOOKUP(鶏モデル!$D256,鶏気温!$C$6:$C$1100,鶏気温!$B$6:$B$1100)))</f>
        <v>#N/A</v>
      </c>
      <c r="B248">
        <v>248</v>
      </c>
      <c r="C248" s="92">
        <v>45900</v>
      </c>
      <c r="D248" s="100">
        <v>22.7</v>
      </c>
      <c r="E248" s="100">
        <v>23</v>
      </c>
      <c r="F248" s="100">
        <v>23.5</v>
      </c>
      <c r="G248" s="100">
        <v>24</v>
      </c>
      <c r="H248" s="100">
        <v>23.5</v>
      </c>
      <c r="I248" s="100">
        <v>24.2</v>
      </c>
      <c r="J248" s="100">
        <v>26.2</v>
      </c>
      <c r="K248" s="100">
        <v>24.3</v>
      </c>
      <c r="L248" s="100">
        <v>24.6</v>
      </c>
      <c r="M248" s="100">
        <v>25.4</v>
      </c>
      <c r="N248" s="100">
        <v>26.8</v>
      </c>
      <c r="O248" s="100">
        <v>27</v>
      </c>
      <c r="P248" s="100">
        <v>25.6</v>
      </c>
      <c r="Q248" s="100">
        <v>26.4</v>
      </c>
      <c r="R248" s="100">
        <v>20.8</v>
      </c>
      <c r="S248" s="100">
        <v>23.3</v>
      </c>
      <c r="T248" s="100">
        <v>22.6</v>
      </c>
      <c r="U248" s="100">
        <v>26.2</v>
      </c>
      <c r="V248" s="100">
        <v>19.2</v>
      </c>
      <c r="W248" s="100">
        <v>22.2</v>
      </c>
      <c r="X248" s="100">
        <v>22.1</v>
      </c>
      <c r="Y248" s="100">
        <v>19.899999999999999</v>
      </c>
      <c r="Z248" s="100">
        <v>22.9</v>
      </c>
      <c r="AA248" s="100">
        <f>独自温度!B245</f>
        <v>30</v>
      </c>
      <c r="AB248" s="100">
        <f>独自温度!C245</f>
        <v>30</v>
      </c>
    </row>
    <row r="249" spans="1:28">
      <c r="A249" s="64" t="e" cm="1">
        <f t="array" aca="1" ref="A249" ca="1">INDIRECT(_xlfn.XLOOKUP(鶏シート!$G$13,鶏気温!$D$2:$AB$2,鶏気温!$D$3:$AB$3)&amp;(_xlfn.XLOOKUP(鶏モデル!$D257,鶏気温!$C$6:$C$1100,鶏気温!$B$6:$B$1100)))</f>
        <v>#N/A</v>
      </c>
      <c r="B249">
        <v>249</v>
      </c>
      <c r="C249" s="92">
        <v>45901</v>
      </c>
      <c r="D249" s="100">
        <v>22.6</v>
      </c>
      <c r="E249" s="100">
        <v>22.8</v>
      </c>
      <c r="F249" s="100">
        <v>23.3</v>
      </c>
      <c r="G249" s="100">
        <v>23.8</v>
      </c>
      <c r="H249" s="100">
        <v>23.4</v>
      </c>
      <c r="I249" s="100">
        <v>24.1</v>
      </c>
      <c r="J249" s="100">
        <v>26.1</v>
      </c>
      <c r="K249" s="100">
        <v>24.2</v>
      </c>
      <c r="L249" s="100">
        <v>24.5</v>
      </c>
      <c r="M249" s="100">
        <v>25.2</v>
      </c>
      <c r="N249" s="100">
        <v>26.7</v>
      </c>
      <c r="O249" s="100">
        <v>26.9</v>
      </c>
      <c r="P249" s="100">
        <v>25.5</v>
      </c>
      <c r="Q249" s="100">
        <v>26.3</v>
      </c>
      <c r="R249" s="100">
        <v>20.7</v>
      </c>
      <c r="S249" s="100">
        <v>23.2</v>
      </c>
      <c r="T249" s="100">
        <v>22.5</v>
      </c>
      <c r="U249" s="100">
        <v>26.1</v>
      </c>
      <c r="V249" s="100">
        <v>19.100000000000001</v>
      </c>
      <c r="W249" s="100">
        <v>22.1</v>
      </c>
      <c r="X249" s="100">
        <v>22</v>
      </c>
      <c r="Y249" s="100">
        <v>19.8</v>
      </c>
      <c r="Z249" s="100">
        <v>22.8</v>
      </c>
      <c r="AA249" s="100">
        <f>独自温度!B246</f>
        <v>30</v>
      </c>
      <c r="AB249" s="100">
        <f>独自温度!C246</f>
        <v>30</v>
      </c>
    </row>
    <row r="250" spans="1:28">
      <c r="A250" s="64" t="e" cm="1">
        <f t="array" aca="1" ref="A250" ca="1">INDIRECT(_xlfn.XLOOKUP(鶏シート!$G$13,鶏気温!$D$2:$AB$2,鶏気温!$D$3:$AB$3)&amp;(_xlfn.XLOOKUP(鶏モデル!$D258,鶏気温!$C$6:$C$1100,鶏気温!$B$6:$B$1100)))</f>
        <v>#N/A</v>
      </c>
      <c r="B250">
        <v>250</v>
      </c>
      <c r="C250" s="92">
        <v>45902</v>
      </c>
      <c r="D250" s="100">
        <v>22.5</v>
      </c>
      <c r="E250" s="100">
        <v>22.7</v>
      </c>
      <c r="F250" s="100">
        <v>23.2</v>
      </c>
      <c r="G250" s="100">
        <v>23.7</v>
      </c>
      <c r="H250" s="100">
        <v>23.3</v>
      </c>
      <c r="I250" s="100">
        <v>24</v>
      </c>
      <c r="J250" s="100">
        <v>25.9</v>
      </c>
      <c r="K250" s="100">
        <v>24.1</v>
      </c>
      <c r="L250" s="100">
        <v>24.4</v>
      </c>
      <c r="M250" s="100">
        <v>25.1</v>
      </c>
      <c r="N250" s="100">
        <v>26.6</v>
      </c>
      <c r="O250" s="100">
        <v>26.8</v>
      </c>
      <c r="P250" s="100">
        <v>25.4</v>
      </c>
      <c r="Q250" s="100">
        <v>26.2</v>
      </c>
      <c r="R250" s="100">
        <v>20.5</v>
      </c>
      <c r="S250" s="100">
        <v>23</v>
      </c>
      <c r="T250" s="100">
        <v>22.3</v>
      </c>
      <c r="U250" s="100">
        <v>26</v>
      </c>
      <c r="V250" s="100">
        <v>19</v>
      </c>
      <c r="W250" s="100">
        <v>21.9</v>
      </c>
      <c r="X250" s="100">
        <v>21.9</v>
      </c>
      <c r="Y250" s="100">
        <v>19.7</v>
      </c>
      <c r="Z250" s="100">
        <v>22.7</v>
      </c>
      <c r="AA250" s="100">
        <f>独自温度!B247</f>
        <v>30</v>
      </c>
      <c r="AB250" s="100">
        <f>独自温度!C247</f>
        <v>30</v>
      </c>
    </row>
    <row r="251" spans="1:28">
      <c r="A251" s="64" t="e" cm="1">
        <f t="array" aca="1" ref="A251" ca="1">INDIRECT(_xlfn.XLOOKUP(鶏シート!$G$13,鶏気温!$D$2:$AB$2,鶏気温!$D$3:$AB$3)&amp;(_xlfn.XLOOKUP(鶏モデル!$D259,鶏気温!$C$6:$C$1100,鶏気温!$B$6:$B$1100)))</f>
        <v>#N/A</v>
      </c>
      <c r="B251">
        <v>251</v>
      </c>
      <c r="C251" s="92">
        <v>45903</v>
      </c>
      <c r="D251" s="100">
        <v>22.3</v>
      </c>
      <c r="E251" s="100">
        <v>22.5</v>
      </c>
      <c r="F251" s="100">
        <v>23.1</v>
      </c>
      <c r="G251" s="100">
        <v>23.6</v>
      </c>
      <c r="H251" s="100">
        <v>23.1</v>
      </c>
      <c r="I251" s="100">
        <v>23.9</v>
      </c>
      <c r="J251" s="100">
        <v>25.8</v>
      </c>
      <c r="K251" s="100">
        <v>24</v>
      </c>
      <c r="L251" s="100">
        <v>24.3</v>
      </c>
      <c r="M251" s="100">
        <v>25</v>
      </c>
      <c r="N251" s="100">
        <v>26.4</v>
      </c>
      <c r="O251" s="100">
        <v>26.6</v>
      </c>
      <c r="P251" s="100">
        <v>25.3</v>
      </c>
      <c r="Q251" s="100">
        <v>26</v>
      </c>
      <c r="R251" s="100">
        <v>20.399999999999999</v>
      </c>
      <c r="S251" s="100">
        <v>22.9</v>
      </c>
      <c r="T251" s="100">
        <v>22.2</v>
      </c>
      <c r="U251" s="100">
        <v>25.9</v>
      </c>
      <c r="V251" s="100">
        <v>18.8</v>
      </c>
      <c r="W251" s="100">
        <v>21.8</v>
      </c>
      <c r="X251" s="100">
        <v>21.7</v>
      </c>
      <c r="Y251" s="100">
        <v>19.5</v>
      </c>
      <c r="Z251" s="100">
        <v>22.6</v>
      </c>
      <c r="AA251" s="100">
        <f>独自温度!B248</f>
        <v>30</v>
      </c>
      <c r="AB251" s="100">
        <f>独自温度!C248</f>
        <v>30</v>
      </c>
    </row>
    <row r="252" spans="1:28">
      <c r="A252" s="64" t="e" cm="1">
        <f t="array" aca="1" ref="A252" ca="1">INDIRECT(_xlfn.XLOOKUP(鶏シート!$G$13,鶏気温!$D$2:$AB$2,鶏気温!$D$3:$AB$3)&amp;(_xlfn.XLOOKUP(鶏モデル!$D260,鶏気温!$C$6:$C$1100,鶏気温!$B$6:$B$1100)))</f>
        <v>#N/A</v>
      </c>
      <c r="B252">
        <v>252</v>
      </c>
      <c r="C252" s="92">
        <v>45904</v>
      </c>
      <c r="D252" s="100">
        <v>22.2</v>
      </c>
      <c r="E252" s="100">
        <v>22.4</v>
      </c>
      <c r="F252" s="100">
        <v>23</v>
      </c>
      <c r="G252" s="100">
        <v>23.4</v>
      </c>
      <c r="H252" s="100">
        <v>23</v>
      </c>
      <c r="I252" s="100">
        <v>23.8</v>
      </c>
      <c r="J252" s="100">
        <v>25.7</v>
      </c>
      <c r="K252" s="100">
        <v>23.9</v>
      </c>
      <c r="L252" s="100">
        <v>24.1</v>
      </c>
      <c r="M252" s="100">
        <v>24.8</v>
      </c>
      <c r="N252" s="100">
        <v>26.3</v>
      </c>
      <c r="O252" s="100">
        <v>26.5</v>
      </c>
      <c r="P252" s="100">
        <v>25.2</v>
      </c>
      <c r="Q252" s="100">
        <v>25.9</v>
      </c>
      <c r="R252" s="100">
        <v>20.3</v>
      </c>
      <c r="S252" s="100">
        <v>22.8</v>
      </c>
      <c r="T252" s="100">
        <v>22.1</v>
      </c>
      <c r="U252" s="100">
        <v>25.8</v>
      </c>
      <c r="V252" s="100">
        <v>18.7</v>
      </c>
      <c r="W252" s="100">
        <v>21.7</v>
      </c>
      <c r="X252" s="100">
        <v>21.6</v>
      </c>
      <c r="Y252" s="100">
        <v>19.399999999999999</v>
      </c>
      <c r="Z252" s="100">
        <v>22.5</v>
      </c>
      <c r="AA252" s="100">
        <f>独自温度!B249</f>
        <v>30</v>
      </c>
      <c r="AB252" s="100">
        <f>独自温度!C249</f>
        <v>30</v>
      </c>
    </row>
    <row r="253" spans="1:28">
      <c r="A253" s="64" t="e" cm="1">
        <f t="array" aca="1" ref="A253" ca="1">INDIRECT(_xlfn.XLOOKUP(鶏シート!$G$13,鶏気温!$D$2:$AB$2,鶏気温!$D$3:$AB$3)&amp;(_xlfn.XLOOKUP(鶏モデル!$D261,鶏気温!$C$6:$C$1100,鶏気温!$B$6:$B$1100)))</f>
        <v>#N/A</v>
      </c>
      <c r="B253">
        <v>253</v>
      </c>
      <c r="C253" s="92">
        <v>45905</v>
      </c>
      <c r="D253" s="100">
        <v>22</v>
      </c>
      <c r="E253" s="100">
        <v>22.2</v>
      </c>
      <c r="F253" s="100">
        <v>22.8</v>
      </c>
      <c r="G253" s="100">
        <v>23.3</v>
      </c>
      <c r="H253" s="100">
        <v>22.9</v>
      </c>
      <c r="I253" s="100">
        <v>23.6</v>
      </c>
      <c r="J253" s="100">
        <v>25.6</v>
      </c>
      <c r="K253" s="100">
        <v>23.7</v>
      </c>
      <c r="L253" s="100">
        <v>24</v>
      </c>
      <c r="M253" s="100">
        <v>24.7</v>
      </c>
      <c r="N253" s="100">
        <v>26.2</v>
      </c>
      <c r="O253" s="100">
        <v>26.4</v>
      </c>
      <c r="P253" s="100">
        <v>25</v>
      </c>
      <c r="Q253" s="100">
        <v>25.8</v>
      </c>
      <c r="R253" s="100">
        <v>20.100000000000001</v>
      </c>
      <c r="S253" s="100">
        <v>22.7</v>
      </c>
      <c r="T253" s="100">
        <v>21.9</v>
      </c>
      <c r="U253" s="100">
        <v>25.6</v>
      </c>
      <c r="V253" s="100">
        <v>18.5</v>
      </c>
      <c r="W253" s="100">
        <v>21.5</v>
      </c>
      <c r="X253" s="100">
        <v>21.4</v>
      </c>
      <c r="Y253" s="100">
        <v>19.3</v>
      </c>
      <c r="Z253" s="100">
        <v>22.4</v>
      </c>
      <c r="AA253" s="100">
        <f>独自温度!B250</f>
        <v>30</v>
      </c>
      <c r="AB253" s="100">
        <f>独自温度!C250</f>
        <v>30</v>
      </c>
    </row>
    <row r="254" spans="1:28">
      <c r="A254" s="64" t="e" cm="1">
        <f t="array" aca="1" ref="A254" ca="1">INDIRECT(_xlfn.XLOOKUP(鶏シート!$G$13,鶏気温!$D$2:$AB$2,鶏気温!$D$3:$AB$3)&amp;(_xlfn.XLOOKUP(鶏モデル!$D262,鶏気温!$C$6:$C$1100,鶏気温!$B$6:$B$1100)))</f>
        <v>#N/A</v>
      </c>
      <c r="B254">
        <v>254</v>
      </c>
      <c r="C254" s="92">
        <v>45906</v>
      </c>
      <c r="D254" s="100">
        <v>21.9</v>
      </c>
      <c r="E254" s="100">
        <v>22</v>
      </c>
      <c r="F254" s="100">
        <v>22.7</v>
      </c>
      <c r="G254" s="100">
        <v>23.1</v>
      </c>
      <c r="H254" s="100">
        <v>22.8</v>
      </c>
      <c r="I254" s="100">
        <v>23.5</v>
      </c>
      <c r="J254" s="100">
        <v>25.4</v>
      </c>
      <c r="K254" s="100">
        <v>23.6</v>
      </c>
      <c r="L254" s="100">
        <v>23.9</v>
      </c>
      <c r="M254" s="100">
        <v>24.6</v>
      </c>
      <c r="N254" s="100">
        <v>26.1</v>
      </c>
      <c r="O254" s="100">
        <v>26.2</v>
      </c>
      <c r="P254" s="100">
        <v>24.9</v>
      </c>
      <c r="Q254" s="100">
        <v>25.6</v>
      </c>
      <c r="R254" s="100">
        <v>20</v>
      </c>
      <c r="S254" s="100">
        <v>22.5</v>
      </c>
      <c r="T254" s="100">
        <v>21.8</v>
      </c>
      <c r="U254" s="100">
        <v>25.5</v>
      </c>
      <c r="V254" s="100">
        <v>18.399999999999999</v>
      </c>
      <c r="W254" s="100">
        <v>21.3</v>
      </c>
      <c r="X254" s="100">
        <v>21.3</v>
      </c>
      <c r="Y254" s="100">
        <v>19.100000000000001</v>
      </c>
      <c r="Z254" s="100">
        <v>22.3</v>
      </c>
      <c r="AA254" s="100">
        <f>独自温度!B251</f>
        <v>30</v>
      </c>
      <c r="AB254" s="100">
        <f>独自温度!C251</f>
        <v>30</v>
      </c>
    </row>
    <row r="255" spans="1:28">
      <c r="A255" s="64" t="e" cm="1">
        <f t="array" aca="1" ref="A255" ca="1">INDIRECT(_xlfn.XLOOKUP(鶏シート!$G$13,鶏気温!$D$2:$AB$2,鶏気温!$D$3:$AB$3)&amp;(_xlfn.XLOOKUP(鶏モデル!$D263,鶏気温!$C$6:$C$1100,鶏気温!$B$6:$B$1100)))</f>
        <v>#N/A</v>
      </c>
      <c r="B255">
        <v>255</v>
      </c>
      <c r="C255" s="92">
        <v>45907</v>
      </c>
      <c r="D255" s="100">
        <v>21.7</v>
      </c>
      <c r="E255" s="100">
        <v>21.9</v>
      </c>
      <c r="F255" s="100">
        <v>22.6</v>
      </c>
      <c r="G255" s="100">
        <v>23</v>
      </c>
      <c r="H255" s="100">
        <v>22.6</v>
      </c>
      <c r="I255" s="100">
        <v>23.4</v>
      </c>
      <c r="J255" s="100">
        <v>25.3</v>
      </c>
      <c r="K255" s="100">
        <v>23.5</v>
      </c>
      <c r="L255" s="100">
        <v>23.8</v>
      </c>
      <c r="M255" s="100">
        <v>24.4</v>
      </c>
      <c r="N255" s="100">
        <v>25.9</v>
      </c>
      <c r="O255" s="100">
        <v>26.1</v>
      </c>
      <c r="P255" s="100">
        <v>24.7</v>
      </c>
      <c r="Q255" s="100">
        <v>25.5</v>
      </c>
      <c r="R255" s="100">
        <v>19.8</v>
      </c>
      <c r="S255" s="100">
        <v>22.4</v>
      </c>
      <c r="T255" s="100">
        <v>21.6</v>
      </c>
      <c r="U255" s="100">
        <v>25.4</v>
      </c>
      <c r="V255" s="100">
        <v>18.2</v>
      </c>
      <c r="W255" s="100">
        <v>21.2</v>
      </c>
      <c r="X255" s="100">
        <v>21.1</v>
      </c>
      <c r="Y255" s="100">
        <v>18.899999999999999</v>
      </c>
      <c r="Z255" s="100">
        <v>22.1</v>
      </c>
      <c r="AA255" s="100">
        <f>独自温度!B252</f>
        <v>30</v>
      </c>
      <c r="AB255" s="100">
        <f>独自温度!C252</f>
        <v>30</v>
      </c>
    </row>
    <row r="256" spans="1:28">
      <c r="A256" s="64" t="e" cm="1">
        <f t="array" aca="1" ref="A256" ca="1">INDIRECT(_xlfn.XLOOKUP(鶏シート!$G$13,鶏気温!$D$2:$AB$2,鶏気温!$D$3:$AB$3)&amp;(_xlfn.XLOOKUP(鶏モデル!$D264,鶏気温!$C$6:$C$1100,鶏気温!$B$6:$B$1100)))</f>
        <v>#N/A</v>
      </c>
      <c r="B256">
        <v>256</v>
      </c>
      <c r="C256" s="92">
        <v>45908</v>
      </c>
      <c r="D256" s="100">
        <v>21.5</v>
      </c>
      <c r="E256" s="100">
        <v>21.7</v>
      </c>
      <c r="F256" s="100">
        <v>22.4</v>
      </c>
      <c r="G256" s="100">
        <v>22.8</v>
      </c>
      <c r="H256" s="100">
        <v>22.5</v>
      </c>
      <c r="I256" s="100">
        <v>23.2</v>
      </c>
      <c r="J256" s="100">
        <v>25.1</v>
      </c>
      <c r="K256" s="100">
        <v>23.3</v>
      </c>
      <c r="L256" s="100">
        <v>23.6</v>
      </c>
      <c r="M256" s="100">
        <v>24.3</v>
      </c>
      <c r="N256" s="100">
        <v>25.8</v>
      </c>
      <c r="O256" s="100">
        <v>26</v>
      </c>
      <c r="P256" s="100">
        <v>24.6</v>
      </c>
      <c r="Q256" s="100">
        <v>25.3</v>
      </c>
      <c r="R256" s="100">
        <v>19.600000000000001</v>
      </c>
      <c r="S256" s="100">
        <v>22.2</v>
      </c>
      <c r="T256" s="100">
        <v>21.5</v>
      </c>
      <c r="U256" s="100">
        <v>25.2</v>
      </c>
      <c r="V256" s="100">
        <v>18.100000000000001</v>
      </c>
      <c r="W256" s="100">
        <v>21</v>
      </c>
      <c r="X256" s="100">
        <v>20.9</v>
      </c>
      <c r="Y256" s="100">
        <v>18.8</v>
      </c>
      <c r="Z256" s="100">
        <v>22</v>
      </c>
      <c r="AA256" s="100">
        <f>独自温度!B253</f>
        <v>30</v>
      </c>
      <c r="AB256" s="100">
        <f>独自温度!C253</f>
        <v>30</v>
      </c>
    </row>
    <row r="257" spans="1:28">
      <c r="A257" s="64" t="e" cm="1">
        <f t="array" aca="1" ref="A257" ca="1">INDIRECT(_xlfn.XLOOKUP(鶏シート!$G$13,鶏気温!$D$2:$AB$2,鶏気温!$D$3:$AB$3)&amp;(_xlfn.XLOOKUP(鶏モデル!$D265,鶏気温!$C$6:$C$1100,鶏気温!$B$6:$B$1100)))</f>
        <v>#N/A</v>
      </c>
      <c r="B257">
        <v>257</v>
      </c>
      <c r="C257" s="92">
        <v>45909</v>
      </c>
      <c r="D257" s="100">
        <v>21.3</v>
      </c>
      <c r="E257" s="100">
        <v>21.5</v>
      </c>
      <c r="F257" s="100">
        <v>22.3</v>
      </c>
      <c r="G257" s="100">
        <v>22.7</v>
      </c>
      <c r="H257" s="100">
        <v>22.4</v>
      </c>
      <c r="I257" s="100">
        <v>23.1</v>
      </c>
      <c r="J257" s="100">
        <v>25</v>
      </c>
      <c r="K257" s="100">
        <v>23.2</v>
      </c>
      <c r="L257" s="100">
        <v>23.5</v>
      </c>
      <c r="M257" s="100">
        <v>24.1</v>
      </c>
      <c r="N257" s="100">
        <v>25.6</v>
      </c>
      <c r="O257" s="100">
        <v>25.8</v>
      </c>
      <c r="P257" s="100">
        <v>24.4</v>
      </c>
      <c r="Q257" s="100">
        <v>25.2</v>
      </c>
      <c r="R257" s="100">
        <v>19.5</v>
      </c>
      <c r="S257" s="100">
        <v>22.1</v>
      </c>
      <c r="T257" s="100">
        <v>21.3</v>
      </c>
      <c r="U257" s="100">
        <v>25.1</v>
      </c>
      <c r="V257" s="100">
        <v>17.899999999999999</v>
      </c>
      <c r="W257" s="100">
        <v>20.8</v>
      </c>
      <c r="X257" s="100">
        <v>20.8</v>
      </c>
      <c r="Y257" s="100">
        <v>18.600000000000001</v>
      </c>
      <c r="Z257" s="100">
        <v>21.9</v>
      </c>
      <c r="AA257" s="100">
        <f>独自温度!B254</f>
        <v>30</v>
      </c>
      <c r="AB257" s="100">
        <f>独自温度!C254</f>
        <v>30</v>
      </c>
    </row>
    <row r="258" spans="1:28">
      <c r="A258" s="64" t="e" cm="1">
        <f t="array" aca="1" ref="A258" ca="1">INDIRECT(_xlfn.XLOOKUP(鶏シート!$G$13,鶏気温!$D$2:$AB$2,鶏気温!$D$3:$AB$3)&amp;(_xlfn.XLOOKUP(鶏モデル!$D266,鶏気温!$C$6:$C$1100,鶏気温!$B$6:$B$1100)))</f>
        <v>#N/A</v>
      </c>
      <c r="B258">
        <v>258</v>
      </c>
      <c r="C258" s="92">
        <v>45910</v>
      </c>
      <c r="D258" s="100">
        <v>21.2</v>
      </c>
      <c r="E258" s="100">
        <v>21.3</v>
      </c>
      <c r="F258" s="100">
        <v>22.1</v>
      </c>
      <c r="G258" s="100">
        <v>22.5</v>
      </c>
      <c r="H258" s="100">
        <v>22.2</v>
      </c>
      <c r="I258" s="100">
        <v>22.9</v>
      </c>
      <c r="J258" s="100">
        <v>24.8</v>
      </c>
      <c r="K258" s="100">
        <v>23</v>
      </c>
      <c r="L258" s="100">
        <v>23.3</v>
      </c>
      <c r="M258" s="100">
        <v>24</v>
      </c>
      <c r="N258" s="100">
        <v>25.5</v>
      </c>
      <c r="O258" s="100">
        <v>25.6</v>
      </c>
      <c r="P258" s="100">
        <v>24.3</v>
      </c>
      <c r="Q258" s="100">
        <v>25</v>
      </c>
      <c r="R258" s="100">
        <v>19.3</v>
      </c>
      <c r="S258" s="100">
        <v>21.9</v>
      </c>
      <c r="T258" s="100">
        <v>21.2</v>
      </c>
      <c r="U258" s="100">
        <v>24.9</v>
      </c>
      <c r="V258" s="100">
        <v>17.7</v>
      </c>
      <c r="W258" s="100">
        <v>20.7</v>
      </c>
      <c r="X258" s="100">
        <v>20.6</v>
      </c>
      <c r="Y258" s="100">
        <v>18.399999999999999</v>
      </c>
      <c r="Z258" s="100">
        <v>21.7</v>
      </c>
      <c r="AA258" s="100">
        <f>独自温度!B255</f>
        <v>30</v>
      </c>
      <c r="AB258" s="100">
        <f>独自温度!C255</f>
        <v>30</v>
      </c>
    </row>
    <row r="259" spans="1:28">
      <c r="A259" s="64" t="e" cm="1">
        <f t="array" aca="1" ref="A259" ca="1">INDIRECT(_xlfn.XLOOKUP(鶏シート!$G$13,鶏気温!$D$2:$AB$2,鶏気温!$D$3:$AB$3)&amp;(_xlfn.XLOOKUP(鶏モデル!$D267,鶏気温!$C$6:$C$1100,鶏気温!$B$6:$B$1100)))</f>
        <v>#N/A</v>
      </c>
      <c r="B259">
        <v>259</v>
      </c>
      <c r="C259" s="92">
        <v>45911</v>
      </c>
      <c r="D259" s="100">
        <v>21</v>
      </c>
      <c r="E259" s="100">
        <v>21.2</v>
      </c>
      <c r="F259" s="100">
        <v>21.9</v>
      </c>
      <c r="G259" s="100">
        <v>22.3</v>
      </c>
      <c r="H259" s="100">
        <v>22.1</v>
      </c>
      <c r="I259" s="100">
        <v>22.7</v>
      </c>
      <c r="J259" s="100">
        <v>24.7</v>
      </c>
      <c r="K259" s="100">
        <v>22.8</v>
      </c>
      <c r="L259" s="100">
        <v>23.2</v>
      </c>
      <c r="M259" s="100">
        <v>23.8</v>
      </c>
      <c r="N259" s="100">
        <v>25.3</v>
      </c>
      <c r="O259" s="100">
        <v>25.5</v>
      </c>
      <c r="P259" s="100">
        <v>24.1</v>
      </c>
      <c r="Q259" s="100">
        <v>24.9</v>
      </c>
      <c r="R259" s="100">
        <v>19.100000000000001</v>
      </c>
      <c r="S259" s="100">
        <v>21.8</v>
      </c>
      <c r="T259" s="100">
        <v>21</v>
      </c>
      <c r="U259" s="100">
        <v>24.8</v>
      </c>
      <c r="V259" s="100">
        <v>17.5</v>
      </c>
      <c r="W259" s="100">
        <v>20.5</v>
      </c>
      <c r="X259" s="100">
        <v>20.399999999999999</v>
      </c>
      <c r="Y259" s="100">
        <v>18.3</v>
      </c>
      <c r="Z259" s="100">
        <v>21.6</v>
      </c>
      <c r="AA259" s="100">
        <f>独自温度!B256</f>
        <v>30</v>
      </c>
      <c r="AB259" s="100">
        <f>独自温度!C256</f>
        <v>30</v>
      </c>
    </row>
    <row r="260" spans="1:28">
      <c r="A260" s="64" t="e" cm="1">
        <f t="array" aca="1" ref="A260" ca="1">INDIRECT(_xlfn.XLOOKUP(鶏シート!$G$13,鶏気温!$D$2:$AB$2,鶏気温!$D$3:$AB$3)&amp;(_xlfn.XLOOKUP(鶏モデル!$D268,鶏気温!$C$6:$C$1100,鶏気温!$B$6:$B$1100)))</f>
        <v>#N/A</v>
      </c>
      <c r="B260">
        <v>260</v>
      </c>
      <c r="C260" s="92">
        <v>45912</v>
      </c>
      <c r="D260" s="100">
        <v>20.8</v>
      </c>
      <c r="E260" s="100">
        <v>21</v>
      </c>
      <c r="F260" s="100">
        <v>21.8</v>
      </c>
      <c r="G260" s="100">
        <v>22.2</v>
      </c>
      <c r="H260" s="100">
        <v>21.9</v>
      </c>
      <c r="I260" s="100">
        <v>22.6</v>
      </c>
      <c r="J260" s="100">
        <v>24.5</v>
      </c>
      <c r="K260" s="100">
        <v>22.6</v>
      </c>
      <c r="L260" s="100">
        <v>23</v>
      </c>
      <c r="M260" s="100">
        <v>23.6</v>
      </c>
      <c r="N260" s="100">
        <v>25.1</v>
      </c>
      <c r="O260" s="100">
        <v>25.3</v>
      </c>
      <c r="P260" s="100">
        <v>23.9</v>
      </c>
      <c r="Q260" s="100">
        <v>24.7</v>
      </c>
      <c r="R260" s="100">
        <v>18.899999999999999</v>
      </c>
      <c r="S260" s="100">
        <v>21.6</v>
      </c>
      <c r="T260" s="100">
        <v>20.8</v>
      </c>
      <c r="U260" s="100">
        <v>24.6</v>
      </c>
      <c r="V260" s="100">
        <v>17.399999999999999</v>
      </c>
      <c r="W260" s="100">
        <v>20.3</v>
      </c>
      <c r="X260" s="100">
        <v>20.2</v>
      </c>
      <c r="Y260" s="100">
        <v>18.100000000000001</v>
      </c>
      <c r="Z260" s="100">
        <v>21.4</v>
      </c>
      <c r="AA260" s="100">
        <f>独自温度!B257</f>
        <v>30</v>
      </c>
      <c r="AB260" s="100">
        <f>独自温度!C257</f>
        <v>30</v>
      </c>
    </row>
    <row r="261" spans="1:28">
      <c r="A261" s="64" t="e" cm="1">
        <f t="array" aca="1" ref="A261" ca="1">INDIRECT(_xlfn.XLOOKUP(鶏シート!$G$13,鶏気温!$D$2:$AB$2,鶏気温!$D$3:$AB$3)&amp;(_xlfn.XLOOKUP(鶏モデル!$D269,鶏気温!$C$6:$C$1100,鶏気温!$B$6:$B$1100)))</f>
        <v>#N/A</v>
      </c>
      <c r="B261">
        <v>261</v>
      </c>
      <c r="C261" s="92">
        <v>45913</v>
      </c>
      <c r="D261" s="100">
        <v>20.6</v>
      </c>
      <c r="E261" s="100">
        <v>20.8</v>
      </c>
      <c r="F261" s="100">
        <v>21.6</v>
      </c>
      <c r="G261" s="100">
        <v>22</v>
      </c>
      <c r="H261" s="100">
        <v>21.7</v>
      </c>
      <c r="I261" s="100">
        <v>22.4</v>
      </c>
      <c r="J261" s="100">
        <v>24.3</v>
      </c>
      <c r="K261" s="100">
        <v>22.5</v>
      </c>
      <c r="L261" s="100">
        <v>22.8</v>
      </c>
      <c r="M261" s="100">
        <v>23.4</v>
      </c>
      <c r="N261" s="100">
        <v>24.9</v>
      </c>
      <c r="O261" s="100">
        <v>25.1</v>
      </c>
      <c r="P261" s="100">
        <v>23.8</v>
      </c>
      <c r="Q261" s="100">
        <v>24.5</v>
      </c>
      <c r="R261" s="100">
        <v>18.7</v>
      </c>
      <c r="S261" s="100">
        <v>21.4</v>
      </c>
      <c r="T261" s="100">
        <v>20.6</v>
      </c>
      <c r="U261" s="100">
        <v>24.4</v>
      </c>
      <c r="V261" s="100">
        <v>17.2</v>
      </c>
      <c r="W261" s="100">
        <v>20.100000000000001</v>
      </c>
      <c r="X261" s="100">
        <v>20</v>
      </c>
      <c r="Y261" s="100">
        <v>17.899999999999999</v>
      </c>
      <c r="Z261" s="100">
        <v>21.2</v>
      </c>
      <c r="AA261" s="100">
        <f>独自温度!B258</f>
        <v>30</v>
      </c>
      <c r="AB261" s="100">
        <f>独自温度!C258</f>
        <v>30</v>
      </c>
    </row>
    <row r="262" spans="1:28">
      <c r="A262" s="64" t="e" cm="1">
        <f t="array" aca="1" ref="A262" ca="1">INDIRECT(_xlfn.XLOOKUP(鶏シート!$G$13,鶏気温!$D$2:$AB$2,鶏気温!$D$3:$AB$3)&amp;(_xlfn.XLOOKUP(鶏モデル!$D270,鶏気温!$C$6:$C$1100,鶏気温!$B$6:$B$1100)))</f>
        <v>#N/A</v>
      </c>
      <c r="B262">
        <v>262</v>
      </c>
      <c r="C262" s="92">
        <v>45914</v>
      </c>
      <c r="D262" s="100">
        <v>20.399999999999999</v>
      </c>
      <c r="E262" s="100">
        <v>20.5</v>
      </c>
      <c r="F262" s="100">
        <v>21.4</v>
      </c>
      <c r="G262" s="100">
        <v>21.8</v>
      </c>
      <c r="H262" s="100">
        <v>21.5</v>
      </c>
      <c r="I262" s="100">
        <v>22.2</v>
      </c>
      <c r="J262" s="100">
        <v>24.1</v>
      </c>
      <c r="K262" s="100">
        <v>22.3</v>
      </c>
      <c r="L262" s="100">
        <v>22.6</v>
      </c>
      <c r="M262" s="100">
        <v>23.3</v>
      </c>
      <c r="N262" s="100">
        <v>24.7</v>
      </c>
      <c r="O262" s="100">
        <v>24.9</v>
      </c>
      <c r="P262" s="100">
        <v>23.6</v>
      </c>
      <c r="Q262" s="100">
        <v>24.3</v>
      </c>
      <c r="R262" s="100">
        <v>18.5</v>
      </c>
      <c r="S262" s="100">
        <v>21.2</v>
      </c>
      <c r="T262" s="100">
        <v>20.399999999999999</v>
      </c>
      <c r="U262" s="100">
        <v>24.2</v>
      </c>
      <c r="V262" s="100">
        <v>16.899999999999999</v>
      </c>
      <c r="W262" s="100">
        <v>19.899999999999999</v>
      </c>
      <c r="X262" s="100">
        <v>19.8</v>
      </c>
      <c r="Y262" s="100">
        <v>17.7</v>
      </c>
      <c r="Z262" s="100">
        <v>21.1</v>
      </c>
      <c r="AA262" s="100">
        <f>独自温度!B259</f>
        <v>30</v>
      </c>
      <c r="AB262" s="100">
        <f>独自温度!C259</f>
        <v>30</v>
      </c>
    </row>
    <row r="263" spans="1:28">
      <c r="A263" s="64" t="e" cm="1">
        <f t="array" aca="1" ref="A263" ca="1">INDIRECT(_xlfn.XLOOKUP(鶏シート!$G$13,鶏気温!$D$2:$AB$2,鶏気温!$D$3:$AB$3)&amp;(_xlfn.XLOOKUP(鶏モデル!$D271,鶏気温!$C$6:$C$1100,鶏気温!$B$6:$B$1100)))</f>
        <v>#N/A</v>
      </c>
      <c r="B263">
        <v>263</v>
      </c>
      <c r="C263" s="92">
        <v>45915</v>
      </c>
      <c r="D263" s="100">
        <v>20.100000000000001</v>
      </c>
      <c r="E263" s="100">
        <v>20.3</v>
      </c>
      <c r="F263" s="100">
        <v>21.2</v>
      </c>
      <c r="G263" s="100">
        <v>21.6</v>
      </c>
      <c r="H263" s="100">
        <v>21.3</v>
      </c>
      <c r="I263" s="100">
        <v>22</v>
      </c>
      <c r="J263" s="100">
        <v>23.9</v>
      </c>
      <c r="K263" s="100">
        <v>22</v>
      </c>
      <c r="L263" s="100">
        <v>22.4</v>
      </c>
      <c r="M263" s="100">
        <v>23.1</v>
      </c>
      <c r="N263" s="100">
        <v>24.6</v>
      </c>
      <c r="O263" s="100">
        <v>24.7</v>
      </c>
      <c r="P263" s="100">
        <v>23.4</v>
      </c>
      <c r="Q263" s="100">
        <v>24.1</v>
      </c>
      <c r="R263" s="100">
        <v>18.3</v>
      </c>
      <c r="S263" s="100">
        <v>21</v>
      </c>
      <c r="T263" s="100">
        <v>20.2</v>
      </c>
      <c r="U263" s="100">
        <v>24.1</v>
      </c>
      <c r="V263" s="100">
        <v>16.7</v>
      </c>
      <c r="W263" s="100">
        <v>19.600000000000001</v>
      </c>
      <c r="X263" s="100">
        <v>19.600000000000001</v>
      </c>
      <c r="Y263" s="100">
        <v>17.5</v>
      </c>
      <c r="Z263" s="100">
        <v>20.9</v>
      </c>
      <c r="AA263" s="100">
        <f>独自温度!B260</f>
        <v>30</v>
      </c>
      <c r="AB263" s="100">
        <f>独自温度!C260</f>
        <v>30</v>
      </c>
    </row>
    <row r="264" spans="1:28">
      <c r="A264" s="64" t="e" cm="1">
        <f t="array" aca="1" ref="A264" ca="1">INDIRECT(_xlfn.XLOOKUP(鶏シート!$G$13,鶏気温!$D$2:$AB$2,鶏気温!$D$3:$AB$3)&amp;(_xlfn.XLOOKUP(鶏モデル!$D272,鶏気温!$C$6:$C$1100,鶏気温!$B$6:$B$1100)))</f>
        <v>#N/A</v>
      </c>
      <c r="B264">
        <v>264</v>
      </c>
      <c r="C264" s="92">
        <v>45916</v>
      </c>
      <c r="D264" s="100">
        <v>19.899999999999999</v>
      </c>
      <c r="E264" s="100">
        <v>20.100000000000001</v>
      </c>
      <c r="F264" s="100">
        <v>21</v>
      </c>
      <c r="G264" s="100">
        <v>21.4</v>
      </c>
      <c r="H264" s="100">
        <v>21.1</v>
      </c>
      <c r="I264" s="100">
        <v>21.8</v>
      </c>
      <c r="J264" s="100">
        <v>23.7</v>
      </c>
      <c r="K264" s="100">
        <v>21.8</v>
      </c>
      <c r="L264" s="100">
        <v>22.1</v>
      </c>
      <c r="M264" s="100">
        <v>22.8</v>
      </c>
      <c r="N264" s="100">
        <v>24.3</v>
      </c>
      <c r="O264" s="100">
        <v>24.5</v>
      </c>
      <c r="P264" s="100">
        <v>23.2</v>
      </c>
      <c r="Q264" s="100">
        <v>23.8</v>
      </c>
      <c r="R264" s="100">
        <v>18.100000000000001</v>
      </c>
      <c r="S264" s="100">
        <v>20.8</v>
      </c>
      <c r="T264" s="100">
        <v>20</v>
      </c>
      <c r="U264" s="100">
        <v>23.9</v>
      </c>
      <c r="V264" s="100">
        <v>16.5</v>
      </c>
      <c r="W264" s="100">
        <v>19.399999999999999</v>
      </c>
      <c r="X264" s="100">
        <v>19.3</v>
      </c>
      <c r="Y264" s="100">
        <v>17.2</v>
      </c>
      <c r="Z264" s="100">
        <v>20.7</v>
      </c>
      <c r="AA264" s="100">
        <f>独自温度!B261</f>
        <v>30</v>
      </c>
      <c r="AB264" s="100">
        <f>独自温度!C261</f>
        <v>30</v>
      </c>
    </row>
    <row r="265" spans="1:28">
      <c r="A265" s="64" t="e" cm="1">
        <f t="array" aca="1" ref="A265" ca="1">INDIRECT(_xlfn.XLOOKUP(鶏シート!$G$13,鶏気温!$D$2:$AB$2,鶏気温!$D$3:$AB$3)&amp;(_xlfn.XLOOKUP(鶏モデル!$D273,鶏気温!$C$6:$C$1100,鶏気温!$B$6:$B$1100)))</f>
        <v>#N/A</v>
      </c>
      <c r="B265">
        <v>265</v>
      </c>
      <c r="C265" s="92">
        <v>45917</v>
      </c>
      <c r="D265" s="100">
        <v>19.7</v>
      </c>
      <c r="E265" s="100">
        <v>19.8</v>
      </c>
      <c r="F265" s="100">
        <v>20.7</v>
      </c>
      <c r="G265" s="100">
        <v>21.1</v>
      </c>
      <c r="H265" s="100">
        <v>20.9</v>
      </c>
      <c r="I265" s="100">
        <v>21.6</v>
      </c>
      <c r="J265" s="100">
        <v>23.5</v>
      </c>
      <c r="K265" s="100">
        <v>21.6</v>
      </c>
      <c r="L265" s="100">
        <v>21.9</v>
      </c>
      <c r="M265" s="100">
        <v>22.6</v>
      </c>
      <c r="N265" s="100">
        <v>24.1</v>
      </c>
      <c r="O265" s="100">
        <v>24.3</v>
      </c>
      <c r="P265" s="100">
        <v>23</v>
      </c>
      <c r="Q265" s="100">
        <v>23.6</v>
      </c>
      <c r="R265" s="100">
        <v>17.8</v>
      </c>
      <c r="S265" s="100">
        <v>20.5</v>
      </c>
      <c r="T265" s="100">
        <v>19.8</v>
      </c>
      <c r="U265" s="100">
        <v>23.6</v>
      </c>
      <c r="V265" s="100">
        <v>16.2</v>
      </c>
      <c r="W265" s="100">
        <v>19.2</v>
      </c>
      <c r="X265" s="100">
        <v>19.100000000000001</v>
      </c>
      <c r="Y265" s="100">
        <v>17</v>
      </c>
      <c r="Z265" s="100">
        <v>20.399999999999999</v>
      </c>
      <c r="AA265" s="100">
        <f>独自温度!B262</f>
        <v>30</v>
      </c>
      <c r="AB265" s="100">
        <f>独自温度!C262</f>
        <v>30</v>
      </c>
    </row>
    <row r="266" spans="1:28">
      <c r="A266" s="64" t="e" cm="1">
        <f t="array" aca="1" ref="A266" ca="1">INDIRECT(_xlfn.XLOOKUP(鶏シート!$G$13,鶏気温!$D$2:$AB$2,鶏気温!$D$3:$AB$3)&amp;(_xlfn.XLOOKUP(鶏モデル!$D274,鶏気温!$C$6:$C$1100,鶏気温!$B$6:$B$1100)))</f>
        <v>#N/A</v>
      </c>
      <c r="B266">
        <v>266</v>
      </c>
      <c r="C266" s="92">
        <v>45918</v>
      </c>
      <c r="D266" s="100">
        <v>19.399999999999999</v>
      </c>
      <c r="E266" s="100">
        <v>19.600000000000001</v>
      </c>
      <c r="F266" s="100">
        <v>20.5</v>
      </c>
      <c r="G266" s="100">
        <v>20.9</v>
      </c>
      <c r="H266" s="100">
        <v>20.7</v>
      </c>
      <c r="I266" s="100">
        <v>21.4</v>
      </c>
      <c r="J266" s="100">
        <v>23.3</v>
      </c>
      <c r="K266" s="100">
        <v>21.4</v>
      </c>
      <c r="L266" s="100">
        <v>21.7</v>
      </c>
      <c r="M266" s="100">
        <v>22.4</v>
      </c>
      <c r="N266" s="100">
        <v>23.9</v>
      </c>
      <c r="O266" s="100">
        <v>24.1</v>
      </c>
      <c r="P266" s="100">
        <v>22.7</v>
      </c>
      <c r="Q266" s="100">
        <v>23.4</v>
      </c>
      <c r="R266" s="100">
        <v>17.600000000000001</v>
      </c>
      <c r="S266" s="100">
        <v>20.3</v>
      </c>
      <c r="T266" s="100">
        <v>19.600000000000001</v>
      </c>
      <c r="U266" s="100">
        <v>23.4</v>
      </c>
      <c r="V266" s="100">
        <v>16</v>
      </c>
      <c r="W266" s="100">
        <v>18.899999999999999</v>
      </c>
      <c r="X266" s="100">
        <v>18.899999999999999</v>
      </c>
      <c r="Y266" s="100">
        <v>16.8</v>
      </c>
      <c r="Z266" s="100">
        <v>20.2</v>
      </c>
      <c r="AA266" s="100">
        <f>独自温度!B263</f>
        <v>30</v>
      </c>
      <c r="AB266" s="100">
        <f>独自温度!C263</f>
        <v>30</v>
      </c>
    </row>
    <row r="267" spans="1:28">
      <c r="A267" s="64" t="e" cm="1">
        <f t="array" aca="1" ref="A267" ca="1">INDIRECT(_xlfn.XLOOKUP(鶏シート!$G$13,鶏気温!$D$2:$AB$2,鶏気温!$D$3:$AB$3)&amp;(_xlfn.XLOOKUP(鶏モデル!$D275,鶏気温!$C$6:$C$1100,鶏気温!$B$6:$B$1100)))</f>
        <v>#N/A</v>
      </c>
      <c r="B267">
        <v>267</v>
      </c>
      <c r="C267" s="92">
        <v>45919</v>
      </c>
      <c r="D267" s="100">
        <v>19.2</v>
      </c>
      <c r="E267" s="100">
        <v>19.3</v>
      </c>
      <c r="F267" s="100">
        <v>20.3</v>
      </c>
      <c r="G267" s="100">
        <v>20.7</v>
      </c>
      <c r="H267" s="100">
        <v>20.5</v>
      </c>
      <c r="I267" s="100">
        <v>21.1</v>
      </c>
      <c r="J267" s="100">
        <v>23.1</v>
      </c>
      <c r="K267" s="100">
        <v>21.1</v>
      </c>
      <c r="L267" s="100">
        <v>21.4</v>
      </c>
      <c r="M267" s="100">
        <v>22.2</v>
      </c>
      <c r="N267" s="100">
        <v>23.7</v>
      </c>
      <c r="O267" s="100">
        <v>23.9</v>
      </c>
      <c r="P267" s="100">
        <v>22.5</v>
      </c>
      <c r="Q267" s="100">
        <v>23.2</v>
      </c>
      <c r="R267" s="100">
        <v>17.399999999999999</v>
      </c>
      <c r="S267" s="100">
        <v>20.100000000000001</v>
      </c>
      <c r="T267" s="100">
        <v>19.399999999999999</v>
      </c>
      <c r="U267" s="100">
        <v>23.2</v>
      </c>
      <c r="V267" s="100">
        <v>15.7</v>
      </c>
      <c r="W267" s="100">
        <v>18.7</v>
      </c>
      <c r="X267" s="100">
        <v>18.600000000000001</v>
      </c>
      <c r="Y267" s="100">
        <v>16.5</v>
      </c>
      <c r="Z267" s="100">
        <v>20</v>
      </c>
      <c r="AA267" s="100">
        <f>独自温度!B264</f>
        <v>30</v>
      </c>
      <c r="AB267" s="100">
        <f>独自温度!C264</f>
        <v>30</v>
      </c>
    </row>
    <row r="268" spans="1:28">
      <c r="A268" s="64" t="e" cm="1">
        <f t="array" aca="1" ref="A268" ca="1">INDIRECT(_xlfn.XLOOKUP(鶏シート!$G$13,鶏気温!$D$2:$AB$2,鶏気温!$D$3:$AB$3)&amp;(_xlfn.XLOOKUP(鶏モデル!$D276,鶏気温!$C$6:$C$1100,鶏気温!$B$6:$B$1100)))</f>
        <v>#N/A</v>
      </c>
      <c r="B268">
        <v>268</v>
      </c>
      <c r="C268" s="92">
        <v>45920</v>
      </c>
      <c r="D268" s="100">
        <v>18.899999999999999</v>
      </c>
      <c r="E268" s="100">
        <v>19.100000000000001</v>
      </c>
      <c r="F268" s="100">
        <v>20.100000000000001</v>
      </c>
      <c r="G268" s="100">
        <v>20.399999999999999</v>
      </c>
      <c r="H268" s="100">
        <v>20.3</v>
      </c>
      <c r="I268" s="100">
        <v>20.9</v>
      </c>
      <c r="J268" s="100">
        <v>22.8</v>
      </c>
      <c r="K268" s="100">
        <v>20.9</v>
      </c>
      <c r="L268" s="100">
        <v>21.2</v>
      </c>
      <c r="M268" s="100">
        <v>22</v>
      </c>
      <c r="N268" s="100">
        <v>23.5</v>
      </c>
      <c r="O268" s="100">
        <v>23.7</v>
      </c>
      <c r="P268" s="100">
        <v>22.3</v>
      </c>
      <c r="Q268" s="100">
        <v>22.9</v>
      </c>
      <c r="R268" s="100">
        <v>17.100000000000001</v>
      </c>
      <c r="S268" s="100">
        <v>19.8</v>
      </c>
      <c r="T268" s="100">
        <v>19.100000000000001</v>
      </c>
      <c r="U268" s="100">
        <v>23</v>
      </c>
      <c r="V268" s="100">
        <v>15.5</v>
      </c>
      <c r="W268" s="100">
        <v>18.399999999999999</v>
      </c>
      <c r="X268" s="100">
        <v>18.399999999999999</v>
      </c>
      <c r="Y268" s="100">
        <v>16.3</v>
      </c>
      <c r="Z268" s="100">
        <v>19.7</v>
      </c>
      <c r="AA268" s="100">
        <f>独自温度!B265</f>
        <v>30</v>
      </c>
      <c r="AB268" s="100">
        <f>独自温度!C265</f>
        <v>30</v>
      </c>
    </row>
    <row r="269" spans="1:28">
      <c r="A269" s="64" t="e" cm="1">
        <f t="array" aca="1" ref="A269" ca="1">INDIRECT(_xlfn.XLOOKUP(鶏シート!$G$13,鶏気温!$D$2:$AB$2,鶏気温!$D$3:$AB$3)&amp;(_xlfn.XLOOKUP(鶏モデル!$D277,鶏気温!$C$6:$C$1100,鶏気温!$B$6:$B$1100)))</f>
        <v>#N/A</v>
      </c>
      <c r="B269">
        <v>269</v>
      </c>
      <c r="C269" s="92">
        <v>45921</v>
      </c>
      <c r="D269" s="100">
        <v>18.7</v>
      </c>
      <c r="E269" s="100">
        <v>18.8</v>
      </c>
      <c r="F269" s="100">
        <v>19.8</v>
      </c>
      <c r="G269" s="100">
        <v>20.2</v>
      </c>
      <c r="H269" s="100">
        <v>20</v>
      </c>
      <c r="I269" s="100">
        <v>20.7</v>
      </c>
      <c r="J269" s="100">
        <v>22.6</v>
      </c>
      <c r="K269" s="100">
        <v>20.7</v>
      </c>
      <c r="L269" s="100">
        <v>21</v>
      </c>
      <c r="M269" s="100">
        <v>21.7</v>
      </c>
      <c r="N269" s="100">
        <v>23.3</v>
      </c>
      <c r="O269" s="100">
        <v>23.5</v>
      </c>
      <c r="P269" s="100">
        <v>22.1</v>
      </c>
      <c r="Q269" s="100">
        <v>22.7</v>
      </c>
      <c r="R269" s="100">
        <v>16.899999999999999</v>
      </c>
      <c r="S269" s="100">
        <v>19.600000000000001</v>
      </c>
      <c r="T269" s="100">
        <v>18.899999999999999</v>
      </c>
      <c r="U269" s="100">
        <v>22.8</v>
      </c>
      <c r="V269" s="100">
        <v>15.2</v>
      </c>
      <c r="W269" s="100">
        <v>18.2</v>
      </c>
      <c r="X269" s="100">
        <v>18.100000000000001</v>
      </c>
      <c r="Y269" s="100">
        <v>16</v>
      </c>
      <c r="Z269" s="100">
        <v>19.5</v>
      </c>
      <c r="AA269" s="100">
        <f>独自温度!B266</f>
        <v>30</v>
      </c>
      <c r="AB269" s="100">
        <f>独自温度!C266</f>
        <v>30</v>
      </c>
    </row>
    <row r="270" spans="1:28">
      <c r="A270" s="64" t="e" cm="1">
        <f t="array" aca="1" ref="A270" ca="1">INDIRECT(_xlfn.XLOOKUP(鶏シート!$G$13,鶏気温!$D$2:$AB$2,鶏気温!$D$3:$AB$3)&amp;(_xlfn.XLOOKUP(鶏モデル!$D278,鶏気温!$C$6:$C$1100,鶏気温!$B$6:$B$1100)))</f>
        <v>#N/A</v>
      </c>
      <c r="B270">
        <v>270</v>
      </c>
      <c r="C270" s="92">
        <v>45922</v>
      </c>
      <c r="D270" s="100">
        <v>18.399999999999999</v>
      </c>
      <c r="E270" s="100">
        <v>18.600000000000001</v>
      </c>
      <c r="F270" s="100">
        <v>19.600000000000001</v>
      </c>
      <c r="G270" s="100">
        <v>20</v>
      </c>
      <c r="H270" s="100">
        <v>19.8</v>
      </c>
      <c r="I270" s="100">
        <v>20.5</v>
      </c>
      <c r="J270" s="100">
        <v>22.4</v>
      </c>
      <c r="K270" s="100">
        <v>20.5</v>
      </c>
      <c r="L270" s="100">
        <v>20.8</v>
      </c>
      <c r="M270" s="100">
        <v>21.5</v>
      </c>
      <c r="N270" s="100">
        <v>23.1</v>
      </c>
      <c r="O270" s="100">
        <v>23.3</v>
      </c>
      <c r="P270" s="100">
        <v>21.9</v>
      </c>
      <c r="Q270" s="100">
        <v>22.5</v>
      </c>
      <c r="R270" s="100">
        <v>16.600000000000001</v>
      </c>
      <c r="S270" s="100">
        <v>19.399999999999999</v>
      </c>
      <c r="T270" s="100">
        <v>18.7</v>
      </c>
      <c r="U270" s="100">
        <v>22.6</v>
      </c>
      <c r="V270" s="100">
        <v>15</v>
      </c>
      <c r="W270" s="100">
        <v>18</v>
      </c>
      <c r="X270" s="100">
        <v>17.899999999999999</v>
      </c>
      <c r="Y270" s="100">
        <v>15.8</v>
      </c>
      <c r="Z270" s="100">
        <v>19.3</v>
      </c>
      <c r="AA270" s="100">
        <f>独自温度!B267</f>
        <v>30</v>
      </c>
      <c r="AB270" s="100">
        <f>独自温度!C267</f>
        <v>30</v>
      </c>
    </row>
    <row r="271" spans="1:28">
      <c r="A271" s="64" t="e" cm="1">
        <f t="array" aca="1" ref="A271" ca="1">INDIRECT(_xlfn.XLOOKUP(鶏シート!$G$13,鶏気温!$D$2:$AB$2,鶏気温!$D$3:$AB$3)&amp;(_xlfn.XLOOKUP(鶏モデル!$D279,鶏気温!$C$6:$C$1100,鶏気温!$B$6:$B$1100)))</f>
        <v>#N/A</v>
      </c>
      <c r="B271">
        <v>271</v>
      </c>
      <c r="C271" s="92">
        <v>45923</v>
      </c>
      <c r="D271" s="100">
        <v>18.2</v>
      </c>
      <c r="E271" s="100">
        <v>18.3</v>
      </c>
      <c r="F271" s="100">
        <v>19.399999999999999</v>
      </c>
      <c r="G271" s="100">
        <v>19.7</v>
      </c>
      <c r="H271" s="100">
        <v>19.600000000000001</v>
      </c>
      <c r="I271" s="100">
        <v>20.2</v>
      </c>
      <c r="J271" s="100">
        <v>22.2</v>
      </c>
      <c r="K271" s="100">
        <v>20.3</v>
      </c>
      <c r="L271" s="100">
        <v>20.6</v>
      </c>
      <c r="M271" s="100">
        <v>21.3</v>
      </c>
      <c r="N271" s="100">
        <v>22.8</v>
      </c>
      <c r="O271" s="100">
        <v>23</v>
      </c>
      <c r="P271" s="100">
        <v>21.7</v>
      </c>
      <c r="Q271" s="100">
        <v>22.3</v>
      </c>
      <c r="R271" s="100">
        <v>16.399999999999999</v>
      </c>
      <c r="S271" s="100">
        <v>19.2</v>
      </c>
      <c r="T271" s="100">
        <v>18.5</v>
      </c>
      <c r="U271" s="100">
        <v>22.4</v>
      </c>
      <c r="V271" s="100">
        <v>14.8</v>
      </c>
      <c r="W271" s="100">
        <v>17.7</v>
      </c>
      <c r="X271" s="100">
        <v>17.600000000000001</v>
      </c>
      <c r="Y271" s="100">
        <v>15.6</v>
      </c>
      <c r="Z271" s="100">
        <v>19</v>
      </c>
      <c r="AA271" s="100">
        <f>独自温度!B268</f>
        <v>30</v>
      </c>
      <c r="AB271" s="100">
        <f>独自温度!C268</f>
        <v>30</v>
      </c>
    </row>
    <row r="272" spans="1:28">
      <c r="A272" s="64" t="e" cm="1">
        <f t="array" aca="1" ref="A272" ca="1">INDIRECT(_xlfn.XLOOKUP(鶏シート!$G$13,鶏気温!$D$2:$AB$2,鶏気温!$D$3:$AB$3)&amp;(_xlfn.XLOOKUP(鶏モデル!$D280,鶏気温!$C$6:$C$1100,鶏気温!$B$6:$B$1100)))</f>
        <v>#N/A</v>
      </c>
      <c r="B272">
        <v>272</v>
      </c>
      <c r="C272" s="92">
        <v>45924</v>
      </c>
      <c r="D272" s="100">
        <v>18</v>
      </c>
      <c r="E272" s="100">
        <v>18.100000000000001</v>
      </c>
      <c r="F272" s="100">
        <v>19.2</v>
      </c>
      <c r="G272" s="100">
        <v>19.5</v>
      </c>
      <c r="H272" s="100">
        <v>19.399999999999999</v>
      </c>
      <c r="I272" s="100">
        <v>20</v>
      </c>
      <c r="J272" s="100">
        <v>21.9</v>
      </c>
      <c r="K272" s="100">
        <v>20</v>
      </c>
      <c r="L272" s="100">
        <v>20.399999999999999</v>
      </c>
      <c r="M272" s="100">
        <v>21.1</v>
      </c>
      <c r="N272" s="100">
        <v>22.6</v>
      </c>
      <c r="O272" s="100">
        <v>22.8</v>
      </c>
      <c r="P272" s="100">
        <v>21.5</v>
      </c>
      <c r="Q272" s="100">
        <v>22</v>
      </c>
      <c r="R272" s="100">
        <v>16.2</v>
      </c>
      <c r="S272" s="100">
        <v>19</v>
      </c>
      <c r="T272" s="100">
        <v>18.3</v>
      </c>
      <c r="U272" s="100">
        <v>22.2</v>
      </c>
      <c r="V272" s="100">
        <v>14.5</v>
      </c>
      <c r="W272" s="100">
        <v>17.5</v>
      </c>
      <c r="X272" s="100">
        <v>17.399999999999999</v>
      </c>
      <c r="Y272" s="100">
        <v>15.3</v>
      </c>
      <c r="Z272" s="100">
        <v>18.8</v>
      </c>
      <c r="AA272" s="100">
        <f>独自温度!B269</f>
        <v>30</v>
      </c>
      <c r="AB272" s="100">
        <f>独自温度!C269</f>
        <v>30</v>
      </c>
    </row>
    <row r="273" spans="1:28">
      <c r="A273" s="64" t="e" cm="1">
        <f t="array" aca="1" ref="A273" ca="1">INDIRECT(_xlfn.XLOOKUP(鶏シート!$G$13,鶏気温!$D$2:$AB$2,鶏気温!$D$3:$AB$3)&amp;(_xlfn.XLOOKUP(鶏モデル!$D281,鶏気温!$C$6:$C$1100,鶏気温!$B$6:$B$1100)))</f>
        <v>#N/A</v>
      </c>
      <c r="B273">
        <v>273</v>
      </c>
      <c r="C273" s="92">
        <v>45925</v>
      </c>
      <c r="D273" s="100">
        <v>17.8</v>
      </c>
      <c r="E273" s="100">
        <v>17.899999999999999</v>
      </c>
      <c r="F273" s="100">
        <v>19</v>
      </c>
      <c r="G273" s="100">
        <v>19.3</v>
      </c>
      <c r="H273" s="100">
        <v>19.2</v>
      </c>
      <c r="I273" s="100">
        <v>19.8</v>
      </c>
      <c r="J273" s="100">
        <v>21.7</v>
      </c>
      <c r="K273" s="100">
        <v>19.8</v>
      </c>
      <c r="L273" s="100">
        <v>20.3</v>
      </c>
      <c r="M273" s="100">
        <v>20.9</v>
      </c>
      <c r="N273" s="100">
        <v>22.4</v>
      </c>
      <c r="O273" s="100">
        <v>22.6</v>
      </c>
      <c r="P273" s="100">
        <v>21.3</v>
      </c>
      <c r="Q273" s="100">
        <v>21.8</v>
      </c>
      <c r="R273" s="100">
        <v>16</v>
      </c>
      <c r="S273" s="100">
        <v>18.8</v>
      </c>
      <c r="T273" s="100">
        <v>18</v>
      </c>
      <c r="U273" s="100">
        <v>22</v>
      </c>
      <c r="V273" s="100">
        <v>14.3</v>
      </c>
      <c r="W273" s="100">
        <v>17.3</v>
      </c>
      <c r="X273" s="100">
        <v>17.2</v>
      </c>
      <c r="Y273" s="100">
        <v>15.1</v>
      </c>
      <c r="Z273" s="100">
        <v>18.600000000000001</v>
      </c>
      <c r="AA273" s="100">
        <f>独自温度!B270</f>
        <v>30</v>
      </c>
      <c r="AB273" s="100">
        <f>独自温度!C270</f>
        <v>30</v>
      </c>
    </row>
    <row r="274" spans="1:28">
      <c r="A274" s="64" t="e" cm="1">
        <f t="array" aca="1" ref="A274" ca="1">INDIRECT(_xlfn.XLOOKUP(鶏シート!$G$13,鶏気温!$D$2:$AB$2,鶏気温!$D$3:$AB$3)&amp;(_xlfn.XLOOKUP(鶏モデル!$D282,鶏気温!$C$6:$C$1100,鶏気温!$B$6:$B$1100)))</f>
        <v>#N/A</v>
      </c>
      <c r="B274">
        <v>274</v>
      </c>
      <c r="C274" s="92">
        <v>45926</v>
      </c>
      <c r="D274" s="100">
        <v>17.600000000000001</v>
      </c>
      <c r="E274" s="100">
        <v>17.7</v>
      </c>
      <c r="F274" s="100">
        <v>18.8</v>
      </c>
      <c r="G274" s="100">
        <v>19.100000000000001</v>
      </c>
      <c r="H274" s="100">
        <v>19</v>
      </c>
      <c r="I274" s="100">
        <v>19.600000000000001</v>
      </c>
      <c r="J274" s="100">
        <v>21.5</v>
      </c>
      <c r="K274" s="100">
        <v>19.600000000000001</v>
      </c>
      <c r="L274" s="100">
        <v>20.100000000000001</v>
      </c>
      <c r="M274" s="100">
        <v>20.7</v>
      </c>
      <c r="N274" s="100">
        <v>22.2</v>
      </c>
      <c r="O274" s="100">
        <v>22.4</v>
      </c>
      <c r="P274" s="100">
        <v>21.1</v>
      </c>
      <c r="Q274" s="100">
        <v>21.6</v>
      </c>
      <c r="R274" s="100">
        <v>15.8</v>
      </c>
      <c r="S274" s="100">
        <v>18.600000000000001</v>
      </c>
      <c r="T274" s="100">
        <v>17.899999999999999</v>
      </c>
      <c r="U274" s="100">
        <v>21.8</v>
      </c>
      <c r="V274" s="100">
        <v>14.1</v>
      </c>
      <c r="W274" s="100">
        <v>17.100000000000001</v>
      </c>
      <c r="X274" s="100">
        <v>17</v>
      </c>
      <c r="Y274" s="100">
        <v>14.9</v>
      </c>
      <c r="Z274" s="100">
        <v>18.399999999999999</v>
      </c>
      <c r="AA274" s="100">
        <f>独自温度!B271</f>
        <v>30</v>
      </c>
      <c r="AB274" s="100">
        <f>独自温度!C271</f>
        <v>30</v>
      </c>
    </row>
    <row r="275" spans="1:28">
      <c r="A275" s="64" t="e" cm="1">
        <f t="array" aca="1" ref="A275" ca="1">INDIRECT(_xlfn.XLOOKUP(鶏シート!$G$13,鶏気温!$D$2:$AB$2,鶏気温!$D$3:$AB$3)&amp;(_xlfn.XLOOKUP(鶏モデル!$D283,鶏気温!$C$6:$C$1100,鶏気温!$B$6:$B$1100)))</f>
        <v>#N/A</v>
      </c>
      <c r="B275">
        <v>275</v>
      </c>
      <c r="C275" s="92">
        <v>45927</v>
      </c>
      <c r="D275" s="100">
        <v>17.399999999999999</v>
      </c>
      <c r="E275" s="100">
        <v>17.5</v>
      </c>
      <c r="F275" s="100">
        <v>18.600000000000001</v>
      </c>
      <c r="G275" s="100">
        <v>18.899999999999999</v>
      </c>
      <c r="H275" s="100">
        <v>18.8</v>
      </c>
      <c r="I275" s="100">
        <v>19.399999999999999</v>
      </c>
      <c r="J275" s="100">
        <v>21.3</v>
      </c>
      <c r="K275" s="100">
        <v>19.399999999999999</v>
      </c>
      <c r="L275" s="100">
        <v>20</v>
      </c>
      <c r="M275" s="100">
        <v>20.5</v>
      </c>
      <c r="N275" s="100">
        <v>22.1</v>
      </c>
      <c r="O275" s="100">
        <v>22.2</v>
      </c>
      <c r="P275" s="100">
        <v>20.9</v>
      </c>
      <c r="Q275" s="100">
        <v>21.4</v>
      </c>
      <c r="R275" s="100">
        <v>15.6</v>
      </c>
      <c r="S275" s="100">
        <v>18.399999999999999</v>
      </c>
      <c r="T275" s="100">
        <v>17.7</v>
      </c>
      <c r="U275" s="100">
        <v>21.6</v>
      </c>
      <c r="V275" s="100">
        <v>13.9</v>
      </c>
      <c r="W275" s="100">
        <v>16.899999999999999</v>
      </c>
      <c r="X275" s="100">
        <v>16.8</v>
      </c>
      <c r="Y275" s="100">
        <v>14.7</v>
      </c>
      <c r="Z275" s="100">
        <v>18.2</v>
      </c>
      <c r="AA275" s="100">
        <f>独自温度!B272</f>
        <v>30</v>
      </c>
      <c r="AB275" s="100">
        <f>独自温度!C272</f>
        <v>30</v>
      </c>
    </row>
    <row r="276" spans="1:28">
      <c r="A276" s="64" t="e" cm="1">
        <f t="array" aca="1" ref="A276" ca="1">INDIRECT(_xlfn.XLOOKUP(鶏シート!$G$13,鶏気温!$D$2:$AB$2,鶏気温!$D$3:$AB$3)&amp;(_xlfn.XLOOKUP(鶏モデル!$D284,鶏気温!$C$6:$C$1100,鶏気温!$B$6:$B$1100)))</f>
        <v>#N/A</v>
      </c>
      <c r="B276">
        <v>276</v>
      </c>
      <c r="C276" s="92">
        <v>45928</v>
      </c>
      <c r="D276" s="100">
        <v>17.2</v>
      </c>
      <c r="E276" s="100">
        <v>17.3</v>
      </c>
      <c r="F276" s="100">
        <v>18.399999999999999</v>
      </c>
      <c r="G276" s="100">
        <v>18.7</v>
      </c>
      <c r="H276" s="100">
        <v>18.7</v>
      </c>
      <c r="I276" s="100">
        <v>19.3</v>
      </c>
      <c r="J276" s="100">
        <v>21.1</v>
      </c>
      <c r="K276" s="100">
        <v>19.3</v>
      </c>
      <c r="L276" s="100">
        <v>19.899999999999999</v>
      </c>
      <c r="M276" s="100">
        <v>20.3</v>
      </c>
      <c r="N276" s="100">
        <v>21.9</v>
      </c>
      <c r="O276" s="100">
        <v>22</v>
      </c>
      <c r="P276" s="100">
        <v>20.7</v>
      </c>
      <c r="Q276" s="100">
        <v>21.2</v>
      </c>
      <c r="R276" s="100">
        <v>15.4</v>
      </c>
      <c r="S276" s="100">
        <v>18.2</v>
      </c>
      <c r="T276" s="100">
        <v>17.5</v>
      </c>
      <c r="U276" s="100">
        <v>21.4</v>
      </c>
      <c r="V276" s="100">
        <v>13.7</v>
      </c>
      <c r="W276" s="100">
        <v>16.7</v>
      </c>
      <c r="X276" s="100">
        <v>16.600000000000001</v>
      </c>
      <c r="Y276" s="100">
        <v>14.6</v>
      </c>
      <c r="Z276" s="100">
        <v>18</v>
      </c>
      <c r="AA276" s="100">
        <f>独自温度!B273</f>
        <v>30</v>
      </c>
      <c r="AB276" s="100">
        <f>独自温度!C273</f>
        <v>30</v>
      </c>
    </row>
    <row r="277" spans="1:28">
      <c r="A277" s="64" t="e" cm="1">
        <f t="array" aca="1" ref="A277" ca="1">INDIRECT(_xlfn.XLOOKUP(鶏シート!$G$13,鶏気温!$D$2:$AB$2,鶏気温!$D$3:$AB$3)&amp;(_xlfn.XLOOKUP(鶏モデル!$D285,鶏気温!$C$6:$C$1100,鶏気温!$B$6:$B$1100)))</f>
        <v>#N/A</v>
      </c>
      <c r="B277">
        <v>277</v>
      </c>
      <c r="C277" s="92">
        <v>45929</v>
      </c>
      <c r="D277" s="100">
        <v>17</v>
      </c>
      <c r="E277" s="100">
        <v>17.100000000000001</v>
      </c>
      <c r="F277" s="100">
        <v>18.2</v>
      </c>
      <c r="G277" s="100">
        <v>18.5</v>
      </c>
      <c r="H277" s="100">
        <v>18.5</v>
      </c>
      <c r="I277" s="100">
        <v>19.100000000000001</v>
      </c>
      <c r="J277" s="100">
        <v>20.9</v>
      </c>
      <c r="K277" s="100">
        <v>19.100000000000001</v>
      </c>
      <c r="L277" s="100">
        <v>19.7</v>
      </c>
      <c r="M277" s="100">
        <v>20.2</v>
      </c>
      <c r="N277" s="100">
        <v>21.7</v>
      </c>
      <c r="O277" s="100">
        <v>21.9</v>
      </c>
      <c r="P277" s="100">
        <v>20.5</v>
      </c>
      <c r="Q277" s="100">
        <v>21</v>
      </c>
      <c r="R277" s="100">
        <v>15.2</v>
      </c>
      <c r="S277" s="100">
        <v>18</v>
      </c>
      <c r="T277" s="100">
        <v>17.3</v>
      </c>
      <c r="U277" s="100">
        <v>21.3</v>
      </c>
      <c r="V277" s="100">
        <v>13.5</v>
      </c>
      <c r="W277" s="100">
        <v>16.5</v>
      </c>
      <c r="X277" s="100">
        <v>16.399999999999999</v>
      </c>
      <c r="Y277" s="100">
        <v>14.4</v>
      </c>
      <c r="Z277" s="100">
        <v>17.8</v>
      </c>
      <c r="AA277" s="100">
        <f>独自温度!B274</f>
        <v>30</v>
      </c>
      <c r="AB277" s="100">
        <f>独自温度!C274</f>
        <v>30</v>
      </c>
    </row>
    <row r="278" spans="1:28">
      <c r="A278" s="64" t="e" cm="1">
        <f t="array" aca="1" ref="A278" ca="1">INDIRECT(_xlfn.XLOOKUP(鶏シート!$G$13,鶏気温!$D$2:$AB$2,鶏気温!$D$3:$AB$3)&amp;(_xlfn.XLOOKUP(鶏モデル!$D286,鶏気温!$C$6:$C$1100,鶏気温!$B$6:$B$1100)))</f>
        <v>#N/A</v>
      </c>
      <c r="B278">
        <v>278</v>
      </c>
      <c r="C278" s="92">
        <v>45930</v>
      </c>
      <c r="D278" s="100">
        <v>16.8</v>
      </c>
      <c r="E278" s="100">
        <v>16.899999999999999</v>
      </c>
      <c r="F278" s="100">
        <v>18.100000000000001</v>
      </c>
      <c r="G278" s="100">
        <v>18.3</v>
      </c>
      <c r="H278" s="100">
        <v>18.3</v>
      </c>
      <c r="I278" s="100">
        <v>18.899999999999999</v>
      </c>
      <c r="J278" s="100">
        <v>20.7</v>
      </c>
      <c r="K278" s="100">
        <v>18.899999999999999</v>
      </c>
      <c r="L278" s="100">
        <v>19.600000000000001</v>
      </c>
      <c r="M278" s="100">
        <v>20</v>
      </c>
      <c r="N278" s="100">
        <v>21.5</v>
      </c>
      <c r="O278" s="100">
        <v>21.7</v>
      </c>
      <c r="P278" s="100">
        <v>20.3</v>
      </c>
      <c r="Q278" s="100">
        <v>20.8</v>
      </c>
      <c r="R278" s="100">
        <v>15</v>
      </c>
      <c r="S278" s="100">
        <v>17.8</v>
      </c>
      <c r="T278" s="100">
        <v>17.100000000000001</v>
      </c>
      <c r="U278" s="100">
        <v>21.1</v>
      </c>
      <c r="V278" s="100">
        <v>13.3</v>
      </c>
      <c r="W278" s="100">
        <v>16.399999999999999</v>
      </c>
      <c r="X278" s="100">
        <v>16.3</v>
      </c>
      <c r="Y278" s="100">
        <v>14.2</v>
      </c>
      <c r="Z278" s="100">
        <v>17.600000000000001</v>
      </c>
      <c r="AA278" s="100">
        <f>独自温度!B275</f>
        <v>30</v>
      </c>
      <c r="AB278" s="100">
        <f>独自温度!C275</f>
        <v>30</v>
      </c>
    </row>
    <row r="279" spans="1:28">
      <c r="A279" s="64" t="e" cm="1">
        <f t="array" aca="1" ref="A279" ca="1">INDIRECT(_xlfn.XLOOKUP(鶏シート!$G$13,鶏気温!$D$2:$AB$2,鶏気温!$D$3:$AB$3)&amp;(_xlfn.XLOOKUP(鶏モデル!$D287,鶏気温!$C$6:$C$1100,鶏気温!$B$6:$B$1100)))</f>
        <v>#N/A</v>
      </c>
      <c r="B279">
        <v>279</v>
      </c>
      <c r="C279" s="92">
        <v>45931</v>
      </c>
      <c r="D279" s="100">
        <v>16.600000000000001</v>
      </c>
      <c r="E279" s="100">
        <v>16.7</v>
      </c>
      <c r="F279" s="100">
        <v>17.899999999999999</v>
      </c>
      <c r="G279" s="100">
        <v>18.100000000000001</v>
      </c>
      <c r="H279" s="100">
        <v>18.100000000000001</v>
      </c>
      <c r="I279" s="100">
        <v>18.7</v>
      </c>
      <c r="J279" s="100">
        <v>20.6</v>
      </c>
      <c r="K279" s="100">
        <v>18.7</v>
      </c>
      <c r="L279" s="100">
        <v>19.399999999999999</v>
      </c>
      <c r="M279" s="100">
        <v>19.8</v>
      </c>
      <c r="N279" s="100">
        <v>21.4</v>
      </c>
      <c r="O279" s="100">
        <v>21.5</v>
      </c>
      <c r="P279" s="100">
        <v>20.100000000000001</v>
      </c>
      <c r="Q279" s="100">
        <v>20.6</v>
      </c>
      <c r="R279" s="100">
        <v>14.9</v>
      </c>
      <c r="S279" s="100">
        <v>17.600000000000001</v>
      </c>
      <c r="T279" s="100">
        <v>16.899999999999999</v>
      </c>
      <c r="U279" s="100">
        <v>20.9</v>
      </c>
      <c r="V279" s="100">
        <v>13.1</v>
      </c>
      <c r="W279" s="100">
        <v>16.2</v>
      </c>
      <c r="X279" s="100">
        <v>16.100000000000001</v>
      </c>
      <c r="Y279" s="100">
        <v>14</v>
      </c>
      <c r="Z279" s="100">
        <v>17.399999999999999</v>
      </c>
      <c r="AA279" s="100">
        <f>独自温度!B276</f>
        <v>30</v>
      </c>
      <c r="AB279" s="100">
        <f>独自温度!C276</f>
        <v>30</v>
      </c>
    </row>
    <row r="280" spans="1:28">
      <c r="A280" s="64" t="e" cm="1">
        <f t="array" aca="1" ref="A280" ca="1">INDIRECT(_xlfn.XLOOKUP(鶏シート!$G$13,鶏気温!$D$2:$AB$2,鶏気温!$D$3:$AB$3)&amp;(_xlfn.XLOOKUP(鶏モデル!$D288,鶏気温!$C$6:$C$1100,鶏気温!$B$6:$B$1100)))</f>
        <v>#N/A</v>
      </c>
      <c r="B280">
        <v>280</v>
      </c>
      <c r="C280" s="92">
        <v>45932</v>
      </c>
      <c r="D280" s="100">
        <v>16.5</v>
      </c>
      <c r="E280" s="100">
        <v>16.5</v>
      </c>
      <c r="F280" s="100">
        <v>17.7</v>
      </c>
      <c r="G280" s="100">
        <v>17.899999999999999</v>
      </c>
      <c r="H280" s="100">
        <v>17.899999999999999</v>
      </c>
      <c r="I280" s="100">
        <v>18.5</v>
      </c>
      <c r="J280" s="100">
        <v>20.399999999999999</v>
      </c>
      <c r="K280" s="100">
        <v>18.5</v>
      </c>
      <c r="L280" s="100">
        <v>19.3</v>
      </c>
      <c r="M280" s="100">
        <v>19.600000000000001</v>
      </c>
      <c r="N280" s="100">
        <v>21.2</v>
      </c>
      <c r="O280" s="100">
        <v>21.3</v>
      </c>
      <c r="P280" s="100">
        <v>19.899999999999999</v>
      </c>
      <c r="Q280" s="100">
        <v>20.399999999999999</v>
      </c>
      <c r="R280" s="100">
        <v>14.7</v>
      </c>
      <c r="S280" s="100">
        <v>17.399999999999999</v>
      </c>
      <c r="T280" s="100">
        <v>16.8</v>
      </c>
      <c r="U280" s="100">
        <v>20.7</v>
      </c>
      <c r="V280" s="100">
        <v>12.9</v>
      </c>
      <c r="W280" s="100">
        <v>16</v>
      </c>
      <c r="X280" s="100">
        <v>15.9</v>
      </c>
      <c r="Y280" s="100">
        <v>13.8</v>
      </c>
      <c r="Z280" s="100">
        <v>17.3</v>
      </c>
      <c r="AA280" s="100">
        <f>独自温度!B277</f>
        <v>30</v>
      </c>
      <c r="AB280" s="100">
        <f>独自温度!C277</f>
        <v>30</v>
      </c>
    </row>
    <row r="281" spans="1:28">
      <c r="A281" s="64" t="e" cm="1">
        <f t="array" aca="1" ref="A281" ca="1">INDIRECT(_xlfn.XLOOKUP(鶏シート!$G$13,鶏気温!$D$2:$AB$2,鶏気温!$D$3:$AB$3)&amp;(_xlfn.XLOOKUP(鶏モデル!$D289,鶏気温!$C$6:$C$1100,鶏気温!$B$6:$B$1100)))</f>
        <v>#N/A</v>
      </c>
      <c r="B281">
        <v>281</v>
      </c>
      <c r="C281" s="92">
        <v>45933</v>
      </c>
      <c r="D281" s="100">
        <v>16.3</v>
      </c>
      <c r="E281" s="100">
        <v>16.399999999999999</v>
      </c>
      <c r="F281" s="100">
        <v>17.5</v>
      </c>
      <c r="G281" s="100">
        <v>17.7</v>
      </c>
      <c r="H281" s="100">
        <v>17.7</v>
      </c>
      <c r="I281" s="100">
        <v>18.399999999999999</v>
      </c>
      <c r="J281" s="100">
        <v>20.2</v>
      </c>
      <c r="K281" s="100">
        <v>18.3</v>
      </c>
      <c r="L281" s="100">
        <v>19.100000000000001</v>
      </c>
      <c r="M281" s="100">
        <v>19.5</v>
      </c>
      <c r="N281" s="100">
        <v>21</v>
      </c>
      <c r="O281" s="100">
        <v>21.2</v>
      </c>
      <c r="P281" s="100">
        <v>19.8</v>
      </c>
      <c r="Q281" s="100">
        <v>20.3</v>
      </c>
      <c r="R281" s="100">
        <v>14.5</v>
      </c>
      <c r="S281" s="100">
        <v>17.3</v>
      </c>
      <c r="T281" s="100">
        <v>16.600000000000001</v>
      </c>
      <c r="U281" s="100">
        <v>20.6</v>
      </c>
      <c r="V281" s="100">
        <v>12.7</v>
      </c>
      <c r="W281" s="100">
        <v>15.8</v>
      </c>
      <c r="X281" s="100">
        <v>15.7</v>
      </c>
      <c r="Y281" s="100">
        <v>13.6</v>
      </c>
      <c r="Z281" s="100">
        <v>17.100000000000001</v>
      </c>
      <c r="AA281" s="100">
        <f>独自温度!B278</f>
        <v>30</v>
      </c>
      <c r="AB281" s="100">
        <f>独自温度!C278</f>
        <v>30</v>
      </c>
    </row>
    <row r="282" spans="1:28">
      <c r="A282" s="64" t="e" cm="1">
        <f t="array" aca="1" ref="A282" ca="1">INDIRECT(_xlfn.XLOOKUP(鶏シート!$G$13,鶏気温!$D$2:$AB$2,鶏気温!$D$3:$AB$3)&amp;(_xlfn.XLOOKUP(鶏モデル!$D290,鶏気温!$C$6:$C$1100,鶏気温!$B$6:$B$1100)))</f>
        <v>#N/A</v>
      </c>
      <c r="B282">
        <v>282</v>
      </c>
      <c r="C282" s="92">
        <v>45934</v>
      </c>
      <c r="D282" s="100">
        <v>16.100000000000001</v>
      </c>
      <c r="E282" s="100">
        <v>16.2</v>
      </c>
      <c r="F282" s="100">
        <v>17.399999999999999</v>
      </c>
      <c r="G282" s="100">
        <v>17.600000000000001</v>
      </c>
      <c r="H282" s="100">
        <v>17.600000000000001</v>
      </c>
      <c r="I282" s="100">
        <v>18.2</v>
      </c>
      <c r="J282" s="100">
        <v>20</v>
      </c>
      <c r="K282" s="100">
        <v>18.2</v>
      </c>
      <c r="L282" s="100">
        <v>19</v>
      </c>
      <c r="M282" s="100">
        <v>19.3</v>
      </c>
      <c r="N282" s="100">
        <v>20.9</v>
      </c>
      <c r="O282" s="100">
        <v>21</v>
      </c>
      <c r="P282" s="100">
        <v>19.600000000000001</v>
      </c>
      <c r="Q282" s="100">
        <v>20.100000000000001</v>
      </c>
      <c r="R282" s="100">
        <v>14.3</v>
      </c>
      <c r="S282" s="100">
        <v>17.100000000000001</v>
      </c>
      <c r="T282" s="100">
        <v>16.399999999999999</v>
      </c>
      <c r="U282" s="100">
        <v>20.399999999999999</v>
      </c>
      <c r="V282" s="100">
        <v>12.5</v>
      </c>
      <c r="W282" s="100">
        <v>15.7</v>
      </c>
      <c r="X282" s="100">
        <v>15.5</v>
      </c>
      <c r="Y282" s="100">
        <v>13.4</v>
      </c>
      <c r="Z282" s="100">
        <v>16.899999999999999</v>
      </c>
      <c r="AA282" s="100">
        <f>独自温度!B279</f>
        <v>30</v>
      </c>
      <c r="AB282" s="100">
        <f>独自温度!C279</f>
        <v>30</v>
      </c>
    </row>
    <row r="283" spans="1:28">
      <c r="A283" s="64" t="e" cm="1">
        <f t="array" aca="1" ref="A283" ca="1">INDIRECT(_xlfn.XLOOKUP(鶏シート!$G$13,鶏気温!$D$2:$AB$2,鶏気温!$D$3:$AB$3)&amp;(_xlfn.XLOOKUP(鶏モデル!$D291,鶏気温!$C$6:$C$1100,鶏気温!$B$6:$B$1100)))</f>
        <v>#N/A</v>
      </c>
      <c r="B283">
        <v>283</v>
      </c>
      <c r="C283" s="92">
        <v>45935</v>
      </c>
      <c r="D283" s="100">
        <v>15.9</v>
      </c>
      <c r="E283" s="100">
        <v>16</v>
      </c>
      <c r="F283" s="100">
        <v>17.2</v>
      </c>
      <c r="G283" s="100">
        <v>17.399999999999999</v>
      </c>
      <c r="H283" s="100">
        <v>17.399999999999999</v>
      </c>
      <c r="I283" s="100">
        <v>18</v>
      </c>
      <c r="J283" s="100">
        <v>19.8</v>
      </c>
      <c r="K283" s="100">
        <v>18</v>
      </c>
      <c r="L283" s="100">
        <v>18.8</v>
      </c>
      <c r="M283" s="100">
        <v>19.100000000000001</v>
      </c>
      <c r="N283" s="100">
        <v>20.7</v>
      </c>
      <c r="O283" s="100">
        <v>20.8</v>
      </c>
      <c r="P283" s="100">
        <v>19.399999999999999</v>
      </c>
      <c r="Q283" s="100">
        <v>19.899999999999999</v>
      </c>
      <c r="R283" s="100">
        <v>14.1</v>
      </c>
      <c r="S283" s="100">
        <v>16.899999999999999</v>
      </c>
      <c r="T283" s="100">
        <v>16.3</v>
      </c>
      <c r="U283" s="100">
        <v>20.2</v>
      </c>
      <c r="V283" s="100">
        <v>12.3</v>
      </c>
      <c r="W283" s="100">
        <v>15.5</v>
      </c>
      <c r="X283" s="100">
        <v>15.3</v>
      </c>
      <c r="Y283" s="100">
        <v>13.3</v>
      </c>
      <c r="Z283" s="100">
        <v>16.7</v>
      </c>
      <c r="AA283" s="100">
        <f>独自温度!B280</f>
        <v>30</v>
      </c>
      <c r="AB283" s="100">
        <f>独自温度!C280</f>
        <v>30</v>
      </c>
    </row>
    <row r="284" spans="1:28">
      <c r="A284" s="64" t="e" cm="1">
        <f t="array" aca="1" ref="A284" ca="1">INDIRECT(_xlfn.XLOOKUP(鶏シート!$G$13,鶏気温!$D$2:$AB$2,鶏気温!$D$3:$AB$3)&amp;(_xlfn.XLOOKUP(鶏モデル!$D292,鶏気温!$C$6:$C$1100,鶏気温!$B$6:$B$1100)))</f>
        <v>#N/A</v>
      </c>
      <c r="B284">
        <v>284</v>
      </c>
      <c r="C284" s="92">
        <v>45936</v>
      </c>
      <c r="D284" s="100">
        <v>15.7</v>
      </c>
      <c r="E284" s="100">
        <v>15.8</v>
      </c>
      <c r="F284" s="100">
        <v>17</v>
      </c>
      <c r="G284" s="100">
        <v>17.2</v>
      </c>
      <c r="H284" s="100">
        <v>17.2</v>
      </c>
      <c r="I284" s="100">
        <v>17.8</v>
      </c>
      <c r="J284" s="100">
        <v>19.7</v>
      </c>
      <c r="K284" s="100">
        <v>17.8</v>
      </c>
      <c r="L284" s="100">
        <v>18.600000000000001</v>
      </c>
      <c r="M284" s="100">
        <v>19</v>
      </c>
      <c r="N284" s="100">
        <v>20.5</v>
      </c>
      <c r="O284" s="100">
        <v>20.7</v>
      </c>
      <c r="P284" s="100">
        <v>19.3</v>
      </c>
      <c r="Q284" s="100">
        <v>19.7</v>
      </c>
      <c r="R284" s="100">
        <v>13.9</v>
      </c>
      <c r="S284" s="100">
        <v>16.7</v>
      </c>
      <c r="T284" s="100">
        <v>16.100000000000001</v>
      </c>
      <c r="U284" s="100">
        <v>20</v>
      </c>
      <c r="V284" s="100">
        <v>12.1</v>
      </c>
      <c r="W284" s="100">
        <v>15.3</v>
      </c>
      <c r="X284" s="100">
        <v>15.2</v>
      </c>
      <c r="Y284" s="100">
        <v>13</v>
      </c>
      <c r="Z284" s="100">
        <v>16.600000000000001</v>
      </c>
      <c r="AA284" s="100">
        <f>独自温度!B281</f>
        <v>30</v>
      </c>
      <c r="AB284" s="100">
        <f>独自温度!C281</f>
        <v>30</v>
      </c>
    </row>
    <row r="285" spans="1:28">
      <c r="A285" s="64" t="e" cm="1">
        <f t="array" aca="1" ref="A285" ca="1">INDIRECT(_xlfn.XLOOKUP(鶏シート!$G$13,鶏気温!$D$2:$AB$2,鶏気温!$D$3:$AB$3)&amp;(_xlfn.XLOOKUP(鶏モデル!$D293,鶏気温!$C$6:$C$1100,鶏気温!$B$6:$B$1100)))</f>
        <v>#N/A</v>
      </c>
      <c r="B285">
        <v>285</v>
      </c>
      <c r="C285" s="92">
        <v>45937</v>
      </c>
      <c r="D285" s="100">
        <v>15.5</v>
      </c>
      <c r="E285" s="100">
        <v>15.5</v>
      </c>
      <c r="F285" s="100">
        <v>16.8</v>
      </c>
      <c r="G285" s="100">
        <v>17</v>
      </c>
      <c r="H285" s="100">
        <v>17</v>
      </c>
      <c r="I285" s="100">
        <v>17.600000000000001</v>
      </c>
      <c r="J285" s="100">
        <v>19.5</v>
      </c>
      <c r="K285" s="100">
        <v>17.600000000000001</v>
      </c>
      <c r="L285" s="100">
        <v>18.399999999999999</v>
      </c>
      <c r="M285" s="100">
        <v>18.8</v>
      </c>
      <c r="N285" s="100">
        <v>20.399999999999999</v>
      </c>
      <c r="O285" s="100">
        <v>20.5</v>
      </c>
      <c r="P285" s="100">
        <v>19.100000000000001</v>
      </c>
      <c r="Q285" s="100">
        <v>19.5</v>
      </c>
      <c r="R285" s="100">
        <v>13.7</v>
      </c>
      <c r="S285" s="100">
        <v>16.5</v>
      </c>
      <c r="T285" s="100">
        <v>15.9</v>
      </c>
      <c r="U285" s="100">
        <v>19.899999999999999</v>
      </c>
      <c r="V285" s="100">
        <v>11.9</v>
      </c>
      <c r="W285" s="100">
        <v>15.1</v>
      </c>
      <c r="X285" s="100">
        <v>15</v>
      </c>
      <c r="Y285" s="100">
        <v>12.8</v>
      </c>
      <c r="Z285" s="100">
        <v>16.399999999999999</v>
      </c>
      <c r="AA285" s="100">
        <f>独自温度!B282</f>
        <v>30</v>
      </c>
      <c r="AB285" s="100">
        <f>独自温度!C282</f>
        <v>30</v>
      </c>
    </row>
    <row r="286" spans="1:28">
      <c r="A286" s="64" t="e" cm="1">
        <f t="array" aca="1" ref="A286" ca="1">INDIRECT(_xlfn.XLOOKUP(鶏シート!$G$13,鶏気温!$D$2:$AB$2,鶏気温!$D$3:$AB$3)&amp;(_xlfn.XLOOKUP(鶏モデル!$D294,鶏気温!$C$6:$C$1100,鶏気温!$B$6:$B$1100)))</f>
        <v>#N/A</v>
      </c>
      <c r="B286">
        <v>286</v>
      </c>
      <c r="C286" s="92">
        <v>45938</v>
      </c>
      <c r="D286" s="100">
        <v>15.3</v>
      </c>
      <c r="E286" s="100">
        <v>15.3</v>
      </c>
      <c r="F286" s="100">
        <v>16.600000000000001</v>
      </c>
      <c r="G286" s="100">
        <v>16.8</v>
      </c>
      <c r="H286" s="100">
        <v>16.8</v>
      </c>
      <c r="I286" s="100">
        <v>17.5</v>
      </c>
      <c r="J286" s="100">
        <v>19.3</v>
      </c>
      <c r="K286" s="100">
        <v>17.399999999999999</v>
      </c>
      <c r="L286" s="100">
        <v>18.100000000000001</v>
      </c>
      <c r="M286" s="100">
        <v>18.600000000000001</v>
      </c>
      <c r="N286" s="100">
        <v>20.2</v>
      </c>
      <c r="O286" s="100">
        <v>20.3</v>
      </c>
      <c r="P286" s="100">
        <v>18.899999999999999</v>
      </c>
      <c r="Q286" s="100">
        <v>19.3</v>
      </c>
      <c r="R286" s="100">
        <v>13.5</v>
      </c>
      <c r="S286" s="100">
        <v>16.3</v>
      </c>
      <c r="T286" s="100">
        <v>15.7</v>
      </c>
      <c r="U286" s="100">
        <v>19.7</v>
      </c>
      <c r="V286" s="100">
        <v>11.7</v>
      </c>
      <c r="W286" s="100">
        <v>14.9</v>
      </c>
      <c r="X286" s="100">
        <v>14.8</v>
      </c>
      <c r="Y286" s="100">
        <v>12.6</v>
      </c>
      <c r="Z286" s="100">
        <v>16.2</v>
      </c>
      <c r="AA286" s="100">
        <f>独自温度!B283</f>
        <v>30</v>
      </c>
      <c r="AB286" s="100">
        <f>独自温度!C283</f>
        <v>30</v>
      </c>
    </row>
    <row r="287" spans="1:28">
      <c r="A287" s="64" t="e" cm="1">
        <f t="array" aca="1" ref="A287" ca="1">INDIRECT(_xlfn.XLOOKUP(鶏シート!$G$13,鶏気温!$D$2:$AB$2,鶏気温!$D$3:$AB$3)&amp;(_xlfn.XLOOKUP(鶏モデル!$D295,鶏気温!$C$6:$C$1100,鶏気温!$B$6:$B$1100)))</f>
        <v>#N/A</v>
      </c>
      <c r="B287">
        <v>287</v>
      </c>
      <c r="C287" s="92">
        <v>45939</v>
      </c>
      <c r="D287" s="100">
        <v>15.1</v>
      </c>
      <c r="E287" s="100">
        <v>15.1</v>
      </c>
      <c r="F287" s="100">
        <v>16.399999999999999</v>
      </c>
      <c r="G287" s="100">
        <v>16.600000000000001</v>
      </c>
      <c r="H287" s="100">
        <v>16.600000000000001</v>
      </c>
      <c r="I287" s="100">
        <v>17.3</v>
      </c>
      <c r="J287" s="100">
        <v>19.100000000000001</v>
      </c>
      <c r="K287" s="100">
        <v>17.2</v>
      </c>
      <c r="L287" s="100">
        <v>17.899999999999999</v>
      </c>
      <c r="M287" s="100">
        <v>18.5</v>
      </c>
      <c r="N287" s="100">
        <v>20</v>
      </c>
      <c r="O287" s="100">
        <v>20.2</v>
      </c>
      <c r="P287" s="100">
        <v>18.8</v>
      </c>
      <c r="Q287" s="100">
        <v>19.2</v>
      </c>
      <c r="R287" s="100">
        <v>13.3</v>
      </c>
      <c r="S287" s="100">
        <v>16.100000000000001</v>
      </c>
      <c r="T287" s="100">
        <v>15.5</v>
      </c>
      <c r="U287" s="100">
        <v>19.5</v>
      </c>
      <c r="V287" s="100">
        <v>11.5</v>
      </c>
      <c r="W287" s="100">
        <v>14.7</v>
      </c>
      <c r="X287" s="100">
        <v>14.5</v>
      </c>
      <c r="Y287" s="100">
        <v>12.4</v>
      </c>
      <c r="Z287" s="100">
        <v>16</v>
      </c>
      <c r="AA287" s="100">
        <f>独自温度!B284</f>
        <v>30</v>
      </c>
      <c r="AB287" s="100">
        <f>独自温度!C284</f>
        <v>30</v>
      </c>
    </row>
    <row r="288" spans="1:28">
      <c r="A288" s="64" t="e" cm="1">
        <f t="array" aca="1" ref="A288" ca="1">INDIRECT(_xlfn.XLOOKUP(鶏シート!$G$13,鶏気温!$D$2:$AB$2,鶏気温!$D$3:$AB$3)&amp;(_xlfn.XLOOKUP(鶏モデル!$D296,鶏気温!$C$6:$C$1100,鶏気温!$B$6:$B$1100)))</f>
        <v>#N/A</v>
      </c>
      <c r="B288">
        <v>288</v>
      </c>
      <c r="C288" s="92">
        <v>45940</v>
      </c>
      <c r="D288" s="100">
        <v>14.9</v>
      </c>
      <c r="E288" s="100">
        <v>14.9</v>
      </c>
      <c r="F288" s="100">
        <v>16.2</v>
      </c>
      <c r="G288" s="100">
        <v>16.399999999999999</v>
      </c>
      <c r="H288" s="100">
        <v>16.399999999999999</v>
      </c>
      <c r="I288" s="100">
        <v>17.100000000000001</v>
      </c>
      <c r="J288" s="100">
        <v>18.899999999999999</v>
      </c>
      <c r="K288" s="100">
        <v>17</v>
      </c>
      <c r="L288" s="100">
        <v>17.7</v>
      </c>
      <c r="M288" s="100">
        <v>18.3</v>
      </c>
      <c r="N288" s="100">
        <v>19.8</v>
      </c>
      <c r="O288" s="100">
        <v>20</v>
      </c>
      <c r="P288" s="100">
        <v>18.600000000000001</v>
      </c>
      <c r="Q288" s="100">
        <v>19</v>
      </c>
      <c r="R288" s="100">
        <v>13.1</v>
      </c>
      <c r="S288" s="100">
        <v>15.9</v>
      </c>
      <c r="T288" s="100">
        <v>15.3</v>
      </c>
      <c r="U288" s="100">
        <v>19.3</v>
      </c>
      <c r="V288" s="100">
        <v>11.3</v>
      </c>
      <c r="W288" s="100">
        <v>14.5</v>
      </c>
      <c r="X288" s="100">
        <v>14.3</v>
      </c>
      <c r="Y288" s="100">
        <v>12.2</v>
      </c>
      <c r="Z288" s="100">
        <v>15.7</v>
      </c>
      <c r="AA288" s="100">
        <f>独自温度!B285</f>
        <v>30</v>
      </c>
      <c r="AB288" s="100">
        <f>独自温度!C285</f>
        <v>30</v>
      </c>
    </row>
    <row r="289" spans="1:28">
      <c r="A289" s="64" t="e" cm="1">
        <f t="array" aca="1" ref="A289" ca="1">INDIRECT(_xlfn.XLOOKUP(鶏シート!$G$13,鶏気温!$D$2:$AB$2,鶏気温!$D$3:$AB$3)&amp;(_xlfn.XLOOKUP(鶏モデル!$D297,鶏気温!$C$6:$C$1100,鶏気温!$B$6:$B$1100)))</f>
        <v>#N/A</v>
      </c>
      <c r="B289">
        <v>289</v>
      </c>
      <c r="C289" s="92">
        <v>45941</v>
      </c>
      <c r="D289" s="100">
        <v>14.7</v>
      </c>
      <c r="E289" s="100">
        <v>14.7</v>
      </c>
      <c r="F289" s="100">
        <v>16</v>
      </c>
      <c r="G289" s="100">
        <v>16.100000000000001</v>
      </c>
      <c r="H289" s="100">
        <v>16.2</v>
      </c>
      <c r="I289" s="100">
        <v>16.8</v>
      </c>
      <c r="J289" s="100">
        <v>18.7</v>
      </c>
      <c r="K289" s="100">
        <v>16.8</v>
      </c>
      <c r="L289" s="100">
        <v>17.399999999999999</v>
      </c>
      <c r="M289" s="100">
        <v>18.100000000000001</v>
      </c>
      <c r="N289" s="100">
        <v>19.7</v>
      </c>
      <c r="O289" s="100">
        <v>19.8</v>
      </c>
      <c r="P289" s="100">
        <v>18.399999999999999</v>
      </c>
      <c r="Q289" s="100">
        <v>18.7</v>
      </c>
      <c r="R289" s="100">
        <v>12.9</v>
      </c>
      <c r="S289" s="100">
        <v>15.7</v>
      </c>
      <c r="T289" s="100">
        <v>15.1</v>
      </c>
      <c r="U289" s="100">
        <v>19.100000000000001</v>
      </c>
      <c r="V289" s="100">
        <v>11</v>
      </c>
      <c r="W289" s="100">
        <v>14.3</v>
      </c>
      <c r="X289" s="100">
        <v>14.1</v>
      </c>
      <c r="Y289" s="100">
        <v>11.9</v>
      </c>
      <c r="Z289" s="100">
        <v>15.5</v>
      </c>
      <c r="AA289" s="100">
        <f>独自温度!B286</f>
        <v>30</v>
      </c>
      <c r="AB289" s="100">
        <f>独自温度!C286</f>
        <v>30</v>
      </c>
    </row>
    <row r="290" spans="1:28">
      <c r="A290" s="64" t="e" cm="1">
        <f t="array" aca="1" ref="A290" ca="1">INDIRECT(_xlfn.XLOOKUP(鶏シート!$G$13,鶏気温!$D$2:$AB$2,鶏気温!$D$3:$AB$3)&amp;(_xlfn.XLOOKUP(鶏モデル!$D298,鶏気温!$C$6:$C$1100,鶏気温!$B$6:$B$1100)))</f>
        <v>#N/A</v>
      </c>
      <c r="B290">
        <v>290</v>
      </c>
      <c r="C290" s="92">
        <v>45942</v>
      </c>
      <c r="D290" s="100">
        <v>14.5</v>
      </c>
      <c r="E290" s="100">
        <v>14.4</v>
      </c>
      <c r="F290" s="100">
        <v>15.8</v>
      </c>
      <c r="G290" s="100">
        <v>15.9</v>
      </c>
      <c r="H290" s="100">
        <v>16</v>
      </c>
      <c r="I290" s="100">
        <v>16.600000000000001</v>
      </c>
      <c r="J290" s="100">
        <v>18.5</v>
      </c>
      <c r="K290" s="100">
        <v>16.600000000000001</v>
      </c>
      <c r="L290" s="100">
        <v>17.100000000000001</v>
      </c>
      <c r="M290" s="100">
        <v>17.899999999999999</v>
      </c>
      <c r="N290" s="100">
        <v>19.5</v>
      </c>
      <c r="O290" s="100">
        <v>19.600000000000001</v>
      </c>
      <c r="P290" s="100">
        <v>18.2</v>
      </c>
      <c r="Q290" s="100">
        <v>18.5</v>
      </c>
      <c r="R290" s="100">
        <v>12.7</v>
      </c>
      <c r="S290" s="100">
        <v>15.4</v>
      </c>
      <c r="T290" s="100">
        <v>14.9</v>
      </c>
      <c r="U290" s="100">
        <v>18.899999999999999</v>
      </c>
      <c r="V290" s="100">
        <v>10.8</v>
      </c>
      <c r="W290" s="100">
        <v>14</v>
      </c>
      <c r="X290" s="100">
        <v>13.9</v>
      </c>
      <c r="Y290" s="100">
        <v>11.7</v>
      </c>
      <c r="Z290" s="100">
        <v>15.3</v>
      </c>
      <c r="AA290" s="100">
        <f>独自温度!B287</f>
        <v>30</v>
      </c>
      <c r="AB290" s="100">
        <f>独自温度!C287</f>
        <v>30</v>
      </c>
    </row>
    <row r="291" spans="1:28">
      <c r="A291" s="64" t="e" cm="1">
        <f t="array" aca="1" ref="A291" ca="1">INDIRECT(_xlfn.XLOOKUP(鶏シート!$G$13,鶏気温!$D$2:$AB$2,鶏気温!$D$3:$AB$3)&amp;(_xlfn.XLOOKUP(鶏モデル!$D299,鶏気温!$C$6:$C$1100,鶏気温!$B$6:$B$1100)))</f>
        <v>#N/A</v>
      </c>
      <c r="B291">
        <v>291</v>
      </c>
      <c r="C291" s="92">
        <v>45943</v>
      </c>
      <c r="D291" s="100">
        <v>14.2</v>
      </c>
      <c r="E291" s="100">
        <v>14.2</v>
      </c>
      <c r="F291" s="100">
        <v>15.6</v>
      </c>
      <c r="G291" s="100">
        <v>15.7</v>
      </c>
      <c r="H291" s="100">
        <v>15.8</v>
      </c>
      <c r="I291" s="100">
        <v>16.399999999999999</v>
      </c>
      <c r="J291" s="100">
        <v>18.3</v>
      </c>
      <c r="K291" s="100">
        <v>16.3</v>
      </c>
      <c r="L291" s="100">
        <v>16.899999999999999</v>
      </c>
      <c r="M291" s="100">
        <v>17.7</v>
      </c>
      <c r="N291" s="100">
        <v>19.3</v>
      </c>
      <c r="O291" s="100">
        <v>19.399999999999999</v>
      </c>
      <c r="P291" s="100">
        <v>18</v>
      </c>
      <c r="Q291" s="100">
        <v>18.3</v>
      </c>
      <c r="R291" s="100">
        <v>12.5</v>
      </c>
      <c r="S291" s="100">
        <v>15.2</v>
      </c>
      <c r="T291" s="100">
        <v>14.7</v>
      </c>
      <c r="U291" s="100">
        <v>18.7</v>
      </c>
      <c r="V291" s="100">
        <v>10.5</v>
      </c>
      <c r="W291" s="100">
        <v>13.8</v>
      </c>
      <c r="X291" s="100">
        <v>13.6</v>
      </c>
      <c r="Y291" s="100">
        <v>11.4</v>
      </c>
      <c r="Z291" s="100">
        <v>15.1</v>
      </c>
      <c r="AA291" s="100">
        <f>独自温度!B288</f>
        <v>30</v>
      </c>
      <c r="AB291" s="100">
        <f>独自温度!C288</f>
        <v>30</v>
      </c>
    </row>
    <row r="292" spans="1:28">
      <c r="A292" s="64" t="e" cm="1">
        <f t="array" aca="1" ref="A292" ca="1">INDIRECT(_xlfn.XLOOKUP(鶏シート!$G$13,鶏気温!$D$2:$AB$2,鶏気温!$D$3:$AB$3)&amp;(_xlfn.XLOOKUP(鶏モデル!$D300,鶏気温!$C$6:$C$1100,鶏気温!$B$6:$B$1100)))</f>
        <v>#N/A</v>
      </c>
      <c r="B292">
        <v>292</v>
      </c>
      <c r="C292" s="92">
        <v>45944</v>
      </c>
      <c r="D292" s="100">
        <v>14</v>
      </c>
      <c r="E292" s="100">
        <v>14</v>
      </c>
      <c r="F292" s="100">
        <v>15.4</v>
      </c>
      <c r="G292" s="100">
        <v>15.4</v>
      </c>
      <c r="H292" s="100">
        <v>15.6</v>
      </c>
      <c r="I292" s="100">
        <v>16.2</v>
      </c>
      <c r="J292" s="100">
        <v>18</v>
      </c>
      <c r="K292" s="100">
        <v>16.100000000000001</v>
      </c>
      <c r="L292" s="100">
        <v>16.600000000000001</v>
      </c>
      <c r="M292" s="100">
        <v>17.5</v>
      </c>
      <c r="N292" s="100">
        <v>19</v>
      </c>
      <c r="O292" s="100">
        <v>19.2</v>
      </c>
      <c r="P292" s="100">
        <v>17.8</v>
      </c>
      <c r="Q292" s="100">
        <v>18.100000000000001</v>
      </c>
      <c r="R292" s="100">
        <v>12.3</v>
      </c>
      <c r="S292" s="100">
        <v>15</v>
      </c>
      <c r="T292" s="100">
        <v>14.5</v>
      </c>
      <c r="U292" s="100">
        <v>18.5</v>
      </c>
      <c r="V292" s="100">
        <v>10.3</v>
      </c>
      <c r="W292" s="100">
        <v>13.6</v>
      </c>
      <c r="X292" s="100">
        <v>13.4</v>
      </c>
      <c r="Y292" s="100">
        <v>11.2</v>
      </c>
      <c r="Z292" s="100">
        <v>14.8</v>
      </c>
      <c r="AA292" s="100">
        <f>独自温度!B289</f>
        <v>30</v>
      </c>
      <c r="AB292" s="100">
        <f>独自温度!C289</f>
        <v>30</v>
      </c>
    </row>
    <row r="293" spans="1:28">
      <c r="A293" s="64" t="e" cm="1">
        <f t="array" aca="1" ref="A293" ca="1">INDIRECT(_xlfn.XLOOKUP(鶏シート!$G$13,鶏気温!$D$2:$AB$2,鶏気温!$D$3:$AB$3)&amp;(_xlfn.XLOOKUP(鶏モデル!$D301,鶏気温!$C$6:$C$1100,鶏気温!$B$6:$B$1100)))</f>
        <v>#N/A</v>
      </c>
      <c r="B293">
        <v>293</v>
      </c>
      <c r="C293" s="92">
        <v>45945</v>
      </c>
      <c r="D293" s="100">
        <v>13.8</v>
      </c>
      <c r="E293" s="100">
        <v>13.7</v>
      </c>
      <c r="F293" s="100">
        <v>15.1</v>
      </c>
      <c r="G293" s="100">
        <v>15.2</v>
      </c>
      <c r="H293" s="100">
        <v>15.3</v>
      </c>
      <c r="I293" s="100">
        <v>15.9</v>
      </c>
      <c r="J293" s="100">
        <v>17.8</v>
      </c>
      <c r="K293" s="100">
        <v>15.9</v>
      </c>
      <c r="L293" s="100">
        <v>16.399999999999999</v>
      </c>
      <c r="M293" s="100">
        <v>17.2</v>
      </c>
      <c r="N293" s="100">
        <v>18.8</v>
      </c>
      <c r="O293" s="100">
        <v>19</v>
      </c>
      <c r="P293" s="100">
        <v>17.5</v>
      </c>
      <c r="Q293" s="100">
        <v>17.8</v>
      </c>
      <c r="R293" s="100">
        <v>12</v>
      </c>
      <c r="S293" s="100">
        <v>14.7</v>
      </c>
      <c r="T293" s="100">
        <v>14.2</v>
      </c>
      <c r="U293" s="100">
        <v>18.3</v>
      </c>
      <c r="V293" s="100">
        <v>10</v>
      </c>
      <c r="W293" s="100">
        <v>13.4</v>
      </c>
      <c r="X293" s="100">
        <v>13.1</v>
      </c>
      <c r="Y293" s="100">
        <v>11</v>
      </c>
      <c r="Z293" s="100">
        <v>14.6</v>
      </c>
      <c r="AA293" s="100">
        <f>独自温度!B290</f>
        <v>30</v>
      </c>
      <c r="AB293" s="100">
        <f>独自温度!C290</f>
        <v>30</v>
      </c>
    </row>
    <row r="294" spans="1:28">
      <c r="A294" s="64" t="e" cm="1">
        <f t="array" aca="1" ref="A294" ca="1">INDIRECT(_xlfn.XLOOKUP(鶏シート!$G$13,鶏気温!$D$2:$AB$2,鶏気温!$D$3:$AB$3)&amp;(_xlfn.XLOOKUP(鶏モデル!$D302,鶏気温!$C$6:$C$1100,鶏気温!$B$6:$B$1100)))</f>
        <v>#N/A</v>
      </c>
      <c r="B294">
        <v>294</v>
      </c>
      <c r="C294" s="92">
        <v>45946</v>
      </c>
      <c r="D294" s="100">
        <v>13.5</v>
      </c>
      <c r="E294" s="100">
        <v>13.5</v>
      </c>
      <c r="F294" s="100">
        <v>14.9</v>
      </c>
      <c r="G294" s="100">
        <v>15</v>
      </c>
      <c r="H294" s="100">
        <v>15.1</v>
      </c>
      <c r="I294" s="100">
        <v>15.7</v>
      </c>
      <c r="J294" s="100">
        <v>17.5</v>
      </c>
      <c r="K294" s="100">
        <v>15.6</v>
      </c>
      <c r="L294" s="100">
        <v>16.100000000000001</v>
      </c>
      <c r="M294" s="100">
        <v>17</v>
      </c>
      <c r="N294" s="100">
        <v>18.600000000000001</v>
      </c>
      <c r="O294" s="100">
        <v>18.7</v>
      </c>
      <c r="P294" s="100">
        <v>17.3</v>
      </c>
      <c r="Q294" s="100">
        <v>17.600000000000001</v>
      </c>
      <c r="R294" s="100">
        <v>11.8</v>
      </c>
      <c r="S294" s="100">
        <v>14.5</v>
      </c>
      <c r="T294" s="100">
        <v>14</v>
      </c>
      <c r="U294" s="100">
        <v>18.100000000000001</v>
      </c>
      <c r="V294" s="100">
        <v>9.8000000000000007</v>
      </c>
      <c r="W294" s="100">
        <v>13.1</v>
      </c>
      <c r="X294" s="100">
        <v>12.9</v>
      </c>
      <c r="Y294" s="100">
        <v>10.7</v>
      </c>
      <c r="Z294" s="100">
        <v>14.3</v>
      </c>
      <c r="AA294" s="100">
        <f>独自温度!B291</f>
        <v>30</v>
      </c>
      <c r="AB294" s="100">
        <f>独自温度!C291</f>
        <v>30</v>
      </c>
    </row>
    <row r="295" spans="1:28">
      <c r="A295" s="64" t="e" cm="1">
        <f t="array" aca="1" ref="A295" ca="1">INDIRECT(_xlfn.XLOOKUP(鶏シート!$G$13,鶏気温!$D$2:$AB$2,鶏気温!$D$3:$AB$3)&amp;(_xlfn.XLOOKUP(鶏モデル!$D303,鶏気温!$C$6:$C$1100,鶏気温!$B$6:$B$1100)))</f>
        <v>#N/A</v>
      </c>
      <c r="B295">
        <v>295</v>
      </c>
      <c r="C295" s="92">
        <v>45947</v>
      </c>
      <c r="D295" s="100">
        <v>13.3</v>
      </c>
      <c r="E295" s="100">
        <v>13.2</v>
      </c>
      <c r="F295" s="100">
        <v>14.7</v>
      </c>
      <c r="G295" s="100">
        <v>14.7</v>
      </c>
      <c r="H295" s="100">
        <v>14.9</v>
      </c>
      <c r="I295" s="100">
        <v>15.5</v>
      </c>
      <c r="J295" s="100">
        <v>17.3</v>
      </c>
      <c r="K295" s="100">
        <v>15.3</v>
      </c>
      <c r="L295" s="100">
        <v>15.9</v>
      </c>
      <c r="M295" s="100">
        <v>16.8</v>
      </c>
      <c r="N295" s="100">
        <v>18.399999999999999</v>
      </c>
      <c r="O295" s="100">
        <v>18.5</v>
      </c>
      <c r="P295" s="100">
        <v>17.100000000000001</v>
      </c>
      <c r="Q295" s="100">
        <v>17.3</v>
      </c>
      <c r="R295" s="100">
        <v>11.6</v>
      </c>
      <c r="S295" s="100">
        <v>14.2</v>
      </c>
      <c r="T295" s="100">
        <v>13.8</v>
      </c>
      <c r="U295" s="100">
        <v>17.899999999999999</v>
      </c>
      <c r="V295" s="100">
        <v>9.5</v>
      </c>
      <c r="W295" s="100">
        <v>12.9</v>
      </c>
      <c r="X295" s="100">
        <v>12.7</v>
      </c>
      <c r="Y295" s="100">
        <v>10.5</v>
      </c>
      <c r="Z295" s="100">
        <v>14.1</v>
      </c>
      <c r="AA295" s="100">
        <f>独自温度!B292</f>
        <v>30</v>
      </c>
      <c r="AB295" s="100">
        <f>独自温度!C292</f>
        <v>30</v>
      </c>
    </row>
    <row r="296" spans="1:28">
      <c r="A296" s="64" t="e" cm="1">
        <f t="array" aca="1" ref="A296" ca="1">INDIRECT(_xlfn.XLOOKUP(鶏シート!$G$13,鶏気温!$D$2:$AB$2,鶏気温!$D$3:$AB$3)&amp;(_xlfn.XLOOKUP(鶏モデル!$D304,鶏気温!$C$6:$C$1100,鶏気温!$B$6:$B$1100)))</f>
        <v>#N/A</v>
      </c>
      <c r="B296">
        <v>296</v>
      </c>
      <c r="C296" s="92">
        <v>45948</v>
      </c>
      <c r="D296" s="100">
        <v>13.1</v>
      </c>
      <c r="E296" s="100">
        <v>13</v>
      </c>
      <c r="F296" s="100">
        <v>14.4</v>
      </c>
      <c r="G296" s="100">
        <v>14.5</v>
      </c>
      <c r="H296" s="100">
        <v>14.7</v>
      </c>
      <c r="I296" s="100">
        <v>15.2</v>
      </c>
      <c r="J296" s="100">
        <v>17.100000000000001</v>
      </c>
      <c r="K296" s="100">
        <v>15.1</v>
      </c>
      <c r="L296" s="100">
        <v>15.7</v>
      </c>
      <c r="M296" s="100">
        <v>16.600000000000001</v>
      </c>
      <c r="N296" s="100">
        <v>18.2</v>
      </c>
      <c r="O296" s="100">
        <v>18.3</v>
      </c>
      <c r="P296" s="100">
        <v>16.899999999999999</v>
      </c>
      <c r="Q296" s="100">
        <v>17.100000000000001</v>
      </c>
      <c r="R296" s="100">
        <v>11.4</v>
      </c>
      <c r="S296" s="100">
        <v>14</v>
      </c>
      <c r="T296" s="100">
        <v>13.6</v>
      </c>
      <c r="U296" s="100">
        <v>17.600000000000001</v>
      </c>
      <c r="V296" s="100">
        <v>9.3000000000000007</v>
      </c>
      <c r="W296" s="100">
        <v>12.7</v>
      </c>
      <c r="X296" s="100">
        <v>12.4</v>
      </c>
      <c r="Y296" s="100">
        <v>10.3</v>
      </c>
      <c r="Z296" s="100">
        <v>13.9</v>
      </c>
      <c r="AA296" s="100">
        <f>独自温度!B293</f>
        <v>30</v>
      </c>
      <c r="AB296" s="100">
        <f>独自温度!C293</f>
        <v>30</v>
      </c>
    </row>
    <row r="297" spans="1:28">
      <c r="A297" s="64" t="e" cm="1">
        <f t="array" aca="1" ref="A297" ca="1">INDIRECT(_xlfn.XLOOKUP(鶏シート!$G$13,鶏気温!$D$2:$AB$2,鶏気温!$D$3:$AB$3)&amp;(_xlfn.XLOOKUP(鶏モデル!$D305,鶏気温!$C$6:$C$1100,鶏気温!$B$6:$B$1100)))</f>
        <v>#N/A</v>
      </c>
      <c r="B297">
        <v>297</v>
      </c>
      <c r="C297" s="92">
        <v>45949</v>
      </c>
      <c r="D297" s="100">
        <v>12.9</v>
      </c>
      <c r="E297" s="100">
        <v>12.8</v>
      </c>
      <c r="F297" s="100">
        <v>14.2</v>
      </c>
      <c r="G297" s="100">
        <v>14.2</v>
      </c>
      <c r="H297" s="100">
        <v>14.5</v>
      </c>
      <c r="I297" s="100">
        <v>15</v>
      </c>
      <c r="J297" s="100">
        <v>16.8</v>
      </c>
      <c r="K297" s="100">
        <v>14.8</v>
      </c>
      <c r="L297" s="100">
        <v>15.5</v>
      </c>
      <c r="M297" s="100">
        <v>16.399999999999999</v>
      </c>
      <c r="N297" s="100">
        <v>18</v>
      </c>
      <c r="O297" s="100">
        <v>18.100000000000001</v>
      </c>
      <c r="P297" s="100">
        <v>16.600000000000001</v>
      </c>
      <c r="Q297" s="100">
        <v>16.8</v>
      </c>
      <c r="R297" s="100">
        <v>11.1</v>
      </c>
      <c r="S297" s="100">
        <v>13.7</v>
      </c>
      <c r="T297" s="100">
        <v>13.3</v>
      </c>
      <c r="U297" s="100">
        <v>17.399999999999999</v>
      </c>
      <c r="V297" s="100">
        <v>9.1</v>
      </c>
      <c r="W297" s="100">
        <v>12.5</v>
      </c>
      <c r="X297" s="100">
        <v>12.2</v>
      </c>
      <c r="Y297" s="100">
        <v>10</v>
      </c>
      <c r="Z297" s="100">
        <v>13.6</v>
      </c>
      <c r="AA297" s="100">
        <f>独自温度!B294</f>
        <v>30</v>
      </c>
      <c r="AB297" s="100">
        <f>独自温度!C294</f>
        <v>30</v>
      </c>
    </row>
    <row r="298" spans="1:28">
      <c r="A298" s="64" t="e" cm="1">
        <f t="array" aca="1" ref="A298" ca="1">INDIRECT(_xlfn.XLOOKUP(鶏シート!$G$13,鶏気温!$D$2:$AB$2,鶏気温!$D$3:$AB$3)&amp;(_xlfn.XLOOKUP(鶏モデル!$D306,鶏気温!$C$6:$C$1100,鶏気温!$B$6:$B$1100)))</f>
        <v>#N/A</v>
      </c>
      <c r="B298">
        <v>298</v>
      </c>
      <c r="C298" s="92">
        <v>45950</v>
      </c>
      <c r="D298" s="100">
        <v>12.7</v>
      </c>
      <c r="E298" s="100">
        <v>12.6</v>
      </c>
      <c r="F298" s="100">
        <v>14</v>
      </c>
      <c r="G298" s="100">
        <v>14</v>
      </c>
      <c r="H298" s="100">
        <v>14.3</v>
      </c>
      <c r="I298" s="100">
        <v>14.7</v>
      </c>
      <c r="J298" s="100">
        <v>16.600000000000001</v>
      </c>
      <c r="K298" s="100">
        <v>14.6</v>
      </c>
      <c r="L298" s="100">
        <v>15.2</v>
      </c>
      <c r="M298" s="100">
        <v>16.2</v>
      </c>
      <c r="N298" s="100">
        <v>17.8</v>
      </c>
      <c r="O298" s="100">
        <v>17.899999999999999</v>
      </c>
      <c r="P298" s="100">
        <v>16.399999999999999</v>
      </c>
      <c r="Q298" s="100">
        <v>16.600000000000001</v>
      </c>
      <c r="R298" s="100">
        <v>10.9</v>
      </c>
      <c r="S298" s="100">
        <v>13.5</v>
      </c>
      <c r="T298" s="100">
        <v>13.1</v>
      </c>
      <c r="U298" s="100">
        <v>17.2</v>
      </c>
      <c r="V298" s="100">
        <v>8.8000000000000007</v>
      </c>
      <c r="W298" s="100">
        <v>12.3</v>
      </c>
      <c r="X298" s="100">
        <v>12</v>
      </c>
      <c r="Y298" s="100">
        <v>9.8000000000000007</v>
      </c>
      <c r="Z298" s="100">
        <v>13.4</v>
      </c>
      <c r="AA298" s="100">
        <f>独自温度!B295</f>
        <v>30</v>
      </c>
      <c r="AB298" s="100">
        <f>独自温度!C295</f>
        <v>30</v>
      </c>
    </row>
    <row r="299" spans="1:28">
      <c r="A299" s="64" t="e" cm="1">
        <f t="array" aca="1" ref="A299" ca="1">INDIRECT(_xlfn.XLOOKUP(鶏シート!$G$13,鶏気温!$D$2:$AB$2,鶏気温!$D$3:$AB$3)&amp;(_xlfn.XLOOKUP(鶏モデル!$D307,鶏気温!$C$6:$C$1100,鶏気温!$B$6:$B$1100)))</f>
        <v>#N/A</v>
      </c>
      <c r="B299">
        <v>299</v>
      </c>
      <c r="C299" s="92">
        <v>45951</v>
      </c>
      <c r="D299" s="100">
        <v>12.4</v>
      </c>
      <c r="E299" s="100">
        <v>12.3</v>
      </c>
      <c r="F299" s="100">
        <v>13.7</v>
      </c>
      <c r="G299" s="100">
        <v>13.8</v>
      </c>
      <c r="H299" s="100">
        <v>14</v>
      </c>
      <c r="I299" s="100">
        <v>14.5</v>
      </c>
      <c r="J299" s="100">
        <v>16.3</v>
      </c>
      <c r="K299" s="100">
        <v>14.4</v>
      </c>
      <c r="L299" s="100">
        <v>15</v>
      </c>
      <c r="M299" s="100">
        <v>16</v>
      </c>
      <c r="N299" s="100">
        <v>17.600000000000001</v>
      </c>
      <c r="O299" s="100">
        <v>17.600000000000001</v>
      </c>
      <c r="P299" s="100">
        <v>16.2</v>
      </c>
      <c r="Q299" s="100">
        <v>16.399999999999999</v>
      </c>
      <c r="R299" s="100">
        <v>10.7</v>
      </c>
      <c r="S299" s="100">
        <v>13.3</v>
      </c>
      <c r="T299" s="100">
        <v>12.9</v>
      </c>
      <c r="U299" s="100">
        <v>17</v>
      </c>
      <c r="V299" s="100">
        <v>8.6</v>
      </c>
      <c r="W299" s="100">
        <v>12.1</v>
      </c>
      <c r="X299" s="100">
        <v>11.8</v>
      </c>
      <c r="Y299" s="100">
        <v>9.6</v>
      </c>
      <c r="Z299" s="100">
        <v>13.2</v>
      </c>
      <c r="AA299" s="100">
        <f>独自温度!B296</f>
        <v>30</v>
      </c>
      <c r="AB299" s="100">
        <f>独自温度!C296</f>
        <v>30</v>
      </c>
    </row>
    <row r="300" spans="1:28">
      <c r="A300" s="64" t="e" cm="1">
        <f t="array" aca="1" ref="A300" ca="1">INDIRECT(_xlfn.XLOOKUP(鶏シート!$G$13,鶏気温!$D$2:$AB$2,鶏気温!$D$3:$AB$3)&amp;(_xlfn.XLOOKUP(鶏モデル!$D308,鶏気温!$C$6:$C$1100,鶏気温!$B$6:$B$1100)))</f>
        <v>#N/A</v>
      </c>
      <c r="B300">
        <v>300</v>
      </c>
      <c r="C300" s="92">
        <v>45952</v>
      </c>
      <c r="D300" s="100">
        <v>12.2</v>
      </c>
      <c r="E300" s="100">
        <v>12.1</v>
      </c>
      <c r="F300" s="100">
        <v>13.5</v>
      </c>
      <c r="G300" s="100">
        <v>13.5</v>
      </c>
      <c r="H300" s="100">
        <v>13.8</v>
      </c>
      <c r="I300" s="100">
        <v>14.3</v>
      </c>
      <c r="J300" s="100">
        <v>16.100000000000001</v>
      </c>
      <c r="K300" s="100">
        <v>14.1</v>
      </c>
      <c r="L300" s="100">
        <v>14.7</v>
      </c>
      <c r="M300" s="100">
        <v>15.7</v>
      </c>
      <c r="N300" s="100">
        <v>17.3</v>
      </c>
      <c r="O300" s="100">
        <v>17.399999999999999</v>
      </c>
      <c r="P300" s="100">
        <v>16</v>
      </c>
      <c r="Q300" s="100">
        <v>16.100000000000001</v>
      </c>
      <c r="R300" s="100">
        <v>10.5</v>
      </c>
      <c r="S300" s="100">
        <v>13</v>
      </c>
      <c r="T300" s="100">
        <v>12.7</v>
      </c>
      <c r="U300" s="100">
        <v>16.8</v>
      </c>
      <c r="V300" s="100">
        <v>8.4</v>
      </c>
      <c r="W300" s="100">
        <v>11.9</v>
      </c>
      <c r="X300" s="100">
        <v>11.6</v>
      </c>
      <c r="Y300" s="100">
        <v>9.4</v>
      </c>
      <c r="Z300" s="100">
        <v>13</v>
      </c>
      <c r="AA300" s="100">
        <f>独自温度!B297</f>
        <v>30</v>
      </c>
      <c r="AB300" s="100">
        <f>独自温度!C297</f>
        <v>30</v>
      </c>
    </row>
    <row r="301" spans="1:28">
      <c r="A301" s="64" t="e" cm="1">
        <f t="array" aca="1" ref="A301" ca="1">INDIRECT(_xlfn.XLOOKUP(鶏シート!$G$13,鶏気温!$D$2:$AB$2,鶏気温!$D$3:$AB$3)&amp;(_xlfn.XLOOKUP(鶏モデル!$D309,鶏気温!$C$6:$C$1100,鶏気温!$B$6:$B$1100)))</f>
        <v>#N/A</v>
      </c>
      <c r="B301">
        <v>301</v>
      </c>
      <c r="C301" s="92">
        <v>45953</v>
      </c>
      <c r="D301" s="100">
        <v>12</v>
      </c>
      <c r="E301" s="100">
        <v>11.9</v>
      </c>
      <c r="F301" s="100">
        <v>13.3</v>
      </c>
      <c r="G301" s="100">
        <v>13.3</v>
      </c>
      <c r="H301" s="100">
        <v>13.6</v>
      </c>
      <c r="I301" s="100">
        <v>14.1</v>
      </c>
      <c r="J301" s="100">
        <v>15.9</v>
      </c>
      <c r="K301" s="100">
        <v>13.9</v>
      </c>
      <c r="L301" s="100">
        <v>14.5</v>
      </c>
      <c r="M301" s="100">
        <v>15.5</v>
      </c>
      <c r="N301" s="100">
        <v>17.100000000000001</v>
      </c>
      <c r="O301" s="100">
        <v>17.2</v>
      </c>
      <c r="P301" s="100">
        <v>15.7</v>
      </c>
      <c r="Q301" s="100">
        <v>15.9</v>
      </c>
      <c r="R301" s="100">
        <v>10.3</v>
      </c>
      <c r="S301" s="100">
        <v>12.8</v>
      </c>
      <c r="T301" s="100">
        <v>12.5</v>
      </c>
      <c r="U301" s="100">
        <v>16.600000000000001</v>
      </c>
      <c r="V301" s="100">
        <v>8.1999999999999993</v>
      </c>
      <c r="W301" s="100">
        <v>11.7</v>
      </c>
      <c r="X301" s="100">
        <v>11.4</v>
      </c>
      <c r="Y301" s="100">
        <v>9.1</v>
      </c>
      <c r="Z301" s="100">
        <v>12.7</v>
      </c>
      <c r="AA301" s="100">
        <f>独自温度!B298</f>
        <v>30</v>
      </c>
      <c r="AB301" s="100">
        <f>独自温度!C298</f>
        <v>30</v>
      </c>
    </row>
    <row r="302" spans="1:28">
      <c r="A302" s="64" t="e" cm="1">
        <f t="array" aca="1" ref="A302" ca="1">INDIRECT(_xlfn.XLOOKUP(鶏シート!$G$13,鶏気温!$D$2:$AB$2,鶏気温!$D$3:$AB$3)&amp;(_xlfn.XLOOKUP(鶏モデル!$D310,鶏気温!$C$6:$C$1100,鶏気温!$B$6:$B$1100)))</f>
        <v>#N/A</v>
      </c>
      <c r="B302">
        <v>302</v>
      </c>
      <c r="C302" s="92">
        <v>45954</v>
      </c>
      <c r="D302" s="100">
        <v>11.8</v>
      </c>
      <c r="E302" s="100">
        <v>11.6</v>
      </c>
      <c r="F302" s="100">
        <v>13</v>
      </c>
      <c r="G302" s="100">
        <v>13.1</v>
      </c>
      <c r="H302" s="100">
        <v>13.4</v>
      </c>
      <c r="I302" s="100">
        <v>13.8</v>
      </c>
      <c r="J302" s="100">
        <v>15.6</v>
      </c>
      <c r="K302" s="100">
        <v>13.6</v>
      </c>
      <c r="L302" s="100">
        <v>14.2</v>
      </c>
      <c r="M302" s="100">
        <v>15.3</v>
      </c>
      <c r="N302" s="100">
        <v>16.899999999999999</v>
      </c>
      <c r="O302" s="100">
        <v>17</v>
      </c>
      <c r="P302" s="100">
        <v>15.5</v>
      </c>
      <c r="Q302" s="100">
        <v>15.6</v>
      </c>
      <c r="R302" s="100">
        <v>10</v>
      </c>
      <c r="S302" s="100">
        <v>12.6</v>
      </c>
      <c r="T302" s="100">
        <v>12.2</v>
      </c>
      <c r="U302" s="100">
        <v>16.3</v>
      </c>
      <c r="V302" s="100">
        <v>7.9</v>
      </c>
      <c r="W302" s="100">
        <v>11.5</v>
      </c>
      <c r="X302" s="100">
        <v>11.1</v>
      </c>
      <c r="Y302" s="100">
        <v>8.9</v>
      </c>
      <c r="Z302" s="100">
        <v>12.5</v>
      </c>
      <c r="AA302" s="100">
        <f>独自温度!B299</f>
        <v>30</v>
      </c>
      <c r="AB302" s="100">
        <f>独自温度!C299</f>
        <v>30</v>
      </c>
    </row>
    <row r="303" spans="1:28">
      <c r="A303" s="64" t="e" cm="1">
        <f t="array" aca="1" ref="A303" ca="1">INDIRECT(_xlfn.XLOOKUP(鶏シート!$G$13,鶏気温!$D$2:$AB$2,鶏気温!$D$3:$AB$3)&amp;(_xlfn.XLOOKUP(鶏モデル!$D311,鶏気温!$C$6:$C$1100,鶏気温!$B$6:$B$1100)))</f>
        <v>#N/A</v>
      </c>
      <c r="B303">
        <v>303</v>
      </c>
      <c r="C303" s="92">
        <v>45955</v>
      </c>
      <c r="D303" s="100">
        <v>11.5</v>
      </c>
      <c r="E303" s="100">
        <v>11.4</v>
      </c>
      <c r="F303" s="100">
        <v>12.8</v>
      </c>
      <c r="G303" s="100">
        <v>12.8</v>
      </c>
      <c r="H303" s="100">
        <v>13.2</v>
      </c>
      <c r="I303" s="100">
        <v>13.6</v>
      </c>
      <c r="J303" s="100">
        <v>15.4</v>
      </c>
      <c r="K303" s="100">
        <v>13.4</v>
      </c>
      <c r="L303" s="100">
        <v>13.9</v>
      </c>
      <c r="M303" s="100">
        <v>15.1</v>
      </c>
      <c r="N303" s="100">
        <v>16.7</v>
      </c>
      <c r="O303" s="100">
        <v>16.7</v>
      </c>
      <c r="P303" s="100">
        <v>15.3</v>
      </c>
      <c r="Q303" s="100">
        <v>15.4</v>
      </c>
      <c r="R303" s="100">
        <v>9.8000000000000007</v>
      </c>
      <c r="S303" s="100">
        <v>12.3</v>
      </c>
      <c r="T303" s="100">
        <v>12</v>
      </c>
      <c r="U303" s="100">
        <v>16.100000000000001</v>
      </c>
      <c r="V303" s="100">
        <v>7.7</v>
      </c>
      <c r="W303" s="100">
        <v>11.2</v>
      </c>
      <c r="X303" s="100">
        <v>10.9</v>
      </c>
      <c r="Y303" s="100">
        <v>8.6999999999999993</v>
      </c>
      <c r="Z303" s="100">
        <v>12.3</v>
      </c>
      <c r="AA303" s="100">
        <f>独自温度!B300</f>
        <v>30</v>
      </c>
      <c r="AB303" s="100">
        <f>独自温度!C300</f>
        <v>30</v>
      </c>
    </row>
    <row r="304" spans="1:28">
      <c r="A304" s="64" t="e" cm="1">
        <f t="array" aca="1" ref="A304" ca="1">INDIRECT(_xlfn.XLOOKUP(鶏シート!$G$13,鶏気温!$D$2:$AB$2,鶏気温!$D$3:$AB$3)&amp;(_xlfn.XLOOKUP(鶏モデル!$D312,鶏気温!$C$6:$C$1100,鶏気温!$B$6:$B$1100)))</f>
        <v>#N/A</v>
      </c>
      <c r="B304">
        <v>304</v>
      </c>
      <c r="C304" s="92">
        <v>45956</v>
      </c>
      <c r="D304" s="100">
        <v>11.3</v>
      </c>
      <c r="E304" s="100">
        <v>11.1</v>
      </c>
      <c r="F304" s="100">
        <v>12.6</v>
      </c>
      <c r="G304" s="100">
        <v>12.6</v>
      </c>
      <c r="H304" s="100">
        <v>13</v>
      </c>
      <c r="I304" s="100">
        <v>13.4</v>
      </c>
      <c r="J304" s="100">
        <v>15.2</v>
      </c>
      <c r="K304" s="100">
        <v>13.1</v>
      </c>
      <c r="L304" s="100">
        <v>13.6</v>
      </c>
      <c r="M304" s="100">
        <v>14.9</v>
      </c>
      <c r="N304" s="100">
        <v>16.5</v>
      </c>
      <c r="O304" s="100">
        <v>16.5</v>
      </c>
      <c r="P304" s="100">
        <v>15</v>
      </c>
      <c r="Q304" s="100">
        <v>15.2</v>
      </c>
      <c r="R304" s="100">
        <v>9.6</v>
      </c>
      <c r="S304" s="100">
        <v>12.1</v>
      </c>
      <c r="T304" s="100">
        <v>11.8</v>
      </c>
      <c r="U304" s="100">
        <v>15.9</v>
      </c>
      <c r="V304" s="100">
        <v>7.5</v>
      </c>
      <c r="W304" s="100">
        <v>11</v>
      </c>
      <c r="X304" s="100">
        <v>10.7</v>
      </c>
      <c r="Y304" s="100">
        <v>8.5</v>
      </c>
      <c r="Z304" s="100">
        <v>12</v>
      </c>
      <c r="AA304" s="100">
        <f>独自温度!B301</f>
        <v>30</v>
      </c>
      <c r="AB304" s="100">
        <f>独自温度!C301</f>
        <v>30</v>
      </c>
    </row>
    <row r="305" spans="1:28">
      <c r="A305" s="64" t="e" cm="1">
        <f t="array" aca="1" ref="A305" ca="1">INDIRECT(_xlfn.XLOOKUP(鶏シート!$G$13,鶏気温!$D$2:$AB$2,鶏気温!$D$3:$AB$3)&amp;(_xlfn.XLOOKUP(鶏モデル!$D313,鶏気温!$C$6:$C$1100,鶏気温!$B$6:$B$1100)))</f>
        <v>#N/A</v>
      </c>
      <c r="B305">
        <v>305</v>
      </c>
      <c r="C305" s="92">
        <v>45957</v>
      </c>
      <c r="D305" s="100">
        <v>11.1</v>
      </c>
      <c r="E305" s="100">
        <v>10.9</v>
      </c>
      <c r="F305" s="100">
        <v>12.3</v>
      </c>
      <c r="G305" s="100">
        <v>12.3</v>
      </c>
      <c r="H305" s="100">
        <v>12.7</v>
      </c>
      <c r="I305" s="100">
        <v>13.1</v>
      </c>
      <c r="J305" s="100">
        <v>14.9</v>
      </c>
      <c r="K305" s="100">
        <v>12.9</v>
      </c>
      <c r="L305" s="100">
        <v>13.3</v>
      </c>
      <c r="M305" s="100">
        <v>14.6</v>
      </c>
      <c r="N305" s="100">
        <v>16.3</v>
      </c>
      <c r="O305" s="100">
        <v>16.3</v>
      </c>
      <c r="P305" s="100">
        <v>14.8</v>
      </c>
      <c r="Q305" s="100">
        <v>15</v>
      </c>
      <c r="R305" s="100">
        <v>9.4</v>
      </c>
      <c r="S305" s="100">
        <v>11.9</v>
      </c>
      <c r="T305" s="100">
        <v>11.6</v>
      </c>
      <c r="U305" s="100">
        <v>15.7</v>
      </c>
      <c r="V305" s="100">
        <v>7.3</v>
      </c>
      <c r="W305" s="100">
        <v>10.8</v>
      </c>
      <c r="X305" s="100">
        <v>10.4</v>
      </c>
      <c r="Y305" s="100">
        <v>8.1999999999999993</v>
      </c>
      <c r="Z305" s="100">
        <v>11.8</v>
      </c>
      <c r="AA305" s="100">
        <f>独自温度!B302</f>
        <v>30</v>
      </c>
      <c r="AB305" s="100">
        <f>独自温度!C302</f>
        <v>30</v>
      </c>
    </row>
    <row r="306" spans="1:28">
      <c r="A306" s="64" t="e" cm="1">
        <f t="array" aca="1" ref="A306" ca="1">INDIRECT(_xlfn.XLOOKUP(鶏シート!$G$13,鶏気温!$D$2:$AB$2,鶏気温!$D$3:$AB$3)&amp;(_xlfn.XLOOKUP(鶏モデル!$D314,鶏気温!$C$6:$C$1100,鶏気温!$B$6:$B$1100)))</f>
        <v>#N/A</v>
      </c>
      <c r="B306">
        <v>306</v>
      </c>
      <c r="C306" s="92">
        <v>45958</v>
      </c>
      <c r="D306" s="100">
        <v>10.8</v>
      </c>
      <c r="E306" s="100">
        <v>10.7</v>
      </c>
      <c r="F306" s="100">
        <v>12.1</v>
      </c>
      <c r="G306" s="100">
        <v>12.1</v>
      </c>
      <c r="H306" s="100">
        <v>12.5</v>
      </c>
      <c r="I306" s="100">
        <v>12.9</v>
      </c>
      <c r="J306" s="100">
        <v>14.7</v>
      </c>
      <c r="K306" s="100">
        <v>12.7</v>
      </c>
      <c r="L306" s="100">
        <v>13</v>
      </c>
      <c r="M306" s="100">
        <v>14.4</v>
      </c>
      <c r="N306" s="100">
        <v>16</v>
      </c>
      <c r="O306" s="100">
        <v>16.100000000000001</v>
      </c>
      <c r="P306" s="100">
        <v>14.6</v>
      </c>
      <c r="Q306" s="100">
        <v>14.7</v>
      </c>
      <c r="R306" s="100">
        <v>9.1</v>
      </c>
      <c r="S306" s="100">
        <v>11.6</v>
      </c>
      <c r="T306" s="100">
        <v>11.3</v>
      </c>
      <c r="U306" s="100">
        <v>15.4</v>
      </c>
      <c r="V306" s="100">
        <v>7</v>
      </c>
      <c r="W306" s="100">
        <v>10.6</v>
      </c>
      <c r="X306" s="100">
        <v>10.199999999999999</v>
      </c>
      <c r="Y306" s="100">
        <v>8</v>
      </c>
      <c r="Z306" s="100">
        <v>11.6</v>
      </c>
      <c r="AA306" s="100">
        <f>独自温度!B303</f>
        <v>30</v>
      </c>
      <c r="AB306" s="100">
        <f>独自温度!C303</f>
        <v>30</v>
      </c>
    </row>
    <row r="307" spans="1:28">
      <c r="A307" s="64" t="e" cm="1">
        <f t="array" aca="1" ref="A307" ca="1">INDIRECT(_xlfn.XLOOKUP(鶏シート!$G$13,鶏気温!$D$2:$AB$2,鶏気温!$D$3:$AB$3)&amp;(_xlfn.XLOOKUP(鶏モデル!$D315,鶏気温!$C$6:$C$1100,鶏気温!$B$6:$B$1100)))</f>
        <v>#N/A</v>
      </c>
      <c r="B307">
        <v>307</v>
      </c>
      <c r="C307" s="92">
        <v>45959</v>
      </c>
      <c r="D307" s="100">
        <v>10.6</v>
      </c>
      <c r="E307" s="100">
        <v>10.4</v>
      </c>
      <c r="F307" s="100">
        <v>11.8</v>
      </c>
      <c r="G307" s="100">
        <v>11.9</v>
      </c>
      <c r="H307" s="100">
        <v>12.3</v>
      </c>
      <c r="I307" s="100">
        <v>12.7</v>
      </c>
      <c r="J307" s="100">
        <v>14.5</v>
      </c>
      <c r="K307" s="100">
        <v>12.4</v>
      </c>
      <c r="L307" s="100">
        <v>12.7</v>
      </c>
      <c r="M307" s="100">
        <v>14.2</v>
      </c>
      <c r="N307" s="100">
        <v>15.8</v>
      </c>
      <c r="O307" s="100">
        <v>15.9</v>
      </c>
      <c r="P307" s="100">
        <v>14.4</v>
      </c>
      <c r="Q307" s="100">
        <v>14.5</v>
      </c>
      <c r="R307" s="100">
        <v>8.9</v>
      </c>
      <c r="S307" s="100">
        <v>11.4</v>
      </c>
      <c r="T307" s="100">
        <v>11.1</v>
      </c>
      <c r="U307" s="100">
        <v>15.2</v>
      </c>
      <c r="V307" s="100">
        <v>6.8</v>
      </c>
      <c r="W307" s="100">
        <v>10.4</v>
      </c>
      <c r="X307" s="100">
        <v>10</v>
      </c>
      <c r="Y307" s="100">
        <v>7.8</v>
      </c>
      <c r="Z307" s="100">
        <v>11.3</v>
      </c>
      <c r="AA307" s="100">
        <f>独自温度!B304</f>
        <v>30</v>
      </c>
      <c r="AB307" s="100">
        <f>独自温度!C304</f>
        <v>30</v>
      </c>
    </row>
    <row r="308" spans="1:28">
      <c r="A308" s="64" t="e" cm="1">
        <f t="array" aca="1" ref="A308" ca="1">INDIRECT(_xlfn.XLOOKUP(鶏シート!$G$13,鶏気温!$D$2:$AB$2,鶏気温!$D$3:$AB$3)&amp;(_xlfn.XLOOKUP(鶏モデル!$D316,鶏気温!$C$6:$C$1100,鶏気温!$B$6:$B$1100)))</f>
        <v>#N/A</v>
      </c>
      <c r="B308">
        <v>308</v>
      </c>
      <c r="C308" s="92">
        <v>45960</v>
      </c>
      <c r="D308" s="100">
        <v>10.4</v>
      </c>
      <c r="E308" s="100">
        <v>10.199999999999999</v>
      </c>
      <c r="F308" s="100">
        <v>11.6</v>
      </c>
      <c r="G308" s="100">
        <v>11.7</v>
      </c>
      <c r="H308" s="100">
        <v>12.1</v>
      </c>
      <c r="I308" s="100">
        <v>12.5</v>
      </c>
      <c r="J308" s="100">
        <v>14.3</v>
      </c>
      <c r="K308" s="100">
        <v>12.2</v>
      </c>
      <c r="L308" s="100">
        <v>12.4</v>
      </c>
      <c r="M308" s="100">
        <v>14</v>
      </c>
      <c r="N308" s="100">
        <v>15.6</v>
      </c>
      <c r="O308" s="100">
        <v>15.7</v>
      </c>
      <c r="P308" s="100">
        <v>14.2</v>
      </c>
      <c r="Q308" s="100">
        <v>14.3</v>
      </c>
      <c r="R308" s="100">
        <v>8.6999999999999993</v>
      </c>
      <c r="S308" s="100">
        <v>11.2</v>
      </c>
      <c r="T308" s="100">
        <v>10.9</v>
      </c>
      <c r="U308" s="100">
        <v>15</v>
      </c>
      <c r="V308" s="100">
        <v>6.6</v>
      </c>
      <c r="W308" s="100">
        <v>10.199999999999999</v>
      </c>
      <c r="X308" s="100">
        <v>9.6999999999999993</v>
      </c>
      <c r="Y308" s="100">
        <v>7.5</v>
      </c>
      <c r="Z308" s="100">
        <v>11.1</v>
      </c>
      <c r="AA308" s="100">
        <f>独自温度!B305</f>
        <v>30</v>
      </c>
      <c r="AB308" s="100">
        <f>独自温度!C305</f>
        <v>30</v>
      </c>
    </row>
    <row r="309" spans="1:28">
      <c r="A309" s="64" t="e" cm="1">
        <f t="array" aca="1" ref="A309" ca="1">INDIRECT(_xlfn.XLOOKUP(鶏シート!$G$13,鶏気温!$D$2:$AB$2,鶏気温!$D$3:$AB$3)&amp;(_xlfn.XLOOKUP(鶏モデル!$D317,鶏気温!$C$6:$C$1100,鶏気温!$B$6:$B$1100)))</f>
        <v>#N/A</v>
      </c>
      <c r="B309">
        <v>309</v>
      </c>
      <c r="C309" s="92">
        <v>45961</v>
      </c>
      <c r="D309" s="100">
        <v>10.199999999999999</v>
      </c>
      <c r="E309" s="100">
        <v>10</v>
      </c>
      <c r="F309" s="100">
        <v>11.4</v>
      </c>
      <c r="G309" s="100">
        <v>11.4</v>
      </c>
      <c r="H309" s="100">
        <v>11.9</v>
      </c>
      <c r="I309" s="100">
        <v>12.2</v>
      </c>
      <c r="J309" s="100">
        <v>14.1</v>
      </c>
      <c r="K309" s="100">
        <v>12</v>
      </c>
      <c r="L309" s="100">
        <v>12.2</v>
      </c>
      <c r="M309" s="100">
        <v>13.8</v>
      </c>
      <c r="N309" s="100">
        <v>15.4</v>
      </c>
      <c r="O309" s="100">
        <v>15.5</v>
      </c>
      <c r="P309" s="100">
        <v>14</v>
      </c>
      <c r="Q309" s="100">
        <v>14.1</v>
      </c>
      <c r="R309" s="100">
        <v>8.5</v>
      </c>
      <c r="S309" s="100">
        <v>11</v>
      </c>
      <c r="T309" s="100">
        <v>10.7</v>
      </c>
      <c r="U309" s="100">
        <v>14.8</v>
      </c>
      <c r="V309" s="100">
        <v>6.4</v>
      </c>
      <c r="W309" s="100">
        <v>10</v>
      </c>
      <c r="X309" s="100">
        <v>9.5</v>
      </c>
      <c r="Y309" s="100">
        <v>7.3</v>
      </c>
      <c r="Z309" s="100">
        <v>10.9</v>
      </c>
      <c r="AA309" s="100">
        <f>独自温度!B306</f>
        <v>30</v>
      </c>
      <c r="AB309" s="100">
        <f>独自温度!C306</f>
        <v>30</v>
      </c>
    </row>
    <row r="310" spans="1:28">
      <c r="A310" s="64" t="e" cm="1">
        <f t="array" aca="1" ref="A310" ca="1">INDIRECT(_xlfn.XLOOKUP(鶏シート!$G$13,鶏気温!$D$2:$AB$2,鶏気温!$D$3:$AB$3)&amp;(_xlfn.XLOOKUP(鶏モデル!$D318,鶏気温!$C$6:$C$1100,鶏気温!$B$6:$B$1100)))</f>
        <v>#N/A</v>
      </c>
      <c r="B310">
        <v>310</v>
      </c>
      <c r="C310" s="92">
        <v>45962</v>
      </c>
      <c r="D310" s="100">
        <v>10</v>
      </c>
      <c r="E310" s="100">
        <v>9.8000000000000007</v>
      </c>
      <c r="F310" s="100">
        <v>11.2</v>
      </c>
      <c r="G310" s="100">
        <v>11.2</v>
      </c>
      <c r="H310" s="100">
        <v>11.7</v>
      </c>
      <c r="I310" s="100">
        <v>12.1</v>
      </c>
      <c r="J310" s="100">
        <v>13.9</v>
      </c>
      <c r="K310" s="100">
        <v>11.8</v>
      </c>
      <c r="L310" s="100">
        <v>12</v>
      </c>
      <c r="M310" s="100">
        <v>13.6</v>
      </c>
      <c r="N310" s="100">
        <v>15.2</v>
      </c>
      <c r="O310" s="100">
        <v>15.3</v>
      </c>
      <c r="P310" s="100">
        <v>13.8</v>
      </c>
      <c r="Q310" s="100">
        <v>13.9</v>
      </c>
      <c r="R310" s="100">
        <v>8.3000000000000007</v>
      </c>
      <c r="S310" s="100">
        <v>10.8</v>
      </c>
      <c r="T310" s="100">
        <v>10.5</v>
      </c>
      <c r="U310" s="100">
        <v>14.6</v>
      </c>
      <c r="V310" s="100">
        <v>6.2</v>
      </c>
      <c r="W310" s="100">
        <v>9.8000000000000007</v>
      </c>
      <c r="X310" s="100">
        <v>9.3000000000000007</v>
      </c>
      <c r="Y310" s="100">
        <v>7.1</v>
      </c>
      <c r="Z310" s="100">
        <v>10.7</v>
      </c>
      <c r="AA310" s="100">
        <f>独自温度!B307</f>
        <v>30</v>
      </c>
      <c r="AB310" s="100">
        <f>独自温度!C307</f>
        <v>30</v>
      </c>
    </row>
    <row r="311" spans="1:28">
      <c r="A311" s="64" t="e" cm="1">
        <f t="array" aca="1" ref="A311" ca="1">INDIRECT(_xlfn.XLOOKUP(鶏シート!$G$13,鶏気温!$D$2:$AB$2,鶏気温!$D$3:$AB$3)&amp;(_xlfn.XLOOKUP(鶏モデル!$D319,鶏気温!$C$6:$C$1100,鶏気温!$B$6:$B$1100)))</f>
        <v>#N/A</v>
      </c>
      <c r="B311">
        <v>311</v>
      </c>
      <c r="C311" s="92">
        <v>45963</v>
      </c>
      <c r="D311" s="100">
        <v>9.8000000000000007</v>
      </c>
      <c r="E311" s="100">
        <v>9.6</v>
      </c>
      <c r="F311" s="100">
        <v>11</v>
      </c>
      <c r="G311" s="100">
        <v>11.1</v>
      </c>
      <c r="H311" s="100">
        <v>11.5</v>
      </c>
      <c r="I311" s="100">
        <v>11.9</v>
      </c>
      <c r="J311" s="100">
        <v>13.7</v>
      </c>
      <c r="K311" s="100">
        <v>11.6</v>
      </c>
      <c r="L311" s="100">
        <v>11.8</v>
      </c>
      <c r="M311" s="100">
        <v>13.5</v>
      </c>
      <c r="N311" s="100">
        <v>15.1</v>
      </c>
      <c r="O311" s="100">
        <v>15.1</v>
      </c>
      <c r="P311" s="100">
        <v>13.6</v>
      </c>
      <c r="Q311" s="100">
        <v>13.8</v>
      </c>
      <c r="R311" s="100">
        <v>8.1999999999999993</v>
      </c>
      <c r="S311" s="100">
        <v>10.6</v>
      </c>
      <c r="T311" s="100">
        <v>10.3</v>
      </c>
      <c r="U311" s="100">
        <v>14.5</v>
      </c>
      <c r="V311" s="100">
        <v>6</v>
      </c>
      <c r="W311" s="100">
        <v>9.6</v>
      </c>
      <c r="X311" s="100">
        <v>9.1</v>
      </c>
      <c r="Y311" s="100">
        <v>7</v>
      </c>
      <c r="Z311" s="100">
        <v>10.5</v>
      </c>
      <c r="AA311" s="100">
        <f>独自温度!B308</f>
        <v>30</v>
      </c>
      <c r="AB311" s="100">
        <f>独自温度!C308</f>
        <v>30</v>
      </c>
    </row>
    <row r="312" spans="1:28">
      <c r="A312" s="64" t="e" cm="1">
        <f t="array" aca="1" ref="A312" ca="1">INDIRECT(_xlfn.XLOOKUP(鶏シート!$G$13,鶏気温!$D$2:$AB$2,鶏気温!$D$3:$AB$3)&amp;(_xlfn.XLOOKUP(鶏モデル!$D320,鶏気温!$C$6:$C$1100,鶏気温!$B$6:$B$1100)))</f>
        <v>#N/A</v>
      </c>
      <c r="B312">
        <v>312</v>
      </c>
      <c r="C312" s="92">
        <v>45964</v>
      </c>
      <c r="D312" s="100">
        <v>9.6999999999999993</v>
      </c>
      <c r="E312" s="100">
        <v>9.4</v>
      </c>
      <c r="F312" s="100">
        <v>10.8</v>
      </c>
      <c r="G312" s="100">
        <v>10.9</v>
      </c>
      <c r="H312" s="100">
        <v>11.3</v>
      </c>
      <c r="I312" s="100">
        <v>11.7</v>
      </c>
      <c r="J312" s="100">
        <v>13.5</v>
      </c>
      <c r="K312" s="100">
        <v>11.5</v>
      </c>
      <c r="L312" s="100">
        <v>11.6</v>
      </c>
      <c r="M312" s="100">
        <v>13.3</v>
      </c>
      <c r="N312" s="100">
        <v>14.9</v>
      </c>
      <c r="O312" s="100">
        <v>15</v>
      </c>
      <c r="P312" s="100">
        <v>13.5</v>
      </c>
      <c r="Q312" s="100">
        <v>13.6</v>
      </c>
      <c r="R312" s="100">
        <v>8</v>
      </c>
      <c r="S312" s="100">
        <v>10.4</v>
      </c>
      <c r="T312" s="100">
        <v>10.199999999999999</v>
      </c>
      <c r="U312" s="100">
        <v>14.3</v>
      </c>
      <c r="V312" s="100">
        <v>5.9</v>
      </c>
      <c r="W312" s="100">
        <v>9.5</v>
      </c>
      <c r="X312" s="100">
        <v>9</v>
      </c>
      <c r="Y312" s="100">
        <v>6.8</v>
      </c>
      <c r="Z312" s="100">
        <v>10.4</v>
      </c>
      <c r="AA312" s="100">
        <f>独自温度!B309</f>
        <v>30</v>
      </c>
      <c r="AB312" s="100">
        <f>独自温度!C309</f>
        <v>30</v>
      </c>
    </row>
    <row r="313" spans="1:28">
      <c r="A313" s="64" t="e" cm="1">
        <f t="array" aca="1" ref="A313" ca="1">INDIRECT(_xlfn.XLOOKUP(鶏シート!$G$13,鶏気温!$D$2:$AB$2,鶏気温!$D$3:$AB$3)&amp;(_xlfn.XLOOKUP(鶏モデル!$D321,鶏気温!$C$6:$C$1100,鶏気温!$B$6:$B$1100)))</f>
        <v>#N/A</v>
      </c>
      <c r="B313">
        <v>313</v>
      </c>
      <c r="C313" s="92">
        <v>45965</v>
      </c>
      <c r="D313" s="100">
        <v>9.5</v>
      </c>
      <c r="E313" s="100">
        <v>9.1999999999999993</v>
      </c>
      <c r="F313" s="100">
        <v>10.7</v>
      </c>
      <c r="G313" s="100">
        <v>10.7</v>
      </c>
      <c r="H313" s="100">
        <v>11.2</v>
      </c>
      <c r="I313" s="100">
        <v>11.5</v>
      </c>
      <c r="J313" s="100">
        <v>13.4</v>
      </c>
      <c r="K313" s="100">
        <v>11.3</v>
      </c>
      <c r="L313" s="100">
        <v>11.5</v>
      </c>
      <c r="M313" s="100">
        <v>13.1</v>
      </c>
      <c r="N313" s="100">
        <v>14.8</v>
      </c>
      <c r="O313" s="100">
        <v>14.8</v>
      </c>
      <c r="P313" s="100">
        <v>13.3</v>
      </c>
      <c r="Q313" s="100">
        <v>13.4</v>
      </c>
      <c r="R313" s="100">
        <v>7.9</v>
      </c>
      <c r="S313" s="100">
        <v>10.199999999999999</v>
      </c>
      <c r="T313" s="100">
        <v>10</v>
      </c>
      <c r="U313" s="100">
        <v>14.1</v>
      </c>
      <c r="V313" s="100">
        <v>5.7</v>
      </c>
      <c r="W313" s="100">
        <v>9.3000000000000007</v>
      </c>
      <c r="X313" s="100">
        <v>8.8000000000000007</v>
      </c>
      <c r="Y313" s="100">
        <v>6.6</v>
      </c>
      <c r="Z313" s="100">
        <v>10.199999999999999</v>
      </c>
      <c r="AA313" s="100">
        <f>独自温度!B310</f>
        <v>30</v>
      </c>
      <c r="AB313" s="100">
        <f>独自温度!C310</f>
        <v>30</v>
      </c>
    </row>
    <row r="314" spans="1:28">
      <c r="A314" s="64" t="e" cm="1">
        <f t="array" aca="1" ref="A314" ca="1">INDIRECT(_xlfn.XLOOKUP(鶏シート!$G$13,鶏気温!$D$2:$AB$2,鶏気温!$D$3:$AB$3)&amp;(_xlfn.XLOOKUP(鶏モデル!$D322,鶏気温!$C$6:$C$1100,鶏気温!$B$6:$B$1100)))</f>
        <v>#N/A</v>
      </c>
      <c r="B314">
        <v>314</v>
      </c>
      <c r="C314" s="92">
        <v>45966</v>
      </c>
      <c r="D314" s="100">
        <v>9.3000000000000007</v>
      </c>
      <c r="E314" s="100">
        <v>9.1</v>
      </c>
      <c r="F314" s="100">
        <v>10.5</v>
      </c>
      <c r="G314" s="100">
        <v>10.6</v>
      </c>
      <c r="H314" s="100">
        <v>11</v>
      </c>
      <c r="I314" s="100">
        <v>11.4</v>
      </c>
      <c r="J314" s="100">
        <v>13.2</v>
      </c>
      <c r="K314" s="100">
        <v>11.1</v>
      </c>
      <c r="L314" s="100">
        <v>11.3</v>
      </c>
      <c r="M314" s="100">
        <v>13</v>
      </c>
      <c r="N314" s="100">
        <v>14.6</v>
      </c>
      <c r="O314" s="100">
        <v>14.6</v>
      </c>
      <c r="P314" s="100">
        <v>13.2</v>
      </c>
      <c r="Q314" s="100">
        <v>13.2</v>
      </c>
      <c r="R314" s="100">
        <v>7.7</v>
      </c>
      <c r="S314" s="100">
        <v>10</v>
      </c>
      <c r="T314" s="100">
        <v>9.9</v>
      </c>
      <c r="U314" s="100">
        <v>14</v>
      </c>
      <c r="V314" s="100">
        <v>5.5</v>
      </c>
      <c r="W314" s="100">
        <v>9.1</v>
      </c>
      <c r="X314" s="100">
        <v>8.6</v>
      </c>
      <c r="Y314" s="100">
        <v>6.5</v>
      </c>
      <c r="Z314" s="100">
        <v>10</v>
      </c>
      <c r="AA314" s="100">
        <f>独自温度!B311</f>
        <v>30</v>
      </c>
      <c r="AB314" s="100">
        <f>独自温度!C311</f>
        <v>30</v>
      </c>
    </row>
    <row r="315" spans="1:28">
      <c r="A315" s="64" t="e" cm="1">
        <f t="array" aca="1" ref="A315" ca="1">INDIRECT(_xlfn.XLOOKUP(鶏シート!$G$13,鶏気温!$D$2:$AB$2,鶏気温!$D$3:$AB$3)&amp;(_xlfn.XLOOKUP(鶏モデル!$D323,鶏気温!$C$6:$C$1100,鶏気温!$B$6:$B$1100)))</f>
        <v>#N/A</v>
      </c>
      <c r="B315">
        <v>315</v>
      </c>
      <c r="C315" s="92">
        <v>45967</v>
      </c>
      <c r="D315" s="100">
        <v>9.1999999999999993</v>
      </c>
      <c r="E315" s="100">
        <v>8.9</v>
      </c>
      <c r="F315" s="100">
        <v>10.3</v>
      </c>
      <c r="G315" s="100">
        <v>10.4</v>
      </c>
      <c r="H315" s="100">
        <v>10.9</v>
      </c>
      <c r="I315" s="100">
        <v>11.2</v>
      </c>
      <c r="J315" s="100">
        <v>13</v>
      </c>
      <c r="K315" s="100">
        <v>11</v>
      </c>
      <c r="L315" s="100">
        <v>11.2</v>
      </c>
      <c r="M315" s="100">
        <v>12.8</v>
      </c>
      <c r="N315" s="100">
        <v>14.4</v>
      </c>
      <c r="O315" s="100">
        <v>14.5</v>
      </c>
      <c r="P315" s="100">
        <v>13</v>
      </c>
      <c r="Q315" s="100">
        <v>13.1</v>
      </c>
      <c r="R315" s="100">
        <v>7.6</v>
      </c>
      <c r="S315" s="100">
        <v>9.9</v>
      </c>
      <c r="T315" s="100">
        <v>9.6999999999999993</v>
      </c>
      <c r="U315" s="100">
        <v>13.8</v>
      </c>
      <c r="V315" s="100">
        <v>5.4</v>
      </c>
      <c r="W315" s="100">
        <v>9</v>
      </c>
      <c r="X315" s="100">
        <v>8.4</v>
      </c>
      <c r="Y315" s="100">
        <v>6.3</v>
      </c>
      <c r="Z315" s="100">
        <v>9.9</v>
      </c>
      <c r="AA315" s="100">
        <f>独自温度!B312</f>
        <v>30</v>
      </c>
      <c r="AB315" s="100">
        <f>独自温度!C312</f>
        <v>30</v>
      </c>
    </row>
    <row r="316" spans="1:28">
      <c r="A316" s="64" t="e" cm="1">
        <f t="array" aca="1" ref="A316" ca="1">INDIRECT(_xlfn.XLOOKUP(鶏シート!$G$13,鶏気温!$D$2:$AB$2,鶏気温!$D$3:$AB$3)&amp;(_xlfn.XLOOKUP(鶏モデル!$D324,鶏気温!$C$6:$C$1100,鶏気温!$B$6:$B$1100)))</f>
        <v>#N/A</v>
      </c>
      <c r="B316">
        <v>316</v>
      </c>
      <c r="C316" s="92">
        <v>45968</v>
      </c>
      <c r="D316" s="100">
        <v>9</v>
      </c>
      <c r="E316" s="100">
        <v>8.6999999999999993</v>
      </c>
      <c r="F316" s="100">
        <v>10.199999999999999</v>
      </c>
      <c r="G316" s="100">
        <v>10.199999999999999</v>
      </c>
      <c r="H316" s="100">
        <v>10.7</v>
      </c>
      <c r="I316" s="100">
        <v>11</v>
      </c>
      <c r="J316" s="100">
        <v>12.8</v>
      </c>
      <c r="K316" s="100">
        <v>10.8</v>
      </c>
      <c r="L316" s="100">
        <v>11</v>
      </c>
      <c r="M316" s="100">
        <v>12.7</v>
      </c>
      <c r="N316" s="100">
        <v>14.3</v>
      </c>
      <c r="O316" s="100">
        <v>14.3</v>
      </c>
      <c r="P316" s="100">
        <v>12.8</v>
      </c>
      <c r="Q316" s="100">
        <v>12.9</v>
      </c>
      <c r="R316" s="100">
        <v>7.4</v>
      </c>
      <c r="S316" s="100">
        <v>9.6999999999999993</v>
      </c>
      <c r="T316" s="100">
        <v>9.6</v>
      </c>
      <c r="U316" s="100">
        <v>13.6</v>
      </c>
      <c r="V316" s="100">
        <v>5.2</v>
      </c>
      <c r="W316" s="100">
        <v>8.8000000000000007</v>
      </c>
      <c r="X316" s="100">
        <v>8.3000000000000007</v>
      </c>
      <c r="Y316" s="100">
        <v>6.1</v>
      </c>
      <c r="Z316" s="100">
        <v>9.6999999999999993</v>
      </c>
      <c r="AA316" s="100">
        <f>独自温度!B313</f>
        <v>30</v>
      </c>
      <c r="AB316" s="100">
        <f>独自温度!C313</f>
        <v>30</v>
      </c>
    </row>
    <row r="317" spans="1:28">
      <c r="A317" s="64" t="e" cm="1">
        <f t="array" aca="1" ref="A317" ca="1">INDIRECT(_xlfn.XLOOKUP(鶏シート!$G$13,鶏気温!$D$2:$AB$2,鶏気温!$D$3:$AB$3)&amp;(_xlfn.XLOOKUP(鶏モデル!$D325,鶏気温!$C$6:$C$1100,鶏気温!$B$6:$B$1100)))</f>
        <v>#N/A</v>
      </c>
      <c r="B317">
        <v>317</v>
      </c>
      <c r="C317" s="92">
        <v>45969</v>
      </c>
      <c r="D317" s="100">
        <v>8.8000000000000007</v>
      </c>
      <c r="E317" s="100">
        <v>8.5</v>
      </c>
      <c r="F317" s="100">
        <v>10</v>
      </c>
      <c r="G317" s="100">
        <v>10</v>
      </c>
      <c r="H317" s="100">
        <v>10.6</v>
      </c>
      <c r="I317" s="100">
        <v>10.9</v>
      </c>
      <c r="J317" s="100">
        <v>12.7</v>
      </c>
      <c r="K317" s="100">
        <v>10.6</v>
      </c>
      <c r="L317" s="100">
        <v>10.8</v>
      </c>
      <c r="M317" s="100">
        <v>12.5</v>
      </c>
      <c r="N317" s="100">
        <v>14.1</v>
      </c>
      <c r="O317" s="100">
        <v>14.1</v>
      </c>
      <c r="P317" s="100">
        <v>12.6</v>
      </c>
      <c r="Q317" s="100">
        <v>12.7</v>
      </c>
      <c r="R317" s="100">
        <v>7.3</v>
      </c>
      <c r="S317" s="100">
        <v>9.5</v>
      </c>
      <c r="T317" s="100">
        <v>9.4</v>
      </c>
      <c r="U317" s="100">
        <v>13.5</v>
      </c>
      <c r="V317" s="100">
        <v>5</v>
      </c>
      <c r="W317" s="100">
        <v>8.6999999999999993</v>
      </c>
      <c r="X317" s="100">
        <v>8.1</v>
      </c>
      <c r="Y317" s="100">
        <v>6</v>
      </c>
      <c r="Z317" s="100">
        <v>9.5</v>
      </c>
      <c r="AA317" s="100">
        <f>独自温度!B314</f>
        <v>30</v>
      </c>
      <c r="AB317" s="100">
        <f>独自温度!C314</f>
        <v>30</v>
      </c>
    </row>
    <row r="318" spans="1:28">
      <c r="A318" s="64" t="e" cm="1">
        <f t="array" aca="1" ref="A318" ca="1">INDIRECT(_xlfn.XLOOKUP(鶏シート!$G$13,鶏気温!$D$2:$AB$2,鶏気温!$D$3:$AB$3)&amp;(_xlfn.XLOOKUP(鶏モデル!$D326,鶏気温!$C$6:$C$1100,鶏気温!$B$6:$B$1100)))</f>
        <v>#N/A</v>
      </c>
      <c r="B318">
        <v>318</v>
      </c>
      <c r="C318" s="92">
        <v>45970</v>
      </c>
      <c r="D318" s="100">
        <v>8.6999999999999993</v>
      </c>
      <c r="E318" s="100">
        <v>8.3000000000000007</v>
      </c>
      <c r="F318" s="100">
        <v>9.8000000000000007</v>
      </c>
      <c r="G318" s="100">
        <v>9.9</v>
      </c>
      <c r="H318" s="100">
        <v>10.4</v>
      </c>
      <c r="I318" s="100">
        <v>10.7</v>
      </c>
      <c r="J318" s="100">
        <v>12.5</v>
      </c>
      <c r="K318" s="100">
        <v>10.4</v>
      </c>
      <c r="L318" s="100">
        <v>10.6</v>
      </c>
      <c r="M318" s="100">
        <v>12.3</v>
      </c>
      <c r="N318" s="100">
        <v>13.9</v>
      </c>
      <c r="O318" s="100">
        <v>13.9</v>
      </c>
      <c r="P318" s="100">
        <v>12.4</v>
      </c>
      <c r="Q318" s="100">
        <v>12.5</v>
      </c>
      <c r="R318" s="100">
        <v>7.1</v>
      </c>
      <c r="S318" s="100">
        <v>9.3000000000000007</v>
      </c>
      <c r="T318" s="100">
        <v>9.1999999999999993</v>
      </c>
      <c r="U318" s="100">
        <v>13.3</v>
      </c>
      <c r="V318" s="100">
        <v>4.8</v>
      </c>
      <c r="W318" s="100">
        <v>8.5</v>
      </c>
      <c r="X318" s="100">
        <v>7.9</v>
      </c>
      <c r="Y318" s="100">
        <v>5.8</v>
      </c>
      <c r="Z318" s="100">
        <v>9.3000000000000007</v>
      </c>
      <c r="AA318" s="100">
        <f>独自温度!B315</f>
        <v>30</v>
      </c>
      <c r="AB318" s="100">
        <f>独自温度!C315</f>
        <v>30</v>
      </c>
    </row>
    <row r="319" spans="1:28">
      <c r="A319" s="64" t="e" cm="1">
        <f t="array" aca="1" ref="A319" ca="1">INDIRECT(_xlfn.XLOOKUP(鶏シート!$G$13,鶏気温!$D$2:$AB$2,鶏気温!$D$3:$AB$3)&amp;(_xlfn.XLOOKUP(鶏モデル!$D327,鶏気温!$C$6:$C$1100,鶏気温!$B$6:$B$1100)))</f>
        <v>#N/A</v>
      </c>
      <c r="B319">
        <v>319</v>
      </c>
      <c r="C319" s="92">
        <v>45971</v>
      </c>
      <c r="D319" s="100">
        <v>8.5</v>
      </c>
      <c r="E319" s="100">
        <v>8.1</v>
      </c>
      <c r="F319" s="100">
        <v>9.6</v>
      </c>
      <c r="G319" s="100">
        <v>9.6999999999999993</v>
      </c>
      <c r="H319" s="100">
        <v>10.199999999999999</v>
      </c>
      <c r="I319" s="100">
        <v>10.5</v>
      </c>
      <c r="J319" s="100">
        <v>12.3</v>
      </c>
      <c r="K319" s="100">
        <v>10.199999999999999</v>
      </c>
      <c r="L319" s="100">
        <v>10.4</v>
      </c>
      <c r="M319" s="100">
        <v>12.1</v>
      </c>
      <c r="N319" s="100">
        <v>13.7</v>
      </c>
      <c r="O319" s="100">
        <v>13.7</v>
      </c>
      <c r="P319" s="100">
        <v>12.2</v>
      </c>
      <c r="Q319" s="100">
        <v>12.3</v>
      </c>
      <c r="R319" s="100">
        <v>6.9</v>
      </c>
      <c r="S319" s="100">
        <v>9.1</v>
      </c>
      <c r="T319" s="100">
        <v>9</v>
      </c>
      <c r="U319" s="100">
        <v>13.1</v>
      </c>
      <c r="V319" s="100">
        <v>4.7</v>
      </c>
      <c r="W319" s="100">
        <v>8.3000000000000007</v>
      </c>
      <c r="X319" s="100">
        <v>7.7</v>
      </c>
      <c r="Y319" s="100">
        <v>5.6</v>
      </c>
      <c r="Z319" s="100">
        <v>9.1</v>
      </c>
      <c r="AA319" s="100">
        <f>独自温度!B316</f>
        <v>30</v>
      </c>
      <c r="AB319" s="100">
        <f>独自温度!C316</f>
        <v>30</v>
      </c>
    </row>
    <row r="320" spans="1:28">
      <c r="A320" s="64" t="e" cm="1">
        <f t="array" aca="1" ref="A320" ca="1">INDIRECT(_xlfn.XLOOKUP(鶏シート!$G$13,鶏気温!$D$2:$AB$2,鶏気温!$D$3:$AB$3)&amp;(_xlfn.XLOOKUP(鶏モデル!$D328,鶏気温!$C$6:$C$1100,鶏気温!$B$6:$B$1100)))</f>
        <v>#N/A</v>
      </c>
      <c r="B320">
        <v>320</v>
      </c>
      <c r="C320" s="92">
        <v>45972</v>
      </c>
      <c r="D320" s="100">
        <v>8.3000000000000007</v>
      </c>
      <c r="E320" s="100">
        <v>7.9</v>
      </c>
      <c r="F320" s="100">
        <v>9.4</v>
      </c>
      <c r="G320" s="100">
        <v>9.4</v>
      </c>
      <c r="H320" s="100">
        <v>10</v>
      </c>
      <c r="I320" s="100">
        <v>10.3</v>
      </c>
      <c r="J320" s="100">
        <v>12</v>
      </c>
      <c r="K320" s="100">
        <v>10</v>
      </c>
      <c r="L320" s="100">
        <v>10.199999999999999</v>
      </c>
      <c r="M320" s="100">
        <v>11.9</v>
      </c>
      <c r="N320" s="100">
        <v>13.5</v>
      </c>
      <c r="O320" s="100">
        <v>13.5</v>
      </c>
      <c r="P320" s="100">
        <v>12</v>
      </c>
      <c r="Q320" s="100">
        <v>12.1</v>
      </c>
      <c r="R320" s="100">
        <v>6.7</v>
      </c>
      <c r="S320" s="100">
        <v>8.9</v>
      </c>
      <c r="T320" s="100">
        <v>8.8000000000000007</v>
      </c>
      <c r="U320" s="100">
        <v>12.8</v>
      </c>
      <c r="V320" s="100">
        <v>4.4000000000000004</v>
      </c>
      <c r="W320" s="100">
        <v>8.1</v>
      </c>
      <c r="X320" s="100">
        <v>7.5</v>
      </c>
      <c r="Y320" s="100">
        <v>5.4</v>
      </c>
      <c r="Z320" s="100">
        <v>8.8000000000000007</v>
      </c>
      <c r="AA320" s="100">
        <f>独自温度!B317</f>
        <v>30</v>
      </c>
      <c r="AB320" s="100">
        <f>独自温度!C317</f>
        <v>30</v>
      </c>
    </row>
    <row r="321" spans="1:28">
      <c r="A321" s="64" t="e" cm="1">
        <f t="array" aca="1" ref="A321" ca="1">INDIRECT(_xlfn.XLOOKUP(鶏シート!$G$13,鶏気温!$D$2:$AB$2,鶏気温!$D$3:$AB$3)&amp;(_xlfn.XLOOKUP(鶏モデル!$D329,鶏気温!$C$6:$C$1100,鶏気温!$B$6:$B$1100)))</f>
        <v>#N/A</v>
      </c>
      <c r="B321">
        <v>321</v>
      </c>
      <c r="C321" s="92">
        <v>45973</v>
      </c>
      <c r="D321" s="100">
        <v>8.1</v>
      </c>
      <c r="E321" s="100">
        <v>7.7</v>
      </c>
      <c r="F321" s="100">
        <v>9.1999999999999993</v>
      </c>
      <c r="G321" s="100">
        <v>9.1999999999999993</v>
      </c>
      <c r="H321" s="100">
        <v>9.8000000000000007</v>
      </c>
      <c r="I321" s="100">
        <v>10</v>
      </c>
      <c r="J321" s="100">
        <v>11.8</v>
      </c>
      <c r="K321" s="100">
        <v>9.6999999999999993</v>
      </c>
      <c r="L321" s="100">
        <v>10</v>
      </c>
      <c r="M321" s="100">
        <v>11.7</v>
      </c>
      <c r="N321" s="100">
        <v>13.3</v>
      </c>
      <c r="O321" s="100">
        <v>13.3</v>
      </c>
      <c r="P321" s="100">
        <v>11.8</v>
      </c>
      <c r="Q321" s="100">
        <v>11.8</v>
      </c>
      <c r="R321" s="100">
        <v>6.5</v>
      </c>
      <c r="S321" s="100">
        <v>8.6999999999999993</v>
      </c>
      <c r="T321" s="100">
        <v>8.6</v>
      </c>
      <c r="U321" s="100">
        <v>12.6</v>
      </c>
      <c r="V321" s="100">
        <v>4.2</v>
      </c>
      <c r="W321" s="100">
        <v>7.9</v>
      </c>
      <c r="X321" s="100">
        <v>7.3</v>
      </c>
      <c r="Y321" s="100">
        <v>5.2</v>
      </c>
      <c r="Z321" s="100">
        <v>8.6</v>
      </c>
      <c r="AA321" s="100">
        <f>独自温度!B318</f>
        <v>30</v>
      </c>
      <c r="AB321" s="100">
        <f>独自温度!C318</f>
        <v>30</v>
      </c>
    </row>
    <row r="322" spans="1:28">
      <c r="A322" s="64" t="e" cm="1">
        <f t="array" aca="1" ref="A322" ca="1">INDIRECT(_xlfn.XLOOKUP(鶏シート!$G$13,鶏気温!$D$2:$AB$2,鶏気温!$D$3:$AB$3)&amp;(_xlfn.XLOOKUP(鶏モデル!$D330,鶏気温!$C$6:$C$1100,鶏気温!$B$6:$B$1100)))</f>
        <v>#N/A</v>
      </c>
      <c r="B322">
        <v>322</v>
      </c>
      <c r="C322" s="92">
        <v>45974</v>
      </c>
      <c r="D322" s="100">
        <v>7.9</v>
      </c>
      <c r="E322" s="100">
        <v>7.5</v>
      </c>
      <c r="F322" s="100">
        <v>9</v>
      </c>
      <c r="G322" s="100">
        <v>9</v>
      </c>
      <c r="H322" s="100">
        <v>9.6</v>
      </c>
      <c r="I322" s="100">
        <v>9.8000000000000007</v>
      </c>
      <c r="J322" s="100">
        <v>11.5</v>
      </c>
      <c r="K322" s="100">
        <v>9.5</v>
      </c>
      <c r="L322" s="100">
        <v>9.6999999999999993</v>
      </c>
      <c r="M322" s="100">
        <v>11.5</v>
      </c>
      <c r="N322" s="100">
        <v>13</v>
      </c>
      <c r="O322" s="100">
        <v>13</v>
      </c>
      <c r="P322" s="100">
        <v>11.5</v>
      </c>
      <c r="Q322" s="100">
        <v>11.6</v>
      </c>
      <c r="R322" s="100">
        <v>6.3</v>
      </c>
      <c r="S322" s="100">
        <v>8.4</v>
      </c>
      <c r="T322" s="100">
        <v>8.4</v>
      </c>
      <c r="U322" s="100">
        <v>12.4</v>
      </c>
      <c r="V322" s="100">
        <v>4</v>
      </c>
      <c r="W322" s="100">
        <v>7.6</v>
      </c>
      <c r="X322" s="100">
        <v>7.1</v>
      </c>
      <c r="Y322" s="100">
        <v>5</v>
      </c>
      <c r="Z322" s="100">
        <v>8.3000000000000007</v>
      </c>
      <c r="AA322" s="100">
        <f>独自温度!B319</f>
        <v>30</v>
      </c>
      <c r="AB322" s="100">
        <f>独自温度!C319</f>
        <v>30</v>
      </c>
    </row>
    <row r="323" spans="1:28">
      <c r="A323" s="64" t="e" cm="1">
        <f t="array" aca="1" ref="A323" ca="1">INDIRECT(_xlfn.XLOOKUP(鶏シート!$G$13,鶏気温!$D$2:$AB$2,鶏気温!$D$3:$AB$3)&amp;(_xlfn.XLOOKUP(鶏モデル!$D331,鶏気温!$C$6:$C$1100,鶏気温!$B$6:$B$1100)))</f>
        <v>#N/A</v>
      </c>
      <c r="B323">
        <v>323</v>
      </c>
      <c r="C323" s="92">
        <v>45975</v>
      </c>
      <c r="D323" s="100">
        <v>7.6</v>
      </c>
      <c r="E323" s="100">
        <v>7.3</v>
      </c>
      <c r="F323" s="100">
        <v>8.8000000000000007</v>
      </c>
      <c r="G323" s="100">
        <v>8.6999999999999993</v>
      </c>
      <c r="H323" s="100">
        <v>9.3000000000000007</v>
      </c>
      <c r="I323" s="100">
        <v>9.6</v>
      </c>
      <c r="J323" s="100">
        <v>11.3</v>
      </c>
      <c r="K323" s="100">
        <v>9.3000000000000007</v>
      </c>
      <c r="L323" s="100">
        <v>9.5</v>
      </c>
      <c r="M323" s="100">
        <v>11.3</v>
      </c>
      <c r="N323" s="100">
        <v>12.8</v>
      </c>
      <c r="O323" s="100">
        <v>12.8</v>
      </c>
      <c r="P323" s="100">
        <v>11.3</v>
      </c>
      <c r="Q323" s="100">
        <v>11.4</v>
      </c>
      <c r="R323" s="100">
        <v>6</v>
      </c>
      <c r="S323" s="100">
        <v>8.1999999999999993</v>
      </c>
      <c r="T323" s="100">
        <v>8.1</v>
      </c>
      <c r="U323" s="100">
        <v>12.1</v>
      </c>
      <c r="V323" s="100">
        <v>3.8</v>
      </c>
      <c r="W323" s="100">
        <v>7.4</v>
      </c>
      <c r="X323" s="100">
        <v>6.8</v>
      </c>
      <c r="Y323" s="100">
        <v>4.8</v>
      </c>
      <c r="Z323" s="100">
        <v>8</v>
      </c>
      <c r="AA323" s="100">
        <f>独自温度!B320</f>
        <v>30</v>
      </c>
      <c r="AB323" s="100">
        <f>独自温度!C320</f>
        <v>30</v>
      </c>
    </row>
    <row r="324" spans="1:28">
      <c r="A324" s="64" t="e" cm="1">
        <f t="array" aca="1" ref="A324" ca="1">INDIRECT(_xlfn.XLOOKUP(鶏シート!$G$13,鶏気温!$D$2:$AB$2,鶏気温!$D$3:$AB$3)&amp;(_xlfn.XLOOKUP(鶏モデル!$D332,鶏気温!$C$6:$C$1100,鶏気温!$B$6:$B$1100)))</f>
        <v>#N/A</v>
      </c>
      <c r="B324">
        <v>324</v>
      </c>
      <c r="C324" s="92">
        <v>45976</v>
      </c>
      <c r="D324" s="100">
        <v>7.4</v>
      </c>
      <c r="E324" s="100">
        <v>7.1</v>
      </c>
      <c r="F324" s="100">
        <v>8.5</v>
      </c>
      <c r="G324" s="100">
        <v>8.5</v>
      </c>
      <c r="H324" s="100">
        <v>9.1</v>
      </c>
      <c r="I324" s="100">
        <v>9.3000000000000007</v>
      </c>
      <c r="J324" s="100">
        <v>11.1</v>
      </c>
      <c r="K324" s="100">
        <v>9</v>
      </c>
      <c r="L324" s="100">
        <v>9.4</v>
      </c>
      <c r="M324" s="100">
        <v>11</v>
      </c>
      <c r="N324" s="100">
        <v>12.5</v>
      </c>
      <c r="O324" s="100">
        <v>12.5</v>
      </c>
      <c r="P324" s="100">
        <v>11.1</v>
      </c>
      <c r="Q324" s="100">
        <v>11.1</v>
      </c>
      <c r="R324" s="100">
        <v>5.8</v>
      </c>
      <c r="S324" s="100">
        <v>8</v>
      </c>
      <c r="T324" s="100">
        <v>7.9</v>
      </c>
      <c r="U324" s="100">
        <v>11.9</v>
      </c>
      <c r="V324" s="100">
        <v>3.6</v>
      </c>
      <c r="W324" s="100">
        <v>7.2</v>
      </c>
      <c r="X324" s="100">
        <v>6.6</v>
      </c>
      <c r="Y324" s="100">
        <v>4.5999999999999996</v>
      </c>
      <c r="Z324" s="100">
        <v>7.8</v>
      </c>
      <c r="AA324" s="100">
        <f>独自温度!B321</f>
        <v>30</v>
      </c>
      <c r="AB324" s="100">
        <f>独自温度!C321</f>
        <v>30</v>
      </c>
    </row>
    <row r="325" spans="1:28">
      <c r="A325" s="64" t="e" cm="1">
        <f t="array" aca="1" ref="A325" ca="1">INDIRECT(_xlfn.XLOOKUP(鶏シート!$G$13,鶏気温!$D$2:$AB$2,鶏気温!$D$3:$AB$3)&amp;(_xlfn.XLOOKUP(鶏モデル!$D333,鶏気温!$C$6:$C$1100,鶏気温!$B$6:$B$1100)))</f>
        <v>#N/A</v>
      </c>
      <c r="B325">
        <v>325</v>
      </c>
      <c r="C325" s="92">
        <v>45977</v>
      </c>
      <c r="D325" s="100">
        <v>7.2</v>
      </c>
      <c r="E325" s="100">
        <v>6.8</v>
      </c>
      <c r="F325" s="100">
        <v>8.3000000000000007</v>
      </c>
      <c r="G325" s="100">
        <v>8.3000000000000007</v>
      </c>
      <c r="H325" s="100">
        <v>8.9</v>
      </c>
      <c r="I325" s="100">
        <v>9.1</v>
      </c>
      <c r="J325" s="100">
        <v>10.8</v>
      </c>
      <c r="K325" s="100">
        <v>8.8000000000000007</v>
      </c>
      <c r="L325" s="100">
        <v>9.1999999999999993</v>
      </c>
      <c r="M325" s="100">
        <v>10.8</v>
      </c>
      <c r="N325" s="100">
        <v>12.3</v>
      </c>
      <c r="O325" s="100">
        <v>12.3</v>
      </c>
      <c r="P325" s="100">
        <v>10.9</v>
      </c>
      <c r="Q325" s="100">
        <v>10.9</v>
      </c>
      <c r="R325" s="100">
        <v>5.6</v>
      </c>
      <c r="S325" s="100">
        <v>7.8</v>
      </c>
      <c r="T325" s="100">
        <v>7.7</v>
      </c>
      <c r="U325" s="100">
        <v>11.6</v>
      </c>
      <c r="V325" s="100">
        <v>3.3</v>
      </c>
      <c r="W325" s="100">
        <v>7</v>
      </c>
      <c r="X325" s="100">
        <v>6.4</v>
      </c>
      <c r="Y325" s="100">
        <v>4.4000000000000004</v>
      </c>
      <c r="Z325" s="100">
        <v>7.6</v>
      </c>
      <c r="AA325" s="100">
        <f>独自温度!B322</f>
        <v>30</v>
      </c>
      <c r="AB325" s="100">
        <f>独自温度!C322</f>
        <v>30</v>
      </c>
    </row>
    <row r="326" spans="1:28">
      <c r="A326" s="64" t="e" cm="1">
        <f t="array" aca="1" ref="A326" ca="1">INDIRECT(_xlfn.XLOOKUP(鶏シート!$G$13,鶏気温!$D$2:$AB$2,鶏気温!$D$3:$AB$3)&amp;(_xlfn.XLOOKUP(鶏モデル!$D334,鶏気温!$C$6:$C$1100,鶏気温!$B$6:$B$1100)))</f>
        <v>#N/A</v>
      </c>
      <c r="B326">
        <v>326</v>
      </c>
      <c r="C326" s="92">
        <v>45978</v>
      </c>
      <c r="D326" s="100">
        <v>7</v>
      </c>
      <c r="E326" s="100">
        <v>6.6</v>
      </c>
      <c r="F326" s="100">
        <v>8.1</v>
      </c>
      <c r="G326" s="100">
        <v>8</v>
      </c>
      <c r="H326" s="100">
        <v>8.6</v>
      </c>
      <c r="I326" s="100">
        <v>8.9</v>
      </c>
      <c r="J326" s="100">
        <v>10.6</v>
      </c>
      <c r="K326" s="100">
        <v>8.6</v>
      </c>
      <c r="L326" s="100">
        <v>9</v>
      </c>
      <c r="M326" s="100">
        <v>10.6</v>
      </c>
      <c r="N326" s="100">
        <v>12.1</v>
      </c>
      <c r="O326" s="100">
        <v>12.1</v>
      </c>
      <c r="P326" s="100">
        <v>10.6</v>
      </c>
      <c r="Q326" s="100">
        <v>10.7</v>
      </c>
      <c r="R326" s="100">
        <v>5.4</v>
      </c>
      <c r="S326" s="100">
        <v>7.5</v>
      </c>
      <c r="T326" s="100">
        <v>7.4</v>
      </c>
      <c r="U326" s="100">
        <v>11.4</v>
      </c>
      <c r="V326" s="100">
        <v>3.1</v>
      </c>
      <c r="W326" s="100">
        <v>6.8</v>
      </c>
      <c r="X326" s="100">
        <v>6.2</v>
      </c>
      <c r="Y326" s="100">
        <v>4.2</v>
      </c>
      <c r="Z326" s="100">
        <v>7.4</v>
      </c>
      <c r="AA326" s="100">
        <f>独自温度!B323</f>
        <v>30</v>
      </c>
      <c r="AB326" s="100">
        <f>独自温度!C323</f>
        <v>30</v>
      </c>
    </row>
    <row r="327" spans="1:28">
      <c r="A327" s="64" t="e" cm="1">
        <f t="array" aca="1" ref="A327" ca="1">INDIRECT(_xlfn.XLOOKUP(鶏シート!$G$13,鶏気温!$D$2:$AB$2,鶏気温!$D$3:$AB$3)&amp;(_xlfn.XLOOKUP(鶏モデル!$D335,鶏気温!$C$6:$C$1100,鶏気温!$B$6:$B$1100)))</f>
        <v>#N/A</v>
      </c>
      <c r="B327">
        <v>327</v>
      </c>
      <c r="C327" s="92">
        <v>45979</v>
      </c>
      <c r="D327" s="100">
        <v>6.8</v>
      </c>
      <c r="E327" s="100">
        <v>6.4</v>
      </c>
      <c r="F327" s="100">
        <v>7.9</v>
      </c>
      <c r="G327" s="100">
        <v>7.8</v>
      </c>
      <c r="H327" s="100">
        <v>8.4</v>
      </c>
      <c r="I327" s="100">
        <v>8.6999999999999993</v>
      </c>
      <c r="J327" s="100">
        <v>10.4</v>
      </c>
      <c r="K327" s="100">
        <v>8.4</v>
      </c>
      <c r="L327" s="100">
        <v>8.9</v>
      </c>
      <c r="M327" s="100">
        <v>10.4</v>
      </c>
      <c r="N327" s="100">
        <v>11.9</v>
      </c>
      <c r="O327" s="100">
        <v>11.9</v>
      </c>
      <c r="P327" s="100">
        <v>10.4</v>
      </c>
      <c r="Q327" s="100">
        <v>10.5</v>
      </c>
      <c r="R327" s="100">
        <v>5.2</v>
      </c>
      <c r="S327" s="100">
        <v>7.3</v>
      </c>
      <c r="T327" s="100">
        <v>7.2</v>
      </c>
      <c r="U327" s="100">
        <v>11.2</v>
      </c>
      <c r="V327" s="100">
        <v>2.9</v>
      </c>
      <c r="W327" s="100">
        <v>6.5</v>
      </c>
      <c r="X327" s="100">
        <v>6</v>
      </c>
      <c r="Y327" s="100">
        <v>4</v>
      </c>
      <c r="Z327" s="100">
        <v>7.2</v>
      </c>
      <c r="AA327" s="100">
        <f>独自温度!B324</f>
        <v>30</v>
      </c>
      <c r="AB327" s="100">
        <f>独自温度!C324</f>
        <v>30</v>
      </c>
    </row>
    <row r="328" spans="1:28">
      <c r="A328" s="64" t="e" cm="1">
        <f t="array" aca="1" ref="A328" ca="1">INDIRECT(_xlfn.XLOOKUP(鶏シート!$G$13,鶏気温!$D$2:$AB$2,鶏気温!$D$3:$AB$3)&amp;(_xlfn.XLOOKUP(鶏モデル!$D336,鶏気温!$C$6:$C$1100,鶏気温!$B$6:$B$1100)))</f>
        <v>#N/A</v>
      </c>
      <c r="B328">
        <v>328</v>
      </c>
      <c r="C328" s="92">
        <v>45980</v>
      </c>
      <c r="D328" s="100">
        <v>6.6</v>
      </c>
      <c r="E328" s="100">
        <v>6.2</v>
      </c>
      <c r="F328" s="100">
        <v>7.7</v>
      </c>
      <c r="G328" s="100">
        <v>7.6</v>
      </c>
      <c r="H328" s="100">
        <v>8.1999999999999993</v>
      </c>
      <c r="I328" s="100">
        <v>8.5</v>
      </c>
      <c r="J328" s="100">
        <v>10.199999999999999</v>
      </c>
      <c r="K328" s="100">
        <v>8.1999999999999993</v>
      </c>
      <c r="L328" s="100">
        <v>8.6999999999999993</v>
      </c>
      <c r="M328" s="100">
        <v>10.1</v>
      </c>
      <c r="N328" s="100">
        <v>11.7</v>
      </c>
      <c r="O328" s="100">
        <v>11.7</v>
      </c>
      <c r="P328" s="100">
        <v>10.199999999999999</v>
      </c>
      <c r="Q328" s="100">
        <v>10.3</v>
      </c>
      <c r="R328" s="100">
        <v>5</v>
      </c>
      <c r="S328" s="100">
        <v>7.1</v>
      </c>
      <c r="T328" s="100">
        <v>7</v>
      </c>
      <c r="U328" s="100">
        <v>11</v>
      </c>
      <c r="V328" s="100">
        <v>2.7</v>
      </c>
      <c r="W328" s="100">
        <v>6.3</v>
      </c>
      <c r="X328" s="100">
        <v>5.8</v>
      </c>
      <c r="Y328" s="100">
        <v>3.8</v>
      </c>
      <c r="Z328" s="100">
        <v>7</v>
      </c>
      <c r="AA328" s="100">
        <f>独自温度!B325</f>
        <v>30</v>
      </c>
      <c r="AB328" s="100">
        <f>独自温度!C325</f>
        <v>30</v>
      </c>
    </row>
    <row r="329" spans="1:28">
      <c r="A329" s="64" t="e" cm="1">
        <f t="array" aca="1" ref="A329" ca="1">INDIRECT(_xlfn.XLOOKUP(鶏シート!$G$13,鶏気温!$D$2:$AB$2,鶏気温!$D$3:$AB$3)&amp;(_xlfn.XLOOKUP(鶏モデル!$D337,鶏気温!$C$6:$C$1100,鶏気温!$B$6:$B$1100)))</f>
        <v>#N/A</v>
      </c>
      <c r="B329">
        <v>329</v>
      </c>
      <c r="C329" s="92">
        <v>45981</v>
      </c>
      <c r="D329" s="100">
        <v>6.4</v>
      </c>
      <c r="E329" s="100">
        <v>6</v>
      </c>
      <c r="F329" s="100">
        <v>7.5</v>
      </c>
      <c r="G329" s="100">
        <v>7.5</v>
      </c>
      <c r="H329" s="100">
        <v>8</v>
      </c>
      <c r="I329" s="100">
        <v>8.3000000000000007</v>
      </c>
      <c r="J329" s="100">
        <v>10</v>
      </c>
      <c r="K329" s="100">
        <v>8</v>
      </c>
      <c r="L329" s="100">
        <v>8.6</v>
      </c>
      <c r="M329" s="100">
        <v>10</v>
      </c>
      <c r="N329" s="100">
        <v>11.5</v>
      </c>
      <c r="O329" s="100">
        <v>11.5</v>
      </c>
      <c r="P329" s="100">
        <v>10.1</v>
      </c>
      <c r="Q329" s="100">
        <v>10.1</v>
      </c>
      <c r="R329" s="100">
        <v>4.8</v>
      </c>
      <c r="S329" s="100">
        <v>6.9</v>
      </c>
      <c r="T329" s="100">
        <v>6.9</v>
      </c>
      <c r="U329" s="100">
        <v>10.8</v>
      </c>
      <c r="V329" s="100">
        <v>2.5</v>
      </c>
      <c r="W329" s="100">
        <v>6.1</v>
      </c>
      <c r="X329" s="100">
        <v>5.6</v>
      </c>
      <c r="Y329" s="100">
        <v>3.6</v>
      </c>
      <c r="Z329" s="100">
        <v>6.8</v>
      </c>
      <c r="AA329" s="100">
        <f>独自温度!B326</f>
        <v>30</v>
      </c>
      <c r="AB329" s="100">
        <f>独自温度!C326</f>
        <v>30</v>
      </c>
    </row>
    <row r="330" spans="1:28">
      <c r="A330" s="64" t="e" cm="1">
        <f t="array" aca="1" ref="A330" ca="1">INDIRECT(_xlfn.XLOOKUP(鶏シート!$G$13,鶏気温!$D$2:$AB$2,鶏気温!$D$3:$AB$3)&amp;(_xlfn.XLOOKUP(鶏モデル!$D338,鶏気温!$C$6:$C$1100,鶏気温!$B$6:$B$1100)))</f>
        <v>#N/A</v>
      </c>
      <c r="B330">
        <v>330</v>
      </c>
      <c r="C330" s="92">
        <v>45982</v>
      </c>
      <c r="D330" s="100">
        <v>6.3</v>
      </c>
      <c r="E330" s="100">
        <v>5.9</v>
      </c>
      <c r="F330" s="100">
        <v>7.4</v>
      </c>
      <c r="G330" s="100">
        <v>7.3</v>
      </c>
      <c r="H330" s="100">
        <v>7.8</v>
      </c>
      <c r="I330" s="100">
        <v>8.1</v>
      </c>
      <c r="J330" s="100">
        <v>9.8000000000000007</v>
      </c>
      <c r="K330" s="100">
        <v>7.9</v>
      </c>
      <c r="L330" s="100">
        <v>8.4</v>
      </c>
      <c r="M330" s="100">
        <v>9.8000000000000007</v>
      </c>
      <c r="N330" s="100">
        <v>11.3</v>
      </c>
      <c r="O330" s="100">
        <v>11.3</v>
      </c>
      <c r="P330" s="100">
        <v>9.9</v>
      </c>
      <c r="Q330" s="100">
        <v>9.9</v>
      </c>
      <c r="R330" s="100">
        <v>4.7</v>
      </c>
      <c r="S330" s="100">
        <v>6.8</v>
      </c>
      <c r="T330" s="100">
        <v>6.7</v>
      </c>
      <c r="U330" s="100">
        <v>10.6</v>
      </c>
      <c r="V330" s="100">
        <v>2.4</v>
      </c>
      <c r="W330" s="100">
        <v>5.9</v>
      </c>
      <c r="X330" s="100">
        <v>5.4</v>
      </c>
      <c r="Y330" s="100">
        <v>3.4</v>
      </c>
      <c r="Z330" s="100">
        <v>6.7</v>
      </c>
      <c r="AA330" s="100">
        <f>独自温度!B327</f>
        <v>30</v>
      </c>
      <c r="AB330" s="100">
        <f>独自温度!C327</f>
        <v>30</v>
      </c>
    </row>
    <row r="331" spans="1:28">
      <c r="A331" s="64" t="e" cm="1">
        <f t="array" aca="1" ref="A331" ca="1">INDIRECT(_xlfn.XLOOKUP(鶏シート!$G$13,鶏気温!$D$2:$AB$2,鶏気温!$D$3:$AB$3)&amp;(_xlfn.XLOOKUP(鶏モデル!$D339,鶏気温!$C$6:$C$1100,鶏気温!$B$6:$B$1100)))</f>
        <v>#N/A</v>
      </c>
      <c r="B331">
        <v>331</v>
      </c>
      <c r="C331" s="92">
        <v>45983</v>
      </c>
      <c r="D331" s="100">
        <v>6.1</v>
      </c>
      <c r="E331" s="100">
        <v>5.7</v>
      </c>
      <c r="F331" s="100">
        <v>7.2</v>
      </c>
      <c r="G331" s="100">
        <v>7.1</v>
      </c>
      <c r="H331" s="100">
        <v>7.7</v>
      </c>
      <c r="I331" s="100">
        <v>8</v>
      </c>
      <c r="J331" s="100">
        <v>9.6999999999999993</v>
      </c>
      <c r="K331" s="100">
        <v>7.7</v>
      </c>
      <c r="L331" s="100">
        <v>8.3000000000000007</v>
      </c>
      <c r="M331" s="100">
        <v>9.6</v>
      </c>
      <c r="N331" s="100">
        <v>11.1</v>
      </c>
      <c r="O331" s="100">
        <v>11.1</v>
      </c>
      <c r="P331" s="100">
        <v>9.6999999999999993</v>
      </c>
      <c r="Q331" s="100">
        <v>9.6999999999999993</v>
      </c>
      <c r="R331" s="100">
        <v>4.5</v>
      </c>
      <c r="S331" s="100">
        <v>6.6</v>
      </c>
      <c r="T331" s="100">
        <v>6.5</v>
      </c>
      <c r="U331" s="100">
        <v>10.4</v>
      </c>
      <c r="V331" s="100">
        <v>2.2000000000000002</v>
      </c>
      <c r="W331" s="100">
        <v>5.8</v>
      </c>
      <c r="X331" s="100">
        <v>5.2</v>
      </c>
      <c r="Y331" s="100">
        <v>3.3</v>
      </c>
      <c r="Z331" s="100">
        <v>6.6</v>
      </c>
      <c r="AA331" s="100">
        <f>独自温度!B328</f>
        <v>30</v>
      </c>
      <c r="AB331" s="100">
        <f>独自温度!C328</f>
        <v>30</v>
      </c>
    </row>
    <row r="332" spans="1:28">
      <c r="A332" s="64" t="e" cm="1">
        <f t="array" aca="1" ref="A332" ca="1">INDIRECT(_xlfn.XLOOKUP(鶏シート!$G$13,鶏気温!$D$2:$AB$2,鶏気温!$D$3:$AB$3)&amp;(_xlfn.XLOOKUP(鶏モデル!$D340,鶏気温!$C$6:$C$1100,鶏気温!$B$6:$B$1100)))</f>
        <v>#N/A</v>
      </c>
      <c r="B332">
        <v>332</v>
      </c>
      <c r="C332" s="92">
        <v>45984</v>
      </c>
      <c r="D332" s="100">
        <v>6</v>
      </c>
      <c r="E332" s="100">
        <v>5.6</v>
      </c>
      <c r="F332" s="100">
        <v>7.1</v>
      </c>
      <c r="G332" s="100">
        <v>7</v>
      </c>
      <c r="H332" s="100">
        <v>7.5</v>
      </c>
      <c r="I332" s="100">
        <v>7.8</v>
      </c>
      <c r="J332" s="100">
        <v>9.5</v>
      </c>
      <c r="K332" s="100">
        <v>7.6</v>
      </c>
      <c r="L332" s="100">
        <v>8.1</v>
      </c>
      <c r="M332" s="100">
        <v>9.5</v>
      </c>
      <c r="N332" s="100">
        <v>11</v>
      </c>
      <c r="O332" s="100">
        <v>11</v>
      </c>
      <c r="P332" s="100">
        <v>9.6</v>
      </c>
      <c r="Q332" s="100">
        <v>9.6</v>
      </c>
      <c r="R332" s="100">
        <v>4.4000000000000004</v>
      </c>
      <c r="S332" s="100">
        <v>6.5</v>
      </c>
      <c r="T332" s="100">
        <v>6.4</v>
      </c>
      <c r="U332" s="100">
        <v>10.3</v>
      </c>
      <c r="V332" s="100">
        <v>2.1</v>
      </c>
      <c r="W332" s="100">
        <v>5.6</v>
      </c>
      <c r="X332" s="100">
        <v>5.0999999999999996</v>
      </c>
      <c r="Y332" s="100">
        <v>3.2</v>
      </c>
      <c r="Z332" s="100">
        <v>6.5</v>
      </c>
      <c r="AA332" s="100">
        <f>独自温度!B329</f>
        <v>30</v>
      </c>
      <c r="AB332" s="100">
        <f>独自温度!C329</f>
        <v>30</v>
      </c>
    </row>
    <row r="333" spans="1:28">
      <c r="A333" s="64" t="e" cm="1">
        <f t="array" aca="1" ref="A333" ca="1">INDIRECT(_xlfn.XLOOKUP(鶏シート!$G$13,鶏気温!$D$2:$AB$2,鶏気温!$D$3:$AB$3)&amp;(_xlfn.XLOOKUP(鶏モデル!$D341,鶏気温!$C$6:$C$1100,鶏気温!$B$6:$B$1100)))</f>
        <v>#N/A</v>
      </c>
      <c r="B333">
        <v>333</v>
      </c>
      <c r="C333" s="92">
        <v>45985</v>
      </c>
      <c r="D333" s="100">
        <v>5.9</v>
      </c>
      <c r="E333" s="100">
        <v>5.5</v>
      </c>
      <c r="F333" s="100">
        <v>6.9</v>
      </c>
      <c r="G333" s="100">
        <v>6.9</v>
      </c>
      <c r="H333" s="100">
        <v>7.4</v>
      </c>
      <c r="I333" s="100">
        <v>7.7</v>
      </c>
      <c r="J333" s="100">
        <v>9.4</v>
      </c>
      <c r="K333" s="100">
        <v>7.4</v>
      </c>
      <c r="L333" s="100">
        <v>7.9</v>
      </c>
      <c r="M333" s="100">
        <v>9.3000000000000007</v>
      </c>
      <c r="N333" s="100">
        <v>10.8</v>
      </c>
      <c r="O333" s="100">
        <v>10.8</v>
      </c>
      <c r="P333" s="100">
        <v>9.5</v>
      </c>
      <c r="Q333" s="100">
        <v>9.4</v>
      </c>
      <c r="R333" s="100">
        <v>4.3</v>
      </c>
      <c r="S333" s="100">
        <v>6.3</v>
      </c>
      <c r="T333" s="100">
        <v>6.3</v>
      </c>
      <c r="U333" s="100">
        <v>10.1</v>
      </c>
      <c r="V333" s="100">
        <v>2</v>
      </c>
      <c r="W333" s="100">
        <v>5.5</v>
      </c>
      <c r="X333" s="100">
        <v>5</v>
      </c>
      <c r="Y333" s="100">
        <v>3</v>
      </c>
      <c r="Z333" s="100">
        <v>6.3</v>
      </c>
      <c r="AA333" s="100">
        <f>独自温度!B330</f>
        <v>30</v>
      </c>
      <c r="AB333" s="100">
        <f>独自温度!C330</f>
        <v>30</v>
      </c>
    </row>
    <row r="334" spans="1:28">
      <c r="A334" s="64" t="e" cm="1">
        <f t="array" aca="1" ref="A334" ca="1">INDIRECT(_xlfn.XLOOKUP(鶏シート!$G$13,鶏気温!$D$2:$AB$2,鶏気温!$D$3:$AB$3)&amp;(_xlfn.XLOOKUP(鶏モデル!$D342,鶏気温!$C$6:$C$1100,鶏気温!$B$6:$B$1100)))</f>
        <v>#N/A</v>
      </c>
      <c r="B334">
        <v>334</v>
      </c>
      <c r="C334" s="92">
        <v>45986</v>
      </c>
      <c r="D334" s="100">
        <v>5.7</v>
      </c>
      <c r="E334" s="100">
        <v>5.3</v>
      </c>
      <c r="F334" s="100">
        <v>6.8</v>
      </c>
      <c r="G334" s="100">
        <v>6.7</v>
      </c>
      <c r="H334" s="100">
        <v>7.3</v>
      </c>
      <c r="I334" s="100">
        <v>7.6</v>
      </c>
      <c r="J334" s="100">
        <v>9.1999999999999993</v>
      </c>
      <c r="K334" s="100">
        <v>7.3</v>
      </c>
      <c r="L334" s="100">
        <v>7.7</v>
      </c>
      <c r="M334" s="100">
        <v>9.1999999999999993</v>
      </c>
      <c r="N334" s="100">
        <v>10.7</v>
      </c>
      <c r="O334" s="100">
        <v>10.7</v>
      </c>
      <c r="P334" s="100">
        <v>9.3000000000000007</v>
      </c>
      <c r="Q334" s="100">
        <v>9.3000000000000007</v>
      </c>
      <c r="R334" s="100">
        <v>4.2</v>
      </c>
      <c r="S334" s="100">
        <v>6.2</v>
      </c>
      <c r="T334" s="100">
        <v>6.1</v>
      </c>
      <c r="U334" s="100">
        <v>10</v>
      </c>
      <c r="V334" s="100">
        <v>1.8</v>
      </c>
      <c r="W334" s="100">
        <v>5.3</v>
      </c>
      <c r="X334" s="100">
        <v>4.8</v>
      </c>
      <c r="Y334" s="100">
        <v>2.9</v>
      </c>
      <c r="Z334" s="100">
        <v>6.2</v>
      </c>
      <c r="AA334" s="100">
        <f>独自温度!B331</f>
        <v>30</v>
      </c>
      <c r="AB334" s="100">
        <f>独自温度!C331</f>
        <v>30</v>
      </c>
    </row>
    <row r="335" spans="1:28">
      <c r="A335" s="64" t="e" cm="1">
        <f t="array" aca="1" ref="A335" ca="1">INDIRECT(_xlfn.XLOOKUP(鶏シート!$G$13,鶏気温!$D$2:$AB$2,鶏気温!$D$3:$AB$3)&amp;(_xlfn.XLOOKUP(鶏モデル!$D343,鶏気温!$C$6:$C$1100,鶏気温!$B$6:$B$1100)))</f>
        <v>#N/A</v>
      </c>
      <c r="B335">
        <v>335</v>
      </c>
      <c r="C335" s="92">
        <v>45987</v>
      </c>
      <c r="D335" s="100">
        <v>5.6</v>
      </c>
      <c r="E335" s="100">
        <v>5.2</v>
      </c>
      <c r="F335" s="100">
        <v>6.6</v>
      </c>
      <c r="G335" s="100">
        <v>6.6</v>
      </c>
      <c r="H335" s="100">
        <v>7.2</v>
      </c>
      <c r="I335" s="100">
        <v>7.4</v>
      </c>
      <c r="J335" s="100">
        <v>9.1</v>
      </c>
      <c r="K335" s="100">
        <v>7.1</v>
      </c>
      <c r="L335" s="100">
        <v>7.6</v>
      </c>
      <c r="M335" s="100">
        <v>9</v>
      </c>
      <c r="N335" s="100">
        <v>10.6</v>
      </c>
      <c r="O335" s="100">
        <v>10.6</v>
      </c>
      <c r="P335" s="100">
        <v>9.1999999999999993</v>
      </c>
      <c r="Q335" s="100">
        <v>9.1</v>
      </c>
      <c r="R335" s="100">
        <v>4</v>
      </c>
      <c r="S335" s="100">
        <v>6</v>
      </c>
      <c r="T335" s="100">
        <v>6</v>
      </c>
      <c r="U335" s="100">
        <v>9.8000000000000007</v>
      </c>
      <c r="V335" s="100">
        <v>1.7</v>
      </c>
      <c r="W335" s="100">
        <v>5.2</v>
      </c>
      <c r="X335" s="100">
        <v>4.7</v>
      </c>
      <c r="Y335" s="100">
        <v>2.8</v>
      </c>
      <c r="Z335" s="100">
        <v>6.1</v>
      </c>
      <c r="AA335" s="100">
        <f>独自温度!B332</f>
        <v>30</v>
      </c>
      <c r="AB335" s="100">
        <f>独自温度!C332</f>
        <v>30</v>
      </c>
    </row>
    <row r="336" spans="1:28">
      <c r="A336" s="64" t="e" cm="1">
        <f t="array" aca="1" ref="A336" ca="1">INDIRECT(_xlfn.XLOOKUP(鶏シート!$G$13,鶏気温!$D$2:$AB$2,鶏気温!$D$3:$AB$3)&amp;(_xlfn.XLOOKUP(鶏モデル!$D344,鶏気温!$C$6:$C$1100,鶏気温!$B$6:$B$1100)))</f>
        <v>#N/A</v>
      </c>
      <c r="B336">
        <v>336</v>
      </c>
      <c r="C336" s="92">
        <v>45988</v>
      </c>
      <c r="D336" s="100">
        <v>5.5</v>
      </c>
      <c r="E336" s="100">
        <v>5.0999999999999996</v>
      </c>
      <c r="F336" s="100">
        <v>6.5</v>
      </c>
      <c r="G336" s="100">
        <v>6.4</v>
      </c>
      <c r="H336" s="100">
        <v>7</v>
      </c>
      <c r="I336" s="100">
        <v>7.3</v>
      </c>
      <c r="J336" s="100">
        <v>8.9</v>
      </c>
      <c r="K336" s="100">
        <v>7</v>
      </c>
      <c r="L336" s="100">
        <v>7.4</v>
      </c>
      <c r="M336" s="100">
        <v>8.9</v>
      </c>
      <c r="N336" s="100">
        <v>10.4</v>
      </c>
      <c r="O336" s="100">
        <v>10.4</v>
      </c>
      <c r="P336" s="100">
        <v>9</v>
      </c>
      <c r="Q336" s="100">
        <v>9</v>
      </c>
      <c r="R336" s="100">
        <v>3.9</v>
      </c>
      <c r="S336" s="100">
        <v>5.9</v>
      </c>
      <c r="T336" s="100">
        <v>5.8</v>
      </c>
      <c r="U336" s="100">
        <v>9.6999999999999993</v>
      </c>
      <c r="V336" s="100">
        <v>1.5</v>
      </c>
      <c r="W336" s="100">
        <v>5</v>
      </c>
      <c r="X336" s="100">
        <v>4.5999999999999996</v>
      </c>
      <c r="Y336" s="100">
        <v>2.6</v>
      </c>
      <c r="Z336" s="100">
        <v>5.9</v>
      </c>
      <c r="AA336" s="100">
        <f>独自温度!B333</f>
        <v>30</v>
      </c>
      <c r="AB336" s="100">
        <f>独自温度!C333</f>
        <v>30</v>
      </c>
    </row>
    <row r="337" spans="1:28">
      <c r="A337" s="64" t="e" cm="1">
        <f t="array" aca="1" ref="A337" ca="1">INDIRECT(_xlfn.XLOOKUP(鶏シート!$G$13,鶏気温!$D$2:$AB$2,鶏気温!$D$3:$AB$3)&amp;(_xlfn.XLOOKUP(鶏モデル!$D345,鶏気温!$C$6:$C$1100,鶏気温!$B$6:$B$1100)))</f>
        <v>#N/A</v>
      </c>
      <c r="B337">
        <v>337</v>
      </c>
      <c r="C337" s="92">
        <v>45989</v>
      </c>
      <c r="D337" s="100">
        <v>5.3</v>
      </c>
      <c r="E337" s="100">
        <v>4.9000000000000004</v>
      </c>
      <c r="F337" s="100">
        <v>6.4</v>
      </c>
      <c r="G337" s="100">
        <v>6.3</v>
      </c>
      <c r="H337" s="100">
        <v>6.9</v>
      </c>
      <c r="I337" s="100">
        <v>7.1</v>
      </c>
      <c r="J337" s="100">
        <v>8.6999999999999993</v>
      </c>
      <c r="K337" s="100">
        <v>6.8</v>
      </c>
      <c r="L337" s="100">
        <v>7.1</v>
      </c>
      <c r="M337" s="100">
        <v>8.8000000000000007</v>
      </c>
      <c r="N337" s="100">
        <v>10.3</v>
      </c>
      <c r="O337" s="100">
        <v>10.199999999999999</v>
      </c>
      <c r="P337" s="100">
        <v>8.8000000000000007</v>
      </c>
      <c r="Q337" s="100">
        <v>8.8000000000000007</v>
      </c>
      <c r="R337" s="100">
        <v>3.7</v>
      </c>
      <c r="S337" s="100">
        <v>5.7</v>
      </c>
      <c r="T337" s="100">
        <v>5.7</v>
      </c>
      <c r="U337" s="100">
        <v>9.5</v>
      </c>
      <c r="V337" s="100">
        <v>1.4</v>
      </c>
      <c r="W337" s="100">
        <v>4.9000000000000004</v>
      </c>
      <c r="X337" s="100">
        <v>4.4000000000000004</v>
      </c>
      <c r="Y337" s="100">
        <v>2.5</v>
      </c>
      <c r="Z337" s="100">
        <v>5.8</v>
      </c>
      <c r="AA337" s="100">
        <f>独自温度!B334</f>
        <v>30</v>
      </c>
      <c r="AB337" s="100">
        <f>独自温度!C334</f>
        <v>30</v>
      </c>
    </row>
    <row r="338" spans="1:28">
      <c r="A338" s="64" t="e" cm="1">
        <f t="array" aca="1" ref="A338" ca="1">INDIRECT(_xlfn.XLOOKUP(鶏シート!$G$13,鶏気温!$D$2:$AB$2,鶏気温!$D$3:$AB$3)&amp;(_xlfn.XLOOKUP(鶏モデル!$D346,鶏気温!$C$6:$C$1100,鶏気温!$B$6:$B$1100)))</f>
        <v>#N/A</v>
      </c>
      <c r="B338">
        <v>338</v>
      </c>
      <c r="C338" s="92">
        <v>45990</v>
      </c>
      <c r="D338" s="100">
        <v>5.2</v>
      </c>
      <c r="E338" s="100">
        <v>4.8</v>
      </c>
      <c r="F338" s="100">
        <v>6.2</v>
      </c>
      <c r="G338" s="100">
        <v>6.1</v>
      </c>
      <c r="H338" s="100">
        <v>6.7</v>
      </c>
      <c r="I338" s="100">
        <v>6.9</v>
      </c>
      <c r="J338" s="100">
        <v>8.5</v>
      </c>
      <c r="K338" s="100">
        <v>6.6</v>
      </c>
      <c r="L338" s="100">
        <v>6.9</v>
      </c>
      <c r="M338" s="100">
        <v>8.6</v>
      </c>
      <c r="N338" s="100">
        <v>10.1</v>
      </c>
      <c r="O338" s="100">
        <v>10.1</v>
      </c>
      <c r="P338" s="100">
        <v>8.6</v>
      </c>
      <c r="Q338" s="100">
        <v>8.6</v>
      </c>
      <c r="R338" s="100">
        <v>3.6</v>
      </c>
      <c r="S338" s="100">
        <v>5.6</v>
      </c>
      <c r="T338" s="100">
        <v>5.5</v>
      </c>
      <c r="U338" s="100">
        <v>9.3000000000000007</v>
      </c>
      <c r="V338" s="100">
        <v>1.2</v>
      </c>
      <c r="W338" s="100">
        <v>4.7</v>
      </c>
      <c r="X338" s="100">
        <v>4.3</v>
      </c>
      <c r="Y338" s="100">
        <v>2.2999999999999998</v>
      </c>
      <c r="Z338" s="100">
        <v>5.6</v>
      </c>
      <c r="AA338" s="100">
        <f>独自温度!B335</f>
        <v>30</v>
      </c>
      <c r="AB338" s="100">
        <f>独自温度!C335</f>
        <v>30</v>
      </c>
    </row>
    <row r="339" spans="1:28">
      <c r="A339" s="64" t="e" cm="1">
        <f t="array" aca="1" ref="A339" ca="1">INDIRECT(_xlfn.XLOOKUP(鶏シート!$G$13,鶏気温!$D$2:$AB$2,鶏気温!$D$3:$AB$3)&amp;(_xlfn.XLOOKUP(鶏モデル!$D347,鶏気温!$C$6:$C$1100,鶏気温!$B$6:$B$1100)))</f>
        <v>#N/A</v>
      </c>
      <c r="B339">
        <v>339</v>
      </c>
      <c r="C339" s="92">
        <v>45991</v>
      </c>
      <c r="D339" s="100">
        <v>5</v>
      </c>
      <c r="E339" s="100">
        <v>4.5999999999999996</v>
      </c>
      <c r="F339" s="100">
        <v>6</v>
      </c>
      <c r="G339" s="100">
        <v>5.9</v>
      </c>
      <c r="H339" s="100">
        <v>6.6</v>
      </c>
      <c r="I339" s="100">
        <v>6.8</v>
      </c>
      <c r="J339" s="100">
        <v>8.4</v>
      </c>
      <c r="K339" s="100">
        <v>6.4</v>
      </c>
      <c r="L339" s="100">
        <v>6.7</v>
      </c>
      <c r="M339" s="100">
        <v>8.4</v>
      </c>
      <c r="N339" s="100">
        <v>9.9</v>
      </c>
      <c r="O339" s="100">
        <v>9.9</v>
      </c>
      <c r="P339" s="100">
        <v>8.4</v>
      </c>
      <c r="Q339" s="100">
        <v>8.4</v>
      </c>
      <c r="R339" s="100">
        <v>3.4</v>
      </c>
      <c r="S339" s="100">
        <v>5.4</v>
      </c>
      <c r="T339" s="100">
        <v>5.3</v>
      </c>
      <c r="U339" s="100">
        <v>9.1</v>
      </c>
      <c r="V339" s="100">
        <v>1</v>
      </c>
      <c r="W339" s="100">
        <v>4.5999999999999996</v>
      </c>
      <c r="X339" s="100">
        <v>4.0999999999999996</v>
      </c>
      <c r="Y339" s="100">
        <v>2.2000000000000002</v>
      </c>
      <c r="Z339" s="100">
        <v>5.4</v>
      </c>
      <c r="AA339" s="100">
        <f>独自温度!B336</f>
        <v>30</v>
      </c>
      <c r="AB339" s="100">
        <f>独自温度!C336</f>
        <v>30</v>
      </c>
    </row>
    <row r="340" spans="1:28">
      <c r="A340" s="64" t="e" cm="1">
        <f t="array" aca="1" ref="A340" ca="1">INDIRECT(_xlfn.XLOOKUP(鶏シート!$G$13,鶏気温!$D$2:$AB$2,鶏気温!$D$3:$AB$3)&amp;(_xlfn.XLOOKUP(鶏モデル!$D348,鶏気温!$C$6:$C$1100,鶏気温!$B$6:$B$1100)))</f>
        <v>#N/A</v>
      </c>
      <c r="B340">
        <v>340</v>
      </c>
      <c r="C340" s="92">
        <v>45992</v>
      </c>
      <c r="D340" s="100">
        <v>4.8</v>
      </c>
      <c r="E340" s="100">
        <v>4.4000000000000004</v>
      </c>
      <c r="F340" s="100">
        <v>5.8</v>
      </c>
      <c r="G340" s="100">
        <v>5.7</v>
      </c>
      <c r="H340" s="100">
        <v>6.4</v>
      </c>
      <c r="I340" s="100">
        <v>6.6</v>
      </c>
      <c r="J340" s="100">
        <v>8.1</v>
      </c>
      <c r="K340" s="100">
        <v>6.2</v>
      </c>
      <c r="L340" s="100">
        <v>6.5</v>
      </c>
      <c r="M340" s="100">
        <v>8.1999999999999993</v>
      </c>
      <c r="N340" s="100">
        <v>9.6999999999999993</v>
      </c>
      <c r="O340" s="100">
        <v>9.6999999999999993</v>
      </c>
      <c r="P340" s="100">
        <v>8.1999999999999993</v>
      </c>
      <c r="Q340" s="100">
        <v>8.1999999999999993</v>
      </c>
      <c r="R340" s="100">
        <v>3.2</v>
      </c>
      <c r="S340" s="100">
        <v>5.2</v>
      </c>
      <c r="T340" s="100">
        <v>5.0999999999999996</v>
      </c>
      <c r="U340" s="100">
        <v>8.9</v>
      </c>
      <c r="V340" s="100">
        <v>0.8</v>
      </c>
      <c r="W340" s="100">
        <v>4.4000000000000004</v>
      </c>
      <c r="X340" s="100">
        <v>3.9</v>
      </c>
      <c r="Y340" s="100">
        <v>2</v>
      </c>
      <c r="Z340" s="100">
        <v>5.2</v>
      </c>
      <c r="AA340" s="100">
        <f>独自温度!B337</f>
        <v>30</v>
      </c>
      <c r="AB340" s="100">
        <f>独自温度!C337</f>
        <v>30</v>
      </c>
    </row>
    <row r="341" spans="1:28">
      <c r="A341" s="64" t="e" cm="1">
        <f t="array" aca="1" ref="A341" ca="1">INDIRECT(_xlfn.XLOOKUP(鶏シート!$G$13,鶏気温!$D$2:$AB$2,鶏気温!$D$3:$AB$3)&amp;(_xlfn.XLOOKUP(鶏モデル!$D349,鶏気温!$C$6:$C$1100,鶏気温!$B$6:$B$1100)))</f>
        <v>#N/A</v>
      </c>
      <c r="B341">
        <v>341</v>
      </c>
      <c r="C341" s="92">
        <v>45993</v>
      </c>
      <c r="D341" s="100">
        <v>4.5999999999999996</v>
      </c>
      <c r="E341" s="100">
        <v>4.2</v>
      </c>
      <c r="F341" s="100">
        <v>5.6</v>
      </c>
      <c r="G341" s="100">
        <v>5.5</v>
      </c>
      <c r="H341" s="100">
        <v>6.2</v>
      </c>
      <c r="I341" s="100">
        <v>6.4</v>
      </c>
      <c r="J341" s="100">
        <v>7.9</v>
      </c>
      <c r="K341" s="100">
        <v>6</v>
      </c>
      <c r="L341" s="100">
        <v>6.2</v>
      </c>
      <c r="M341" s="100">
        <v>8</v>
      </c>
      <c r="N341" s="100">
        <v>9.5</v>
      </c>
      <c r="O341" s="100">
        <v>9.5</v>
      </c>
      <c r="P341" s="100">
        <v>8</v>
      </c>
      <c r="Q341" s="100">
        <v>8</v>
      </c>
      <c r="R341" s="100">
        <v>3</v>
      </c>
      <c r="S341" s="100">
        <v>5</v>
      </c>
      <c r="T341" s="100">
        <v>4.9000000000000004</v>
      </c>
      <c r="U341" s="100">
        <v>8.6999999999999993</v>
      </c>
      <c r="V341" s="100">
        <v>0.6</v>
      </c>
      <c r="W341" s="100">
        <v>4.2</v>
      </c>
      <c r="X341" s="100">
        <v>3.7</v>
      </c>
      <c r="Y341" s="100">
        <v>1.8</v>
      </c>
      <c r="Z341" s="100">
        <v>4.9000000000000004</v>
      </c>
      <c r="AA341" s="100">
        <f>独自温度!B338</f>
        <v>30</v>
      </c>
      <c r="AB341" s="100">
        <f>独自温度!C338</f>
        <v>30</v>
      </c>
    </row>
    <row r="342" spans="1:28">
      <c r="A342" s="64" t="e" cm="1">
        <f t="array" aca="1" ref="A342" ca="1">INDIRECT(_xlfn.XLOOKUP(鶏シート!$G$13,鶏気温!$D$2:$AB$2,鶏気温!$D$3:$AB$3)&amp;(_xlfn.XLOOKUP(鶏モデル!$D350,鶏気温!$C$6:$C$1100,鶏気温!$B$6:$B$1100)))</f>
        <v>#N/A</v>
      </c>
      <c r="B342">
        <v>342</v>
      </c>
      <c r="C342" s="92">
        <v>45994</v>
      </c>
      <c r="D342" s="100">
        <v>4.4000000000000004</v>
      </c>
      <c r="E342" s="100">
        <v>4</v>
      </c>
      <c r="F342" s="100">
        <v>5.4</v>
      </c>
      <c r="G342" s="100">
        <v>5.3</v>
      </c>
      <c r="H342" s="100">
        <v>6</v>
      </c>
      <c r="I342" s="100">
        <v>6.1</v>
      </c>
      <c r="J342" s="100">
        <v>7.7</v>
      </c>
      <c r="K342" s="100">
        <v>5.8</v>
      </c>
      <c r="L342" s="100">
        <v>6</v>
      </c>
      <c r="M342" s="100">
        <v>7.8</v>
      </c>
      <c r="N342" s="100">
        <v>9.3000000000000007</v>
      </c>
      <c r="O342" s="100">
        <v>9.1999999999999993</v>
      </c>
      <c r="P342" s="100">
        <v>7.8</v>
      </c>
      <c r="Q342" s="100">
        <v>7.8</v>
      </c>
      <c r="R342" s="100">
        <v>2.8</v>
      </c>
      <c r="S342" s="100">
        <v>4.8</v>
      </c>
      <c r="T342" s="100">
        <v>4.7</v>
      </c>
      <c r="U342" s="100">
        <v>8.5</v>
      </c>
      <c r="V342" s="100">
        <v>0.4</v>
      </c>
      <c r="W342" s="100">
        <v>4</v>
      </c>
      <c r="X342" s="100">
        <v>3.5</v>
      </c>
      <c r="Y342" s="100">
        <v>1.5</v>
      </c>
      <c r="Z342" s="100">
        <v>4.7</v>
      </c>
      <c r="AA342" s="100">
        <f>独自温度!B339</f>
        <v>30</v>
      </c>
      <c r="AB342" s="100">
        <f>独自温度!C339</f>
        <v>30</v>
      </c>
    </row>
    <row r="343" spans="1:28">
      <c r="A343" s="64" t="e" cm="1">
        <f t="array" aca="1" ref="A343" ca="1">INDIRECT(_xlfn.XLOOKUP(鶏シート!$G$13,鶏気温!$D$2:$AB$2,鶏気温!$D$3:$AB$3)&amp;(_xlfn.XLOOKUP(鶏モデル!$D351,鶏気温!$C$6:$C$1100,鶏気温!$B$6:$B$1100)))</f>
        <v>#N/A</v>
      </c>
      <c r="B343">
        <v>343</v>
      </c>
      <c r="C343" s="92">
        <v>45995</v>
      </c>
      <c r="D343" s="100">
        <v>4.2</v>
      </c>
      <c r="E343" s="100">
        <v>3.8</v>
      </c>
      <c r="F343" s="100">
        <v>5.2</v>
      </c>
      <c r="G343" s="100">
        <v>5.0999999999999996</v>
      </c>
      <c r="H343" s="100">
        <v>5.7</v>
      </c>
      <c r="I343" s="100">
        <v>5.9</v>
      </c>
      <c r="J343" s="100">
        <v>7.5</v>
      </c>
      <c r="K343" s="100">
        <v>5.6</v>
      </c>
      <c r="L343" s="100">
        <v>5.7</v>
      </c>
      <c r="M343" s="100">
        <v>7.6</v>
      </c>
      <c r="N343" s="100">
        <v>9.1</v>
      </c>
      <c r="O343" s="100">
        <v>9</v>
      </c>
      <c r="P343" s="100">
        <v>7.6</v>
      </c>
      <c r="Q343" s="100">
        <v>7.6</v>
      </c>
      <c r="R343" s="100">
        <v>2.6</v>
      </c>
      <c r="S343" s="100">
        <v>4.5999999999999996</v>
      </c>
      <c r="T343" s="100">
        <v>4.5</v>
      </c>
      <c r="U343" s="100">
        <v>8.3000000000000007</v>
      </c>
      <c r="V343" s="100">
        <v>0.2</v>
      </c>
      <c r="W343" s="100">
        <v>3.8</v>
      </c>
      <c r="X343" s="100">
        <v>3.3</v>
      </c>
      <c r="Y343" s="100">
        <v>1.3</v>
      </c>
      <c r="Z343" s="100">
        <v>4.5</v>
      </c>
      <c r="AA343" s="100">
        <f>独自温度!B340</f>
        <v>30</v>
      </c>
      <c r="AB343" s="100">
        <f>独自温度!C340</f>
        <v>30</v>
      </c>
    </row>
    <row r="344" spans="1:28">
      <c r="A344" s="64" t="e" cm="1">
        <f t="array" aca="1" ref="A344" ca="1">INDIRECT(_xlfn.XLOOKUP(鶏シート!$G$13,鶏気温!$D$2:$AB$2,鶏気温!$D$3:$AB$3)&amp;(_xlfn.XLOOKUP(鶏モデル!$D352,鶏気温!$C$6:$C$1100,鶏気温!$B$6:$B$1100)))</f>
        <v>#N/A</v>
      </c>
      <c r="B344">
        <v>344</v>
      </c>
      <c r="C344" s="92">
        <v>45996</v>
      </c>
      <c r="D344" s="100">
        <v>3.9</v>
      </c>
      <c r="E344" s="100">
        <v>3.5</v>
      </c>
      <c r="F344" s="100">
        <v>4.9000000000000004</v>
      </c>
      <c r="G344" s="100">
        <v>4.9000000000000004</v>
      </c>
      <c r="H344" s="100">
        <v>5.5</v>
      </c>
      <c r="I344" s="100">
        <v>5.7</v>
      </c>
      <c r="J344" s="100">
        <v>7.2</v>
      </c>
      <c r="K344" s="100">
        <v>5.4</v>
      </c>
      <c r="L344" s="100">
        <v>5.4</v>
      </c>
      <c r="M344" s="100">
        <v>7.4</v>
      </c>
      <c r="N344" s="100">
        <v>8.9</v>
      </c>
      <c r="O344" s="100">
        <v>8.8000000000000007</v>
      </c>
      <c r="P344" s="100">
        <v>7.3</v>
      </c>
      <c r="Q344" s="100">
        <v>7.3</v>
      </c>
      <c r="R344" s="100">
        <v>2.2999999999999998</v>
      </c>
      <c r="S344" s="100">
        <v>4.4000000000000004</v>
      </c>
      <c r="T344" s="100">
        <v>4.2</v>
      </c>
      <c r="U344" s="100">
        <v>8</v>
      </c>
      <c r="V344" s="100">
        <v>-0.1</v>
      </c>
      <c r="W344" s="100">
        <v>3.6</v>
      </c>
      <c r="X344" s="100">
        <v>3.1</v>
      </c>
      <c r="Y344" s="100">
        <v>1.1000000000000001</v>
      </c>
      <c r="Z344" s="100">
        <v>4.2</v>
      </c>
      <c r="AA344" s="100">
        <f>独自温度!B341</f>
        <v>30</v>
      </c>
      <c r="AB344" s="100">
        <f>独自温度!C341</f>
        <v>30</v>
      </c>
    </row>
    <row r="345" spans="1:28">
      <c r="A345" s="64" t="e" cm="1">
        <f t="array" aca="1" ref="A345" ca="1">INDIRECT(_xlfn.XLOOKUP(鶏シート!$G$13,鶏気温!$D$2:$AB$2,鶏気温!$D$3:$AB$3)&amp;(_xlfn.XLOOKUP(鶏モデル!$D353,鶏気温!$C$6:$C$1100,鶏気温!$B$6:$B$1100)))</f>
        <v>#N/A</v>
      </c>
      <c r="B345">
        <v>345</v>
      </c>
      <c r="C345" s="92">
        <v>45997</v>
      </c>
      <c r="D345" s="100">
        <v>3.7</v>
      </c>
      <c r="E345" s="100">
        <v>3.3</v>
      </c>
      <c r="F345" s="100">
        <v>4.7</v>
      </c>
      <c r="G345" s="100">
        <v>4.5999999999999996</v>
      </c>
      <c r="H345" s="100">
        <v>5.3</v>
      </c>
      <c r="I345" s="100">
        <v>5.5</v>
      </c>
      <c r="J345" s="100">
        <v>7</v>
      </c>
      <c r="K345" s="100">
        <v>5.0999999999999996</v>
      </c>
      <c r="L345" s="100">
        <v>5.2</v>
      </c>
      <c r="M345" s="100">
        <v>7.2</v>
      </c>
      <c r="N345" s="100">
        <v>8.6999999999999993</v>
      </c>
      <c r="O345" s="100">
        <v>8.6</v>
      </c>
      <c r="P345" s="100">
        <v>7.1</v>
      </c>
      <c r="Q345" s="100">
        <v>7.1</v>
      </c>
      <c r="R345" s="100">
        <v>2.1</v>
      </c>
      <c r="S345" s="100">
        <v>4.0999999999999996</v>
      </c>
      <c r="T345" s="100">
        <v>4</v>
      </c>
      <c r="U345" s="100">
        <v>7.8</v>
      </c>
      <c r="V345" s="100">
        <v>-0.3</v>
      </c>
      <c r="W345" s="100">
        <v>3.3</v>
      </c>
      <c r="X345" s="100">
        <v>2.8</v>
      </c>
      <c r="Y345" s="100">
        <v>0.9</v>
      </c>
      <c r="Z345" s="100">
        <v>4</v>
      </c>
      <c r="AA345" s="100">
        <f>独自温度!B342</f>
        <v>30</v>
      </c>
      <c r="AB345" s="100">
        <f>独自温度!C342</f>
        <v>30</v>
      </c>
    </row>
    <row r="346" spans="1:28">
      <c r="A346" s="64" t="e" cm="1">
        <f t="array" aca="1" ref="A346" ca="1">INDIRECT(_xlfn.XLOOKUP(鶏シート!$G$13,鶏気温!$D$2:$AB$2,鶏気温!$D$3:$AB$3)&amp;(_xlfn.XLOOKUP(鶏モデル!$D354,鶏気温!$C$6:$C$1100,鶏気温!$B$6:$B$1100)))</f>
        <v>#N/A</v>
      </c>
      <c r="B346">
        <v>346</v>
      </c>
      <c r="C346" s="92">
        <v>45998</v>
      </c>
      <c r="D346" s="100">
        <v>3.5</v>
      </c>
      <c r="E346" s="100">
        <v>3.1</v>
      </c>
      <c r="F346" s="100">
        <v>4.5</v>
      </c>
      <c r="G346" s="100">
        <v>4.4000000000000004</v>
      </c>
      <c r="H346" s="100">
        <v>5.0999999999999996</v>
      </c>
      <c r="I346" s="100">
        <v>5.3</v>
      </c>
      <c r="J346" s="100">
        <v>6.8</v>
      </c>
      <c r="K346" s="100">
        <v>4.9000000000000004</v>
      </c>
      <c r="L346" s="100">
        <v>5</v>
      </c>
      <c r="M346" s="100">
        <v>7</v>
      </c>
      <c r="N346" s="100">
        <v>8.4</v>
      </c>
      <c r="O346" s="100">
        <v>8.4</v>
      </c>
      <c r="P346" s="100">
        <v>6.9</v>
      </c>
      <c r="Q346" s="100">
        <v>6.9</v>
      </c>
      <c r="R346" s="100">
        <v>1.9</v>
      </c>
      <c r="S346" s="100">
        <v>3.9</v>
      </c>
      <c r="T346" s="100">
        <v>3.8</v>
      </c>
      <c r="U346" s="100">
        <v>7.6</v>
      </c>
      <c r="V346" s="100">
        <v>-0.5</v>
      </c>
      <c r="W346" s="100">
        <v>3.1</v>
      </c>
      <c r="X346" s="100">
        <v>2.6</v>
      </c>
      <c r="Y346" s="100">
        <v>0.6</v>
      </c>
      <c r="Z346" s="100">
        <v>3.8</v>
      </c>
      <c r="AA346" s="100">
        <f>独自温度!B343</f>
        <v>30</v>
      </c>
      <c r="AB346" s="100">
        <f>独自温度!C343</f>
        <v>30</v>
      </c>
    </row>
    <row r="347" spans="1:28">
      <c r="A347" s="64" t="e" cm="1">
        <f t="array" aca="1" ref="A347" ca="1">INDIRECT(_xlfn.XLOOKUP(鶏シート!$G$13,鶏気温!$D$2:$AB$2,鶏気温!$D$3:$AB$3)&amp;(_xlfn.XLOOKUP(鶏モデル!$D355,鶏気温!$C$6:$C$1100,鶏気温!$B$6:$B$1100)))</f>
        <v>#N/A</v>
      </c>
      <c r="B347">
        <v>347</v>
      </c>
      <c r="C347" s="92">
        <v>45999</v>
      </c>
      <c r="D347" s="100">
        <v>3.3</v>
      </c>
      <c r="E347" s="100">
        <v>2.9</v>
      </c>
      <c r="F347" s="100">
        <v>4.3</v>
      </c>
      <c r="G347" s="100">
        <v>4.2</v>
      </c>
      <c r="H347" s="100">
        <v>4.9000000000000004</v>
      </c>
      <c r="I347" s="100">
        <v>5.0999999999999996</v>
      </c>
      <c r="J347" s="100">
        <v>6.6</v>
      </c>
      <c r="K347" s="100">
        <v>4.7</v>
      </c>
      <c r="L347" s="100">
        <v>4.7</v>
      </c>
      <c r="M347" s="100">
        <v>6.8</v>
      </c>
      <c r="N347" s="100">
        <v>8.1999999999999993</v>
      </c>
      <c r="O347" s="100">
        <v>8.1</v>
      </c>
      <c r="P347" s="100">
        <v>6.7</v>
      </c>
      <c r="Q347" s="100">
        <v>6.7</v>
      </c>
      <c r="R347" s="100">
        <v>1.7</v>
      </c>
      <c r="S347" s="100">
        <v>3.7</v>
      </c>
      <c r="T347" s="100">
        <v>3.5</v>
      </c>
      <c r="U347" s="100">
        <v>7.4</v>
      </c>
      <c r="V347" s="100">
        <v>-0.8</v>
      </c>
      <c r="W347" s="100">
        <v>2.9</v>
      </c>
      <c r="X347" s="100">
        <v>2.4</v>
      </c>
      <c r="Y347" s="100">
        <v>0.4</v>
      </c>
      <c r="Z347" s="100">
        <v>3.5</v>
      </c>
      <c r="AA347" s="100">
        <f>独自温度!B344</f>
        <v>30</v>
      </c>
      <c r="AB347" s="100">
        <f>独自温度!C344</f>
        <v>30</v>
      </c>
    </row>
    <row r="348" spans="1:28">
      <c r="A348" s="64" t="e" cm="1">
        <f t="array" aca="1" ref="A348" ca="1">INDIRECT(_xlfn.XLOOKUP(鶏シート!$G$13,鶏気温!$D$2:$AB$2,鶏気温!$D$3:$AB$3)&amp;(_xlfn.XLOOKUP(鶏モデル!$D356,鶏気温!$C$6:$C$1100,鶏気温!$B$6:$B$1100)))</f>
        <v>#N/A</v>
      </c>
      <c r="B348">
        <v>348</v>
      </c>
      <c r="C348" s="92">
        <v>46000</v>
      </c>
      <c r="D348" s="100">
        <v>3.1</v>
      </c>
      <c r="E348" s="100">
        <v>2.7</v>
      </c>
      <c r="F348" s="100">
        <v>4.0999999999999996</v>
      </c>
      <c r="G348" s="100">
        <v>4</v>
      </c>
      <c r="H348" s="100">
        <v>4.7</v>
      </c>
      <c r="I348" s="100">
        <v>4.9000000000000004</v>
      </c>
      <c r="J348" s="100">
        <v>6.4</v>
      </c>
      <c r="K348" s="100">
        <v>4.5</v>
      </c>
      <c r="L348" s="100">
        <v>4.5</v>
      </c>
      <c r="M348" s="100">
        <v>6.6</v>
      </c>
      <c r="N348" s="100">
        <v>8</v>
      </c>
      <c r="O348" s="100">
        <v>7.9</v>
      </c>
      <c r="P348" s="100">
        <v>6.5</v>
      </c>
      <c r="Q348" s="100">
        <v>6.5</v>
      </c>
      <c r="R348" s="100">
        <v>1.5</v>
      </c>
      <c r="S348" s="100">
        <v>3.5</v>
      </c>
      <c r="T348" s="100">
        <v>3.3</v>
      </c>
      <c r="U348" s="100">
        <v>7.2</v>
      </c>
      <c r="V348" s="100">
        <v>-1</v>
      </c>
      <c r="W348" s="100">
        <v>2.7</v>
      </c>
      <c r="X348" s="100">
        <v>2.2000000000000002</v>
      </c>
      <c r="Y348" s="100">
        <v>0.2</v>
      </c>
      <c r="Z348" s="100">
        <v>3.3</v>
      </c>
      <c r="AA348" s="100">
        <f>独自温度!B345</f>
        <v>30</v>
      </c>
      <c r="AB348" s="100">
        <f>独自温度!C345</f>
        <v>30</v>
      </c>
    </row>
    <row r="349" spans="1:28">
      <c r="A349" s="64" t="e" cm="1">
        <f t="array" aca="1" ref="A349" ca="1">INDIRECT(_xlfn.XLOOKUP(鶏シート!$G$13,鶏気温!$D$2:$AB$2,鶏気温!$D$3:$AB$3)&amp;(_xlfn.XLOOKUP(鶏モデル!$D357,鶏気温!$C$6:$C$1100,鶏気温!$B$6:$B$1100)))</f>
        <v>#N/A</v>
      </c>
      <c r="B349">
        <v>349</v>
      </c>
      <c r="C349" s="92">
        <v>46001</v>
      </c>
      <c r="D349" s="100">
        <v>2.9</v>
      </c>
      <c r="E349" s="100">
        <v>2.5</v>
      </c>
      <c r="F349" s="100">
        <v>3.9</v>
      </c>
      <c r="G349" s="100">
        <v>3.8</v>
      </c>
      <c r="H349" s="100">
        <v>4.5</v>
      </c>
      <c r="I349" s="100">
        <v>4.7</v>
      </c>
      <c r="J349" s="100">
        <v>6.2</v>
      </c>
      <c r="K349" s="100">
        <v>4.3</v>
      </c>
      <c r="L349" s="100">
        <v>4.3</v>
      </c>
      <c r="M349" s="100">
        <v>6.4</v>
      </c>
      <c r="N349" s="100">
        <v>7.8</v>
      </c>
      <c r="O349" s="100">
        <v>7.7</v>
      </c>
      <c r="P349" s="100">
        <v>6.3</v>
      </c>
      <c r="Q349" s="100">
        <v>6.3</v>
      </c>
      <c r="R349" s="100">
        <v>1.3</v>
      </c>
      <c r="S349" s="100">
        <v>3.3</v>
      </c>
      <c r="T349" s="100">
        <v>3.1</v>
      </c>
      <c r="U349" s="100">
        <v>7</v>
      </c>
      <c r="V349" s="100">
        <v>-1.2</v>
      </c>
      <c r="W349" s="100">
        <v>2.5</v>
      </c>
      <c r="X349" s="100">
        <v>2</v>
      </c>
      <c r="Y349" s="100">
        <v>0</v>
      </c>
      <c r="Z349" s="100">
        <v>3.1</v>
      </c>
      <c r="AA349" s="100">
        <f>独自温度!B346</f>
        <v>30</v>
      </c>
      <c r="AB349" s="100">
        <f>独自温度!C346</f>
        <v>30</v>
      </c>
    </row>
    <row r="350" spans="1:28">
      <c r="A350" s="64" t="e" cm="1">
        <f t="array" aca="1" ref="A350" ca="1">INDIRECT(_xlfn.XLOOKUP(鶏シート!$G$13,鶏気温!$D$2:$AB$2,鶏気温!$D$3:$AB$3)&amp;(_xlfn.XLOOKUP(鶏モデル!$D358,鶏気温!$C$6:$C$1100,鶏気温!$B$6:$B$1100)))</f>
        <v>#N/A</v>
      </c>
      <c r="B350">
        <v>350</v>
      </c>
      <c r="C350" s="92">
        <v>46002</v>
      </c>
      <c r="D350" s="100">
        <v>2.7</v>
      </c>
      <c r="E350" s="100">
        <v>2.2999999999999998</v>
      </c>
      <c r="F350" s="100">
        <v>3.7</v>
      </c>
      <c r="G350" s="100">
        <v>3.7</v>
      </c>
      <c r="H350" s="100">
        <v>4.3</v>
      </c>
      <c r="I350" s="100">
        <v>4.5</v>
      </c>
      <c r="J350" s="100">
        <v>6</v>
      </c>
      <c r="K350" s="100">
        <v>4.0999999999999996</v>
      </c>
      <c r="L350" s="100">
        <v>4.0999999999999996</v>
      </c>
      <c r="M350" s="100">
        <v>6.2</v>
      </c>
      <c r="N350" s="100">
        <v>7.6</v>
      </c>
      <c r="O350" s="100">
        <v>7.5</v>
      </c>
      <c r="P350" s="100">
        <v>6.1</v>
      </c>
      <c r="Q350" s="100">
        <v>6.1</v>
      </c>
      <c r="R350" s="100">
        <v>1.1000000000000001</v>
      </c>
      <c r="S350" s="100">
        <v>3.2</v>
      </c>
      <c r="T350" s="100">
        <v>2.9</v>
      </c>
      <c r="U350" s="100">
        <v>6.8</v>
      </c>
      <c r="V350" s="100">
        <v>-1.4</v>
      </c>
      <c r="W350" s="100">
        <v>2.2999999999999998</v>
      </c>
      <c r="X350" s="100">
        <v>1.8</v>
      </c>
      <c r="Y350" s="100">
        <v>-0.2</v>
      </c>
      <c r="Z350" s="100">
        <v>2.9</v>
      </c>
      <c r="AA350" s="100">
        <f>独自温度!B347</f>
        <v>30</v>
      </c>
      <c r="AB350" s="100">
        <f>独自温度!C347</f>
        <v>30</v>
      </c>
    </row>
    <row r="351" spans="1:28">
      <c r="A351" s="64" t="e" cm="1">
        <f t="array" aca="1" ref="A351" ca="1">INDIRECT(_xlfn.XLOOKUP(鶏シート!$G$13,鶏気温!$D$2:$AB$2,鶏気温!$D$3:$AB$3)&amp;(_xlfn.XLOOKUP(鶏モデル!$D359,鶏気温!$C$6:$C$1100,鶏気温!$B$6:$B$1100)))</f>
        <v>#N/A</v>
      </c>
      <c r="B351">
        <v>351</v>
      </c>
      <c r="C351" s="92">
        <v>46003</v>
      </c>
      <c r="D351" s="100">
        <v>2.5</v>
      </c>
      <c r="E351" s="100">
        <v>2.1</v>
      </c>
      <c r="F351" s="100">
        <v>3.5</v>
      </c>
      <c r="G351" s="100">
        <v>3.5</v>
      </c>
      <c r="H351" s="100">
        <v>4.0999999999999996</v>
      </c>
      <c r="I351" s="100">
        <v>4.4000000000000004</v>
      </c>
      <c r="J351" s="100">
        <v>5.8</v>
      </c>
      <c r="K351" s="100">
        <v>3.9</v>
      </c>
      <c r="L351" s="100">
        <v>3.9</v>
      </c>
      <c r="M351" s="100">
        <v>6</v>
      </c>
      <c r="N351" s="100">
        <v>7.5</v>
      </c>
      <c r="O351" s="100">
        <v>7.4</v>
      </c>
      <c r="P351" s="100">
        <v>5.9</v>
      </c>
      <c r="Q351" s="100">
        <v>6</v>
      </c>
      <c r="R351" s="100">
        <v>0.9</v>
      </c>
      <c r="S351" s="100">
        <v>3</v>
      </c>
      <c r="T351" s="100">
        <v>2.8</v>
      </c>
      <c r="U351" s="100">
        <v>6.6</v>
      </c>
      <c r="V351" s="100">
        <v>-1.6</v>
      </c>
      <c r="W351" s="100">
        <v>2.1</v>
      </c>
      <c r="X351" s="100">
        <v>1.6</v>
      </c>
      <c r="Y351" s="100">
        <v>-0.4</v>
      </c>
      <c r="Z351" s="100">
        <v>2.8</v>
      </c>
      <c r="AA351" s="100">
        <f>独自温度!B348</f>
        <v>30</v>
      </c>
      <c r="AB351" s="100">
        <f>独自温度!C348</f>
        <v>30</v>
      </c>
    </row>
    <row r="352" spans="1:28">
      <c r="A352" s="64" t="e" cm="1">
        <f t="array" aca="1" ref="A352" ca="1">INDIRECT(_xlfn.XLOOKUP(鶏シート!$G$13,鶏気温!$D$2:$AB$2,鶏気温!$D$3:$AB$3)&amp;(_xlfn.XLOOKUP(鶏モデル!$D360,鶏気温!$C$6:$C$1100,鶏気温!$B$6:$B$1100)))</f>
        <v>#N/A</v>
      </c>
      <c r="B352">
        <v>352</v>
      </c>
      <c r="C352" s="92">
        <v>46004</v>
      </c>
      <c r="D352" s="100">
        <v>2.2999999999999998</v>
      </c>
      <c r="E352" s="100">
        <v>1.9</v>
      </c>
      <c r="F352" s="100">
        <v>3.3</v>
      </c>
      <c r="G352" s="100">
        <v>3.3</v>
      </c>
      <c r="H352" s="100">
        <v>3.9</v>
      </c>
      <c r="I352" s="100">
        <v>4.2</v>
      </c>
      <c r="J352" s="100">
        <v>5.7</v>
      </c>
      <c r="K352" s="100">
        <v>3.8</v>
      </c>
      <c r="L352" s="100">
        <v>3.8</v>
      </c>
      <c r="M352" s="100">
        <v>5.8</v>
      </c>
      <c r="N352" s="100">
        <v>7.3</v>
      </c>
      <c r="O352" s="100">
        <v>7.2</v>
      </c>
      <c r="P352" s="100">
        <v>5.7</v>
      </c>
      <c r="Q352" s="100">
        <v>5.8</v>
      </c>
      <c r="R352" s="100">
        <v>0.7</v>
      </c>
      <c r="S352" s="100">
        <v>2.8</v>
      </c>
      <c r="T352" s="100">
        <v>2.6</v>
      </c>
      <c r="U352" s="100">
        <v>6.4</v>
      </c>
      <c r="V352" s="100">
        <v>-1.8</v>
      </c>
      <c r="W352" s="100">
        <v>1.9</v>
      </c>
      <c r="X352" s="100">
        <v>1.4</v>
      </c>
      <c r="Y352" s="100">
        <v>-0.6</v>
      </c>
      <c r="Z352" s="100">
        <v>2.6</v>
      </c>
      <c r="AA352" s="100">
        <f>独自温度!B349</f>
        <v>30</v>
      </c>
      <c r="AB352" s="100">
        <f>独自温度!C349</f>
        <v>30</v>
      </c>
    </row>
    <row r="353" spans="1:28">
      <c r="A353" s="64" t="e" cm="1">
        <f t="array" aca="1" ref="A353" ca="1">INDIRECT(_xlfn.XLOOKUP(鶏シート!$G$13,鶏気温!$D$2:$AB$2,鶏気温!$D$3:$AB$3)&amp;(_xlfn.XLOOKUP(鶏モデル!$D361,鶏気温!$C$6:$C$1100,鶏気温!$B$6:$B$1100)))</f>
        <v>#N/A</v>
      </c>
      <c r="B353">
        <v>353</v>
      </c>
      <c r="C353" s="92">
        <v>46005</v>
      </c>
      <c r="D353" s="100">
        <v>2.1</v>
      </c>
      <c r="E353" s="100">
        <v>1.8</v>
      </c>
      <c r="F353" s="100">
        <v>3.2</v>
      </c>
      <c r="G353" s="100">
        <v>3.2</v>
      </c>
      <c r="H353" s="100">
        <v>3.8</v>
      </c>
      <c r="I353" s="100">
        <v>4.0999999999999996</v>
      </c>
      <c r="J353" s="100">
        <v>5.5</v>
      </c>
      <c r="K353" s="100">
        <v>3.6</v>
      </c>
      <c r="L353" s="100">
        <v>3.6</v>
      </c>
      <c r="M353" s="100">
        <v>5.7</v>
      </c>
      <c r="N353" s="100">
        <v>7.2</v>
      </c>
      <c r="O353" s="100">
        <v>7.1</v>
      </c>
      <c r="P353" s="100">
        <v>5.6</v>
      </c>
      <c r="Q353" s="100">
        <v>5.7</v>
      </c>
      <c r="R353" s="100">
        <v>0.6</v>
      </c>
      <c r="S353" s="100">
        <v>2.7</v>
      </c>
      <c r="T353" s="100">
        <v>2.4</v>
      </c>
      <c r="U353" s="100">
        <v>6.3</v>
      </c>
      <c r="V353" s="100">
        <v>-1.9</v>
      </c>
      <c r="W353" s="100">
        <v>1.7</v>
      </c>
      <c r="X353" s="100">
        <v>1.2</v>
      </c>
      <c r="Y353" s="100">
        <v>-0.7</v>
      </c>
      <c r="Z353" s="100">
        <v>2.5</v>
      </c>
      <c r="AA353" s="100">
        <f>独自温度!B350</f>
        <v>30</v>
      </c>
      <c r="AB353" s="100">
        <f>独自温度!C350</f>
        <v>30</v>
      </c>
    </row>
    <row r="354" spans="1:28">
      <c r="A354" s="64" t="e" cm="1">
        <f t="array" aca="1" ref="A354" ca="1">INDIRECT(_xlfn.XLOOKUP(鶏シート!$G$13,鶏気温!$D$2:$AB$2,鶏気温!$D$3:$AB$3)&amp;(_xlfn.XLOOKUP(鶏モデル!$D362,鶏気温!$C$6:$C$1100,鶏気温!$B$6:$B$1100)))</f>
        <v>#N/A</v>
      </c>
      <c r="B354">
        <v>354</v>
      </c>
      <c r="C354" s="92">
        <v>46006</v>
      </c>
      <c r="D354" s="100">
        <v>2</v>
      </c>
      <c r="E354" s="100">
        <v>1.6</v>
      </c>
      <c r="F354" s="100">
        <v>3</v>
      </c>
      <c r="G354" s="100">
        <v>3</v>
      </c>
      <c r="H354" s="100">
        <v>3.6</v>
      </c>
      <c r="I354" s="100">
        <v>3.9</v>
      </c>
      <c r="J354" s="100">
        <v>5.4</v>
      </c>
      <c r="K354" s="100">
        <v>3.5</v>
      </c>
      <c r="L354" s="100">
        <v>3.5</v>
      </c>
      <c r="M354" s="100">
        <v>5.5</v>
      </c>
      <c r="N354" s="100">
        <v>7</v>
      </c>
      <c r="O354" s="100">
        <v>6.9</v>
      </c>
      <c r="P354" s="100">
        <v>5.5</v>
      </c>
      <c r="Q354" s="100">
        <v>5.5</v>
      </c>
      <c r="R354" s="100">
        <v>0.4</v>
      </c>
      <c r="S354" s="100">
        <v>2.6</v>
      </c>
      <c r="T354" s="100">
        <v>2.2999999999999998</v>
      </c>
      <c r="U354" s="100">
        <v>6.1</v>
      </c>
      <c r="V354" s="100">
        <v>-2.1</v>
      </c>
      <c r="W354" s="100">
        <v>1.6</v>
      </c>
      <c r="X354" s="100">
        <v>1.1000000000000001</v>
      </c>
      <c r="Y354" s="100">
        <v>-0.9</v>
      </c>
      <c r="Z354" s="100">
        <v>2.2999999999999998</v>
      </c>
      <c r="AA354" s="100">
        <f>独自温度!B351</f>
        <v>30</v>
      </c>
      <c r="AB354" s="100">
        <f>独自温度!C351</f>
        <v>30</v>
      </c>
    </row>
    <row r="355" spans="1:28">
      <c r="A355" s="64" t="e" cm="1">
        <f t="array" aca="1" ref="A355" ca="1">INDIRECT(_xlfn.XLOOKUP(鶏シート!$G$13,鶏気温!$D$2:$AB$2,鶏気温!$D$3:$AB$3)&amp;(_xlfn.XLOOKUP(鶏モデル!$D363,鶏気温!$C$6:$C$1100,鶏気温!$B$6:$B$1100)))</f>
        <v>#N/A</v>
      </c>
      <c r="B355">
        <v>355</v>
      </c>
      <c r="C355" s="92">
        <v>46007</v>
      </c>
      <c r="D355" s="100">
        <v>1.8</v>
      </c>
      <c r="E355" s="100">
        <v>1.5</v>
      </c>
      <c r="F355" s="100">
        <v>2.9</v>
      </c>
      <c r="G355" s="100">
        <v>2.9</v>
      </c>
      <c r="H355" s="100">
        <v>3.5</v>
      </c>
      <c r="I355" s="100">
        <v>3.8</v>
      </c>
      <c r="J355" s="100">
        <v>5.3</v>
      </c>
      <c r="K355" s="100">
        <v>3.3</v>
      </c>
      <c r="L355" s="100">
        <v>3.4</v>
      </c>
      <c r="M355" s="100">
        <v>5.4</v>
      </c>
      <c r="N355" s="100">
        <v>6.9</v>
      </c>
      <c r="O355" s="100">
        <v>6.8</v>
      </c>
      <c r="P355" s="100">
        <v>5.3</v>
      </c>
      <c r="Q355" s="100">
        <v>5.4</v>
      </c>
      <c r="R355" s="100">
        <v>0.3</v>
      </c>
      <c r="S355" s="100">
        <v>2.4</v>
      </c>
      <c r="T355" s="100">
        <v>2.1</v>
      </c>
      <c r="U355" s="100">
        <v>6</v>
      </c>
      <c r="V355" s="100">
        <v>-2.2999999999999998</v>
      </c>
      <c r="W355" s="100">
        <v>1.5</v>
      </c>
      <c r="X355" s="100">
        <v>0.9</v>
      </c>
      <c r="Y355" s="100">
        <v>-1</v>
      </c>
      <c r="Z355" s="100">
        <v>2.2000000000000002</v>
      </c>
      <c r="AA355" s="100">
        <f>独自温度!B352</f>
        <v>30</v>
      </c>
      <c r="AB355" s="100">
        <f>独自温度!C352</f>
        <v>30</v>
      </c>
    </row>
    <row r="356" spans="1:28">
      <c r="A356" s="64" t="e" cm="1">
        <f t="array" aca="1" ref="A356" ca="1">INDIRECT(_xlfn.XLOOKUP(鶏シート!$G$13,鶏気温!$D$2:$AB$2,鶏気温!$D$3:$AB$3)&amp;(_xlfn.XLOOKUP(鶏モデル!$D364,鶏気温!$C$6:$C$1100,鶏気温!$B$6:$B$1100)))</f>
        <v>#N/A</v>
      </c>
      <c r="B356">
        <v>356</v>
      </c>
      <c r="C356" s="92">
        <v>46008</v>
      </c>
      <c r="D356" s="100">
        <v>1.7</v>
      </c>
      <c r="E356" s="100">
        <v>1.4</v>
      </c>
      <c r="F356" s="100">
        <v>2.8</v>
      </c>
      <c r="G356" s="100">
        <v>2.8</v>
      </c>
      <c r="H356" s="100">
        <v>3.4</v>
      </c>
      <c r="I356" s="100">
        <v>3.7</v>
      </c>
      <c r="J356" s="100">
        <v>5.0999999999999996</v>
      </c>
      <c r="K356" s="100">
        <v>3.2</v>
      </c>
      <c r="L356" s="100">
        <v>3.3</v>
      </c>
      <c r="M356" s="100">
        <v>5.3</v>
      </c>
      <c r="N356" s="100">
        <v>6.8</v>
      </c>
      <c r="O356" s="100">
        <v>6.7</v>
      </c>
      <c r="P356" s="100">
        <v>5.2</v>
      </c>
      <c r="Q356" s="100">
        <v>5.3</v>
      </c>
      <c r="R356" s="100">
        <v>0.1</v>
      </c>
      <c r="S356" s="100">
        <v>2.2999999999999998</v>
      </c>
      <c r="T356" s="100">
        <v>2</v>
      </c>
      <c r="U356" s="100">
        <v>5.9</v>
      </c>
      <c r="V356" s="100">
        <v>-2.4</v>
      </c>
      <c r="W356" s="100">
        <v>1.3</v>
      </c>
      <c r="X356" s="100">
        <v>0.8</v>
      </c>
      <c r="Y356" s="100">
        <v>-1.1000000000000001</v>
      </c>
      <c r="Z356" s="100">
        <v>2.1</v>
      </c>
      <c r="AA356" s="100">
        <f>独自温度!B353</f>
        <v>30</v>
      </c>
      <c r="AB356" s="100">
        <f>独自温度!C353</f>
        <v>30</v>
      </c>
    </row>
    <row r="357" spans="1:28">
      <c r="A357" s="64" t="e" cm="1">
        <f t="array" aca="1" ref="A357" ca="1">INDIRECT(_xlfn.XLOOKUP(鶏シート!$G$13,鶏気温!$D$2:$AB$2,鶏気温!$D$3:$AB$3)&amp;(_xlfn.XLOOKUP(鶏モデル!$D365,鶏気温!$C$6:$C$1100,鶏気温!$B$6:$B$1100)))</f>
        <v>#N/A</v>
      </c>
      <c r="B357">
        <v>357</v>
      </c>
      <c r="C357" s="92">
        <v>46009</v>
      </c>
      <c r="D357" s="100">
        <v>1.6</v>
      </c>
      <c r="E357" s="100">
        <v>1.2</v>
      </c>
      <c r="F357" s="100">
        <v>2.7</v>
      </c>
      <c r="G357" s="100">
        <v>2.7</v>
      </c>
      <c r="H357" s="100">
        <v>3.3</v>
      </c>
      <c r="I357" s="100">
        <v>3.6</v>
      </c>
      <c r="J357" s="100">
        <v>5</v>
      </c>
      <c r="K357" s="100">
        <v>3.1</v>
      </c>
      <c r="L357" s="100">
        <v>3.2</v>
      </c>
      <c r="M357" s="100">
        <v>5.2</v>
      </c>
      <c r="N357" s="100">
        <v>6.6</v>
      </c>
      <c r="O357" s="100">
        <v>6.6</v>
      </c>
      <c r="P357" s="100">
        <v>5.0999999999999996</v>
      </c>
      <c r="Q357" s="100">
        <v>5.2</v>
      </c>
      <c r="R357" s="100">
        <v>0</v>
      </c>
      <c r="S357" s="100">
        <v>2.2000000000000002</v>
      </c>
      <c r="T357" s="100">
        <v>1.9</v>
      </c>
      <c r="U357" s="100">
        <v>5.8</v>
      </c>
      <c r="V357" s="100">
        <v>-2.5</v>
      </c>
      <c r="W357" s="100">
        <v>1.2</v>
      </c>
      <c r="X357" s="100">
        <v>0.7</v>
      </c>
      <c r="Y357" s="100">
        <v>-1.3</v>
      </c>
      <c r="Z357" s="100">
        <v>1.9</v>
      </c>
      <c r="AA357" s="100">
        <f>独自温度!B354</f>
        <v>30</v>
      </c>
      <c r="AB357" s="100">
        <f>独自温度!C354</f>
        <v>30</v>
      </c>
    </row>
    <row r="358" spans="1:28">
      <c r="A358" s="64" t="e" cm="1">
        <f t="array" aca="1" ref="A358" ca="1">INDIRECT(_xlfn.XLOOKUP(鶏シート!$G$13,鶏気温!$D$2:$AB$2,鶏気温!$D$3:$AB$3)&amp;(_xlfn.XLOOKUP(鶏モデル!$D366,鶏気温!$C$6:$C$1100,鶏気温!$B$6:$B$1100)))</f>
        <v>#N/A</v>
      </c>
      <c r="B358">
        <v>358</v>
      </c>
      <c r="C358" s="92">
        <v>46010</v>
      </c>
      <c r="D358" s="100">
        <v>1.4</v>
      </c>
      <c r="E358" s="100">
        <v>1.1000000000000001</v>
      </c>
      <c r="F358" s="100">
        <v>2.6</v>
      </c>
      <c r="G358" s="100">
        <v>2.6</v>
      </c>
      <c r="H358" s="100">
        <v>3.2</v>
      </c>
      <c r="I358" s="100">
        <v>3.4</v>
      </c>
      <c r="J358" s="100">
        <v>4.9000000000000004</v>
      </c>
      <c r="K358" s="100">
        <v>3</v>
      </c>
      <c r="L358" s="100">
        <v>3.1</v>
      </c>
      <c r="M358" s="100">
        <v>5.0999999999999996</v>
      </c>
      <c r="N358" s="100">
        <v>6.5</v>
      </c>
      <c r="O358" s="100">
        <v>6.5</v>
      </c>
      <c r="P358" s="100">
        <v>5</v>
      </c>
      <c r="Q358" s="100">
        <v>5</v>
      </c>
      <c r="R358" s="100">
        <v>-0.1</v>
      </c>
      <c r="S358" s="100">
        <v>2.1</v>
      </c>
      <c r="T358" s="100">
        <v>1.8</v>
      </c>
      <c r="U358" s="100">
        <v>5.7</v>
      </c>
      <c r="V358" s="100">
        <v>-2.6</v>
      </c>
      <c r="W358" s="100">
        <v>1.1000000000000001</v>
      </c>
      <c r="X358" s="100">
        <v>0.5</v>
      </c>
      <c r="Y358" s="100">
        <v>-1.4</v>
      </c>
      <c r="Z358" s="100">
        <v>1.8</v>
      </c>
      <c r="AA358" s="100">
        <f>独自温度!B355</f>
        <v>30</v>
      </c>
      <c r="AB358" s="100">
        <f>独自温度!C355</f>
        <v>30</v>
      </c>
    </row>
    <row r="359" spans="1:28">
      <c r="A359" s="64" t="e" cm="1">
        <f t="array" aca="1" ref="A359" ca="1">INDIRECT(_xlfn.XLOOKUP(鶏シート!$G$13,鶏気温!$D$2:$AB$2,鶏気温!$D$3:$AB$3)&amp;(_xlfn.XLOOKUP(鶏モデル!$D367,鶏気温!$C$6:$C$1100,鶏気温!$B$6:$B$1100)))</f>
        <v>#N/A</v>
      </c>
      <c r="B359">
        <v>359</v>
      </c>
      <c r="C359" s="92">
        <v>46011</v>
      </c>
      <c r="D359" s="100">
        <v>1.3</v>
      </c>
      <c r="E359" s="100">
        <v>1</v>
      </c>
      <c r="F359" s="100">
        <v>2.5</v>
      </c>
      <c r="G359" s="100">
        <v>2.5</v>
      </c>
      <c r="H359" s="100">
        <v>3.1</v>
      </c>
      <c r="I359" s="100">
        <v>3.3</v>
      </c>
      <c r="J359" s="100">
        <v>4.8</v>
      </c>
      <c r="K359" s="100">
        <v>2.9</v>
      </c>
      <c r="L359" s="100">
        <v>3</v>
      </c>
      <c r="M359" s="100">
        <v>5</v>
      </c>
      <c r="N359" s="100">
        <v>6.4</v>
      </c>
      <c r="O359" s="100">
        <v>6.4</v>
      </c>
      <c r="P359" s="100">
        <v>4.9000000000000004</v>
      </c>
      <c r="Q359" s="100">
        <v>4.9000000000000004</v>
      </c>
      <c r="R359" s="100">
        <v>-0.2</v>
      </c>
      <c r="S359" s="100">
        <v>2</v>
      </c>
      <c r="T359" s="100">
        <v>1.7</v>
      </c>
      <c r="U359" s="100">
        <v>5.6</v>
      </c>
      <c r="V359" s="100">
        <v>-2.8</v>
      </c>
      <c r="W359" s="100">
        <v>1</v>
      </c>
      <c r="X359" s="100">
        <v>0.4</v>
      </c>
      <c r="Y359" s="100">
        <v>-1.5</v>
      </c>
      <c r="Z359" s="100">
        <v>1.7</v>
      </c>
      <c r="AA359" s="100">
        <f>独自温度!B356</f>
        <v>30</v>
      </c>
      <c r="AB359" s="100">
        <f>独自温度!C356</f>
        <v>30</v>
      </c>
    </row>
    <row r="360" spans="1:28">
      <c r="A360" s="64" t="e" cm="1">
        <f t="array" aca="1" ref="A360" ca="1">INDIRECT(_xlfn.XLOOKUP(鶏シート!$G$13,鶏気温!$D$2:$AB$2,鶏気温!$D$3:$AB$3)&amp;(_xlfn.XLOOKUP(鶏モデル!$D368,鶏気温!$C$6:$C$1100,鶏気温!$B$6:$B$1100)))</f>
        <v>#N/A</v>
      </c>
      <c r="B360">
        <v>360</v>
      </c>
      <c r="C360" s="92">
        <v>46012</v>
      </c>
      <c r="D360" s="100">
        <v>1.2</v>
      </c>
      <c r="E360" s="100">
        <v>0.9</v>
      </c>
      <c r="F360" s="100">
        <v>2.4</v>
      </c>
      <c r="G360" s="100">
        <v>2.4</v>
      </c>
      <c r="H360" s="100">
        <v>3</v>
      </c>
      <c r="I360" s="100">
        <v>3.2</v>
      </c>
      <c r="J360" s="100">
        <v>4.7</v>
      </c>
      <c r="K360" s="100">
        <v>2.8</v>
      </c>
      <c r="L360" s="100">
        <v>2.9</v>
      </c>
      <c r="M360" s="100">
        <v>4.9000000000000004</v>
      </c>
      <c r="N360" s="100">
        <v>6.3</v>
      </c>
      <c r="O360" s="100">
        <v>6.3</v>
      </c>
      <c r="P360" s="100">
        <v>4.8</v>
      </c>
      <c r="Q360" s="100">
        <v>4.8</v>
      </c>
      <c r="R360" s="100">
        <v>-0.4</v>
      </c>
      <c r="S360" s="100">
        <v>1.9</v>
      </c>
      <c r="T360" s="100">
        <v>1.6</v>
      </c>
      <c r="U360" s="100">
        <v>5.5</v>
      </c>
      <c r="V360" s="100">
        <v>-2.9</v>
      </c>
      <c r="W360" s="100">
        <v>0.9</v>
      </c>
      <c r="X360" s="100">
        <v>0.3</v>
      </c>
      <c r="Y360" s="100">
        <v>-1.7</v>
      </c>
      <c r="Z360" s="100">
        <v>1.6</v>
      </c>
      <c r="AA360" s="100">
        <f>独自温度!B357</f>
        <v>30</v>
      </c>
      <c r="AB360" s="100">
        <f>独自温度!C357</f>
        <v>30</v>
      </c>
    </row>
    <row r="361" spans="1:28">
      <c r="A361" s="64" t="e" cm="1">
        <f t="array" aca="1" ref="A361" ca="1">INDIRECT(_xlfn.XLOOKUP(鶏シート!$G$13,鶏気温!$D$2:$AB$2,鶏気温!$D$3:$AB$3)&amp;(_xlfn.XLOOKUP(鶏モデル!$D369,鶏気温!$C$6:$C$1100,鶏気温!$B$6:$B$1100)))</f>
        <v>#N/A</v>
      </c>
      <c r="B361">
        <v>361</v>
      </c>
      <c r="C361" s="92">
        <v>46013</v>
      </c>
      <c r="D361" s="100">
        <v>1</v>
      </c>
      <c r="E361" s="100">
        <v>0.7</v>
      </c>
      <c r="F361" s="100">
        <v>2.2999999999999998</v>
      </c>
      <c r="G361" s="100">
        <v>2.2999999999999998</v>
      </c>
      <c r="H361" s="100">
        <v>2.9</v>
      </c>
      <c r="I361" s="100">
        <v>3.1</v>
      </c>
      <c r="J361" s="100">
        <v>4.5999999999999996</v>
      </c>
      <c r="K361" s="100">
        <v>2.7</v>
      </c>
      <c r="L361" s="100">
        <v>2.8</v>
      </c>
      <c r="M361" s="100">
        <v>4.8</v>
      </c>
      <c r="N361" s="100">
        <v>6.2</v>
      </c>
      <c r="O361" s="100">
        <v>6.2</v>
      </c>
      <c r="P361" s="100">
        <v>4.7</v>
      </c>
      <c r="Q361" s="100">
        <v>4.7</v>
      </c>
      <c r="R361" s="100">
        <v>-0.5</v>
      </c>
      <c r="S361" s="100">
        <v>1.8</v>
      </c>
      <c r="T361" s="100">
        <v>1.5</v>
      </c>
      <c r="U361" s="100">
        <v>5.4</v>
      </c>
      <c r="V361" s="100">
        <v>-3</v>
      </c>
      <c r="W361" s="100">
        <v>0.8</v>
      </c>
      <c r="X361" s="100">
        <v>0.2</v>
      </c>
      <c r="Y361" s="100">
        <v>-1.8</v>
      </c>
      <c r="Z361" s="100">
        <v>1.5</v>
      </c>
      <c r="AA361" s="100">
        <f>独自温度!B358</f>
        <v>30</v>
      </c>
      <c r="AB361" s="100">
        <f>独自温度!C358</f>
        <v>30</v>
      </c>
    </row>
    <row r="362" spans="1:28">
      <c r="A362" s="64" t="e" cm="1">
        <f t="array" aca="1" ref="A362" ca="1">INDIRECT(_xlfn.XLOOKUP(鶏シート!$G$13,鶏気温!$D$2:$AB$2,鶏気温!$D$3:$AB$3)&amp;(_xlfn.XLOOKUP(鶏モデル!$D370,鶏気温!$C$6:$C$1100,鶏気温!$B$6:$B$1100)))</f>
        <v>#N/A</v>
      </c>
      <c r="B362">
        <v>362</v>
      </c>
      <c r="C362" s="92">
        <v>46014</v>
      </c>
      <c r="D362" s="100">
        <v>0.9</v>
      </c>
      <c r="E362" s="100">
        <v>0.6</v>
      </c>
      <c r="F362" s="100">
        <v>2.2000000000000002</v>
      </c>
      <c r="G362" s="100">
        <v>2.2000000000000002</v>
      </c>
      <c r="H362" s="100">
        <v>2.8</v>
      </c>
      <c r="I362" s="100">
        <v>3</v>
      </c>
      <c r="J362" s="100">
        <v>4.5</v>
      </c>
      <c r="K362" s="100">
        <v>2.6</v>
      </c>
      <c r="L362" s="100">
        <v>2.6</v>
      </c>
      <c r="M362" s="100">
        <v>4.7</v>
      </c>
      <c r="N362" s="100">
        <v>6.1</v>
      </c>
      <c r="O362" s="100">
        <v>6.1</v>
      </c>
      <c r="P362" s="100">
        <v>4.5999999999999996</v>
      </c>
      <c r="Q362" s="100">
        <v>4.5999999999999996</v>
      </c>
      <c r="R362" s="100">
        <v>-0.6</v>
      </c>
      <c r="S362" s="100">
        <v>1.7</v>
      </c>
      <c r="T362" s="100">
        <v>1.4</v>
      </c>
      <c r="U362" s="100">
        <v>5.3</v>
      </c>
      <c r="V362" s="100">
        <v>-3.1</v>
      </c>
      <c r="W362" s="100">
        <v>0.7</v>
      </c>
      <c r="X362" s="100">
        <v>0.1</v>
      </c>
      <c r="Y362" s="100">
        <v>-1.9</v>
      </c>
      <c r="Z362" s="100">
        <v>1.4</v>
      </c>
      <c r="AA362" s="100">
        <f>独自温度!B359</f>
        <v>30</v>
      </c>
      <c r="AB362" s="100">
        <f>独自温度!C359</f>
        <v>30</v>
      </c>
    </row>
    <row r="363" spans="1:28">
      <c r="A363" s="64" t="e" cm="1">
        <f t="array" aca="1" ref="A363" ca="1">INDIRECT(_xlfn.XLOOKUP(鶏シート!$G$13,鶏気温!$D$2:$AB$2,鶏気温!$D$3:$AB$3)&amp;(_xlfn.XLOOKUP(鶏モデル!$D371,鶏気温!$C$6:$C$1100,鶏気温!$B$6:$B$1100)))</f>
        <v>#N/A</v>
      </c>
      <c r="B363">
        <v>363</v>
      </c>
      <c r="C363" s="92">
        <v>46015</v>
      </c>
      <c r="D363" s="100">
        <v>0.7</v>
      </c>
      <c r="E363" s="100">
        <v>0.5</v>
      </c>
      <c r="F363" s="100">
        <v>2.1</v>
      </c>
      <c r="G363" s="100">
        <v>2.1</v>
      </c>
      <c r="H363" s="100">
        <v>2.7</v>
      </c>
      <c r="I363" s="100">
        <v>2.9</v>
      </c>
      <c r="J363" s="100">
        <v>4.4000000000000004</v>
      </c>
      <c r="K363" s="100">
        <v>2.4</v>
      </c>
      <c r="L363" s="100">
        <v>2.5</v>
      </c>
      <c r="M363" s="100">
        <v>4.5999999999999996</v>
      </c>
      <c r="N363" s="100">
        <v>6</v>
      </c>
      <c r="O363" s="100">
        <v>6</v>
      </c>
      <c r="P363" s="100">
        <v>4.5</v>
      </c>
      <c r="Q363" s="100">
        <v>4.5</v>
      </c>
      <c r="R363" s="100">
        <v>-0.8</v>
      </c>
      <c r="S363" s="100">
        <v>1.6</v>
      </c>
      <c r="T363" s="100">
        <v>1.3</v>
      </c>
      <c r="U363" s="100">
        <v>5.2</v>
      </c>
      <c r="V363" s="100">
        <v>-3.3</v>
      </c>
      <c r="W363" s="100">
        <v>0.5</v>
      </c>
      <c r="X363" s="100">
        <v>-0.1</v>
      </c>
      <c r="Y363" s="100">
        <v>-2.1</v>
      </c>
      <c r="Z363" s="100">
        <v>1.3</v>
      </c>
      <c r="AA363" s="100">
        <f>独自温度!B360</f>
        <v>30</v>
      </c>
      <c r="AB363" s="100">
        <f>独自温度!C360</f>
        <v>30</v>
      </c>
    </row>
    <row r="364" spans="1:28">
      <c r="A364" s="64" t="e" cm="1">
        <f t="array" aca="1" ref="A364" ca="1">INDIRECT(_xlfn.XLOOKUP(鶏シート!$G$13,鶏気温!$D$2:$AB$2,鶏気温!$D$3:$AB$3)&amp;(_xlfn.XLOOKUP(鶏モデル!$D372,鶏気温!$C$6:$C$1100,鶏気温!$B$6:$B$1100)))</f>
        <v>#N/A</v>
      </c>
      <c r="B364">
        <v>364</v>
      </c>
      <c r="C364" s="92">
        <v>46016</v>
      </c>
      <c r="D364" s="100">
        <v>0.6</v>
      </c>
      <c r="E364" s="100">
        <v>0.3</v>
      </c>
      <c r="F364" s="100">
        <v>2</v>
      </c>
      <c r="G364" s="100">
        <v>1.9</v>
      </c>
      <c r="H364" s="100">
        <v>2.5</v>
      </c>
      <c r="I364" s="100">
        <v>2.8</v>
      </c>
      <c r="J364" s="100">
        <v>4.3</v>
      </c>
      <c r="K364" s="100">
        <v>2.2999999999999998</v>
      </c>
      <c r="L364" s="100">
        <v>2.2999999999999998</v>
      </c>
      <c r="M364" s="100">
        <v>4.4000000000000004</v>
      </c>
      <c r="N364" s="100">
        <v>5.9</v>
      </c>
      <c r="O364" s="100">
        <v>5.8</v>
      </c>
      <c r="P364" s="100">
        <v>4.4000000000000004</v>
      </c>
      <c r="Q364" s="100">
        <v>4.4000000000000004</v>
      </c>
      <c r="R364" s="100">
        <v>-0.9</v>
      </c>
      <c r="S364" s="100">
        <v>1.5</v>
      </c>
      <c r="T364" s="100">
        <v>1.2</v>
      </c>
      <c r="U364" s="100">
        <v>5.0999999999999996</v>
      </c>
      <c r="V364" s="100">
        <v>-3.4</v>
      </c>
      <c r="W364" s="100">
        <v>0.4</v>
      </c>
      <c r="X364" s="100">
        <v>-0.2</v>
      </c>
      <c r="Y364" s="100">
        <v>-2.2000000000000002</v>
      </c>
      <c r="Z364" s="100">
        <v>1.2</v>
      </c>
      <c r="AA364" s="100">
        <f>独自温度!B361</f>
        <v>30</v>
      </c>
      <c r="AB364" s="100">
        <f>独自温度!C361</f>
        <v>30</v>
      </c>
    </row>
    <row r="365" spans="1:28">
      <c r="A365" s="64" t="e" cm="1">
        <f t="array" aca="1" ref="A365" ca="1">INDIRECT(_xlfn.XLOOKUP(鶏シート!$G$13,鶏気温!$D$2:$AB$2,鶏気温!$D$3:$AB$3)&amp;(_xlfn.XLOOKUP(鶏モデル!$D373,鶏気温!$C$6:$C$1100,鶏気温!$B$6:$B$1100)))</f>
        <v>#N/A</v>
      </c>
      <c r="B365">
        <v>365</v>
      </c>
      <c r="C365" s="92">
        <v>46017</v>
      </c>
      <c r="D365" s="100">
        <v>0.5</v>
      </c>
      <c r="E365" s="100">
        <v>0.2</v>
      </c>
      <c r="F365" s="100">
        <v>1.9</v>
      </c>
      <c r="G365" s="100">
        <v>1.8</v>
      </c>
      <c r="H365" s="100">
        <v>2.4</v>
      </c>
      <c r="I365" s="100">
        <v>2.7</v>
      </c>
      <c r="J365" s="100">
        <v>4.2</v>
      </c>
      <c r="K365" s="100">
        <v>2.2000000000000002</v>
      </c>
      <c r="L365" s="100">
        <v>2.2000000000000002</v>
      </c>
      <c r="M365" s="100">
        <v>4.3</v>
      </c>
      <c r="N365" s="100">
        <v>5.8</v>
      </c>
      <c r="O365" s="100">
        <v>5.7</v>
      </c>
      <c r="P365" s="100">
        <v>4.3</v>
      </c>
      <c r="Q365" s="100">
        <v>4.3</v>
      </c>
      <c r="R365" s="100">
        <v>-1</v>
      </c>
      <c r="S365" s="100">
        <v>1.4</v>
      </c>
      <c r="T365" s="100">
        <v>1.1000000000000001</v>
      </c>
      <c r="U365" s="100">
        <v>5</v>
      </c>
      <c r="V365" s="100">
        <v>-3.5</v>
      </c>
      <c r="W365" s="100">
        <v>0.3</v>
      </c>
      <c r="X365" s="100">
        <v>-0.3</v>
      </c>
      <c r="Y365" s="100">
        <v>-2.4</v>
      </c>
      <c r="Z365" s="100">
        <v>1</v>
      </c>
      <c r="AA365" s="100">
        <f>独自温度!B362</f>
        <v>30</v>
      </c>
      <c r="AB365" s="100">
        <f>独自温度!C362</f>
        <v>30</v>
      </c>
    </row>
    <row r="366" spans="1:28">
      <c r="A366" s="64" t="e" cm="1">
        <f t="array" aca="1" ref="A366" ca="1">INDIRECT(_xlfn.XLOOKUP(鶏シート!$G$13,鶏気温!$D$2:$AB$2,鶏気温!$D$3:$AB$3)&amp;(_xlfn.XLOOKUP(鶏モデル!$D374,鶏気温!$C$6:$C$1100,鶏気温!$B$6:$B$1100)))</f>
        <v>#N/A</v>
      </c>
      <c r="B366">
        <v>366</v>
      </c>
      <c r="C366" s="92">
        <v>46018</v>
      </c>
      <c r="D366" s="100">
        <v>0.3</v>
      </c>
      <c r="E366" s="100">
        <v>0</v>
      </c>
      <c r="F366" s="100">
        <v>1.7</v>
      </c>
      <c r="G366" s="100">
        <v>1.7</v>
      </c>
      <c r="H366" s="100">
        <v>2.2999999999999998</v>
      </c>
      <c r="I366" s="100">
        <v>2.6</v>
      </c>
      <c r="J366" s="100">
        <v>4.0999999999999996</v>
      </c>
      <c r="K366" s="100">
        <v>2.1</v>
      </c>
      <c r="L366" s="100">
        <v>2</v>
      </c>
      <c r="M366" s="100">
        <v>4.2</v>
      </c>
      <c r="N366" s="100">
        <v>5.7</v>
      </c>
      <c r="O366" s="100">
        <v>5.6</v>
      </c>
      <c r="P366" s="100">
        <v>4.2</v>
      </c>
      <c r="Q366" s="100">
        <v>4.0999999999999996</v>
      </c>
      <c r="R366" s="100">
        <v>-1.2</v>
      </c>
      <c r="S366" s="100">
        <v>1.3</v>
      </c>
      <c r="T366" s="100">
        <v>1</v>
      </c>
      <c r="U366" s="100">
        <v>4.8</v>
      </c>
      <c r="V366" s="100">
        <v>-3.6</v>
      </c>
      <c r="W366" s="100">
        <v>0.2</v>
      </c>
      <c r="X366" s="100">
        <v>-0.4</v>
      </c>
      <c r="Y366" s="100">
        <v>-2.5</v>
      </c>
      <c r="Z366" s="100">
        <v>0.9</v>
      </c>
      <c r="AA366" s="100">
        <f>独自温度!B363</f>
        <v>30</v>
      </c>
      <c r="AB366" s="100">
        <f>独自温度!C363</f>
        <v>30</v>
      </c>
    </row>
    <row r="367" spans="1:28">
      <c r="A367" s="64" t="e" cm="1">
        <f t="array" aca="1" ref="A367" ca="1">INDIRECT(_xlfn.XLOOKUP(鶏シート!$G$13,鶏気温!$D$2:$AB$2,鶏気温!$D$3:$AB$3)&amp;(_xlfn.XLOOKUP(鶏モデル!$D375,鶏気温!$C$6:$C$1100,鶏気温!$B$6:$B$1100)))</f>
        <v>#N/A</v>
      </c>
      <c r="B367">
        <v>367</v>
      </c>
      <c r="C367" s="92">
        <v>46019</v>
      </c>
      <c r="D367" s="100">
        <v>0.2</v>
      </c>
      <c r="E367" s="100">
        <v>-0.1</v>
      </c>
      <c r="F367" s="100">
        <v>1.6</v>
      </c>
      <c r="G367" s="100">
        <v>1.6</v>
      </c>
      <c r="H367" s="100">
        <v>2.2000000000000002</v>
      </c>
      <c r="I367" s="100">
        <v>2.5</v>
      </c>
      <c r="J367" s="100">
        <v>3.9</v>
      </c>
      <c r="K367" s="100">
        <v>2</v>
      </c>
      <c r="L367" s="100">
        <v>1.8</v>
      </c>
      <c r="M367" s="100">
        <v>4.0999999999999996</v>
      </c>
      <c r="N367" s="100">
        <v>5.6</v>
      </c>
      <c r="O367" s="100">
        <v>5.5</v>
      </c>
      <c r="P367" s="100">
        <v>4.0999999999999996</v>
      </c>
      <c r="Q367" s="100">
        <v>4</v>
      </c>
      <c r="R367" s="100">
        <v>-1.3</v>
      </c>
      <c r="S367" s="100">
        <v>1.2</v>
      </c>
      <c r="T367" s="100">
        <v>0.9</v>
      </c>
      <c r="U367" s="100">
        <v>4.7</v>
      </c>
      <c r="V367" s="100">
        <v>-3.8</v>
      </c>
      <c r="W367" s="100">
        <v>0.1</v>
      </c>
      <c r="X367" s="100">
        <v>-0.6</v>
      </c>
      <c r="Y367" s="100">
        <v>-2.6</v>
      </c>
      <c r="Z367" s="100">
        <v>0.8</v>
      </c>
      <c r="AA367" s="100">
        <f>独自温度!B364</f>
        <v>30</v>
      </c>
      <c r="AB367" s="100">
        <f>独自温度!C364</f>
        <v>30</v>
      </c>
    </row>
    <row r="368" spans="1:28">
      <c r="A368" s="64" t="e" cm="1">
        <f t="array" aca="1" ref="A368" ca="1">INDIRECT(_xlfn.XLOOKUP(鶏シート!$G$13,鶏気温!$D$2:$AB$2,鶏気温!$D$3:$AB$3)&amp;(_xlfn.XLOOKUP(鶏モデル!$D376,鶏気温!$C$6:$C$1100,鶏気温!$B$6:$B$1100)))</f>
        <v>#N/A</v>
      </c>
      <c r="B368">
        <v>368</v>
      </c>
      <c r="C368" s="92">
        <v>46020</v>
      </c>
      <c r="D368" s="100">
        <v>0.1</v>
      </c>
      <c r="E368" s="100">
        <v>-0.2</v>
      </c>
      <c r="F368" s="100">
        <v>1.5</v>
      </c>
      <c r="G368" s="100">
        <v>1.5</v>
      </c>
      <c r="H368" s="100">
        <v>2.1</v>
      </c>
      <c r="I368" s="100">
        <v>2.4</v>
      </c>
      <c r="J368" s="100">
        <v>3.8</v>
      </c>
      <c r="K368" s="100">
        <v>1.9</v>
      </c>
      <c r="L368" s="100">
        <v>1.7</v>
      </c>
      <c r="M368" s="100">
        <v>4</v>
      </c>
      <c r="N368" s="100">
        <v>5.5</v>
      </c>
      <c r="O368" s="100">
        <v>5.4</v>
      </c>
      <c r="P368" s="100">
        <v>4</v>
      </c>
      <c r="Q368" s="100">
        <v>3.9</v>
      </c>
      <c r="R368" s="100">
        <v>-1.4</v>
      </c>
      <c r="S368" s="100">
        <v>1.1000000000000001</v>
      </c>
      <c r="T368" s="100">
        <v>0.8</v>
      </c>
      <c r="U368" s="100">
        <v>4.5999999999999996</v>
      </c>
      <c r="V368" s="100">
        <v>-3.9</v>
      </c>
      <c r="W368" s="100">
        <v>0</v>
      </c>
      <c r="X368" s="100">
        <v>-0.7</v>
      </c>
      <c r="Y368" s="100">
        <v>-2.7</v>
      </c>
      <c r="Z368" s="100">
        <v>0.6</v>
      </c>
      <c r="AA368" s="100">
        <f>独自温度!B365</f>
        <v>30</v>
      </c>
      <c r="AB368" s="100">
        <f>独自温度!C365</f>
        <v>30</v>
      </c>
    </row>
    <row r="369" spans="1:28">
      <c r="A369" s="64" t="e" cm="1">
        <f t="array" aca="1" ref="A369" ca="1">INDIRECT(_xlfn.XLOOKUP(鶏シート!$G$13,鶏気温!$D$2:$AB$2,鶏気温!$D$3:$AB$3)&amp;(_xlfn.XLOOKUP(鶏モデル!$D377,鶏気温!$C$6:$C$1100,鶏気温!$B$6:$B$1100)))</f>
        <v>#N/A</v>
      </c>
      <c r="B369">
        <v>369</v>
      </c>
      <c r="C369" s="92">
        <v>46021</v>
      </c>
      <c r="D369" s="100">
        <v>0</v>
      </c>
      <c r="E369" s="100">
        <v>-0.3</v>
      </c>
      <c r="F369" s="100">
        <v>1.4</v>
      </c>
      <c r="G369" s="100">
        <v>1.4</v>
      </c>
      <c r="H369" s="100">
        <v>2.1</v>
      </c>
      <c r="I369" s="100">
        <v>2.2999999999999998</v>
      </c>
      <c r="J369" s="100">
        <v>3.7</v>
      </c>
      <c r="K369" s="100">
        <v>1.7</v>
      </c>
      <c r="L369" s="100">
        <v>1.6</v>
      </c>
      <c r="M369" s="100">
        <v>3.9</v>
      </c>
      <c r="N369" s="100">
        <v>5.4</v>
      </c>
      <c r="O369" s="100">
        <v>5.3</v>
      </c>
      <c r="P369" s="100">
        <v>3.9</v>
      </c>
      <c r="Q369" s="100">
        <v>3.8</v>
      </c>
      <c r="R369" s="100">
        <v>-1.5</v>
      </c>
      <c r="S369" s="100">
        <v>1</v>
      </c>
      <c r="T369" s="100">
        <v>0.7</v>
      </c>
      <c r="U369" s="100">
        <v>4.5</v>
      </c>
      <c r="V369" s="100">
        <v>-4</v>
      </c>
      <c r="W369" s="100">
        <v>-0.1</v>
      </c>
      <c r="X369" s="100">
        <v>-0.8</v>
      </c>
      <c r="Y369" s="100">
        <v>-2.8</v>
      </c>
      <c r="Z369" s="100">
        <v>0.5</v>
      </c>
      <c r="AA369" s="100">
        <f>独自温度!B366</f>
        <v>30</v>
      </c>
      <c r="AB369" s="100">
        <f>独自温度!C366</f>
        <v>30</v>
      </c>
    </row>
    <row r="370" spans="1:28">
      <c r="A370" s="64" t="e" cm="1">
        <f t="array" aca="1" ref="A370" ca="1">INDIRECT(_xlfn.XLOOKUP(鶏シート!$G$13,鶏気温!$D$2:$AB$2,鶏気温!$D$3:$AB$3)&amp;(_xlfn.XLOOKUP(鶏モデル!$D378,鶏気温!$C$6:$C$1100,鶏気温!$B$6:$B$1100)))</f>
        <v>#N/A</v>
      </c>
      <c r="B370">
        <v>370</v>
      </c>
      <c r="C370" s="92">
        <v>46022</v>
      </c>
      <c r="D370" s="100">
        <v>-0.1</v>
      </c>
      <c r="E370" s="100">
        <v>-0.4</v>
      </c>
      <c r="F370" s="100">
        <v>1.3</v>
      </c>
      <c r="G370" s="100">
        <v>1.3</v>
      </c>
      <c r="H370" s="100">
        <v>2</v>
      </c>
      <c r="I370" s="100">
        <v>2.2000000000000002</v>
      </c>
      <c r="J370" s="100">
        <v>3.6</v>
      </c>
      <c r="K370" s="100">
        <v>1.6</v>
      </c>
      <c r="L370" s="100">
        <v>1.4</v>
      </c>
      <c r="M370" s="100">
        <v>3.8</v>
      </c>
      <c r="N370" s="100">
        <v>5.3</v>
      </c>
      <c r="O370" s="100">
        <v>5.2</v>
      </c>
      <c r="P370" s="100">
        <v>3.8</v>
      </c>
      <c r="Q370" s="100">
        <v>3.7</v>
      </c>
      <c r="R370" s="100">
        <v>-1.6</v>
      </c>
      <c r="S370" s="100">
        <v>0.9</v>
      </c>
      <c r="T370" s="100">
        <v>0.6</v>
      </c>
      <c r="U370" s="100">
        <v>4.5</v>
      </c>
      <c r="V370" s="100">
        <v>-4.0999999999999996</v>
      </c>
      <c r="W370" s="100">
        <v>-0.2</v>
      </c>
      <c r="X370" s="100">
        <v>-0.9</v>
      </c>
      <c r="Y370" s="100">
        <v>-2.9</v>
      </c>
      <c r="Z370" s="100">
        <v>0.4</v>
      </c>
      <c r="AA370" s="100">
        <f>独自温度!B367</f>
        <v>30</v>
      </c>
      <c r="AB370" s="100">
        <f>独自温度!C367</f>
        <v>30</v>
      </c>
    </row>
    <row r="371" spans="1:28">
      <c r="A371" s="64" t="e" cm="1">
        <f t="array" aca="1" ref="A371" ca="1">INDIRECT(_xlfn.XLOOKUP(鶏シート!$G$13,鶏気温!$D$2:$AB$2,鶏気温!$D$3:$AB$3)&amp;(_xlfn.XLOOKUP(鶏モデル!$D379,鶏気温!$C$6:$C$1100,鶏気温!$B$6:$B$1100)))</f>
        <v>#N/A</v>
      </c>
      <c r="B371">
        <v>371</v>
      </c>
      <c r="C371" s="92">
        <v>46023</v>
      </c>
      <c r="D371" s="100">
        <v>-0.2</v>
      </c>
      <c r="E371" s="100">
        <v>-0.5</v>
      </c>
      <c r="F371" s="100">
        <v>1.2</v>
      </c>
      <c r="G371" s="100">
        <v>1.3</v>
      </c>
      <c r="H371" s="100">
        <v>1.9</v>
      </c>
      <c r="I371" s="100">
        <v>2.1</v>
      </c>
      <c r="J371" s="100">
        <v>3.6</v>
      </c>
      <c r="K371" s="100">
        <v>1.6</v>
      </c>
      <c r="L371" s="100">
        <v>1.3</v>
      </c>
      <c r="M371" s="100">
        <v>3.7</v>
      </c>
      <c r="N371" s="100">
        <v>5.2</v>
      </c>
      <c r="O371" s="100">
        <v>5.0999999999999996</v>
      </c>
      <c r="P371" s="100">
        <v>3.7</v>
      </c>
      <c r="Q371" s="100">
        <v>3.6</v>
      </c>
      <c r="R371" s="100">
        <v>-1.7</v>
      </c>
      <c r="S371" s="100">
        <v>0.8</v>
      </c>
      <c r="T371" s="100">
        <v>0.5</v>
      </c>
      <c r="U371" s="100">
        <v>4.4000000000000004</v>
      </c>
      <c r="V371" s="100">
        <v>-4.2</v>
      </c>
      <c r="W371" s="100">
        <v>-0.3</v>
      </c>
      <c r="X371" s="100">
        <v>-0.9</v>
      </c>
      <c r="Y371" s="100">
        <v>-3</v>
      </c>
      <c r="Z371" s="100">
        <v>0.3</v>
      </c>
      <c r="AA371" s="100">
        <f>独自温度!B3</f>
        <v>30</v>
      </c>
      <c r="AB371" s="100">
        <f>独自温度!C3</f>
        <v>30</v>
      </c>
    </row>
    <row r="372" spans="1:28">
      <c r="A372" s="64" t="e" cm="1">
        <f t="array" aca="1" ref="A372" ca="1">INDIRECT(_xlfn.XLOOKUP(鶏シート!$G$13,鶏気温!$D$2:$AB$2,鶏気温!$D$3:$AB$3)&amp;(_xlfn.XLOOKUP(鶏モデル!$D380,鶏気温!$C$6:$C$1100,鶏気温!$B$6:$B$1100)))</f>
        <v>#N/A</v>
      </c>
      <c r="B372">
        <v>372</v>
      </c>
      <c r="C372" s="92">
        <v>46024</v>
      </c>
      <c r="D372" s="100">
        <v>-0.3</v>
      </c>
      <c r="E372" s="100">
        <v>-0.6</v>
      </c>
      <c r="F372" s="100">
        <v>1.2</v>
      </c>
      <c r="G372" s="100">
        <v>1.2</v>
      </c>
      <c r="H372" s="100">
        <v>1.9</v>
      </c>
      <c r="I372" s="100">
        <v>2.1</v>
      </c>
      <c r="J372" s="100">
        <v>3.5</v>
      </c>
      <c r="K372" s="100">
        <v>1.5</v>
      </c>
      <c r="L372" s="100">
        <v>1.3</v>
      </c>
      <c r="M372" s="100">
        <v>3.6</v>
      </c>
      <c r="N372" s="100">
        <v>5.0999999999999996</v>
      </c>
      <c r="O372" s="100">
        <v>5.0999999999999996</v>
      </c>
      <c r="P372" s="100">
        <v>3.6</v>
      </c>
      <c r="Q372" s="100">
        <v>3.5</v>
      </c>
      <c r="R372" s="100">
        <v>-1.7</v>
      </c>
      <c r="S372" s="100">
        <v>0.7</v>
      </c>
      <c r="T372" s="100">
        <v>0.4</v>
      </c>
      <c r="U372" s="100">
        <v>4.3</v>
      </c>
      <c r="V372" s="100">
        <v>-4.3</v>
      </c>
      <c r="W372" s="100">
        <v>-0.4</v>
      </c>
      <c r="X372" s="100">
        <v>-1</v>
      </c>
      <c r="Y372" s="100">
        <v>-3.1</v>
      </c>
      <c r="Z372" s="100">
        <v>0.2</v>
      </c>
      <c r="AA372" s="100">
        <f>独自温度!B4</f>
        <v>30</v>
      </c>
      <c r="AB372" s="100">
        <f>独自温度!C4</f>
        <v>30</v>
      </c>
    </row>
    <row r="373" spans="1:28">
      <c r="A373" s="64" t="e" cm="1">
        <f t="array" aca="1" ref="A373" ca="1">INDIRECT(_xlfn.XLOOKUP(鶏シート!$G$13,鶏気温!$D$2:$AB$2,鶏気温!$D$3:$AB$3)&amp;(_xlfn.XLOOKUP(鶏モデル!$D381,鶏気温!$C$6:$C$1100,鶏気温!$B$6:$B$1100)))</f>
        <v>#N/A</v>
      </c>
      <c r="B373">
        <v>373</v>
      </c>
      <c r="C373" s="92">
        <v>46025</v>
      </c>
      <c r="D373" s="100">
        <v>-0.4</v>
      </c>
      <c r="E373" s="100">
        <v>-0.7</v>
      </c>
      <c r="F373" s="100">
        <v>1.1000000000000001</v>
      </c>
      <c r="G373" s="100">
        <v>1.1000000000000001</v>
      </c>
      <c r="H373" s="100">
        <v>1.8</v>
      </c>
      <c r="I373" s="100">
        <v>2</v>
      </c>
      <c r="J373" s="100">
        <v>3.4</v>
      </c>
      <c r="K373" s="100">
        <v>1.4</v>
      </c>
      <c r="L373" s="100">
        <v>1.2</v>
      </c>
      <c r="M373" s="100">
        <v>3.6</v>
      </c>
      <c r="N373" s="100">
        <v>5.0999999999999996</v>
      </c>
      <c r="O373" s="100">
        <v>5</v>
      </c>
      <c r="P373" s="100">
        <v>3.5</v>
      </c>
      <c r="Q373" s="100">
        <v>3.5</v>
      </c>
      <c r="R373" s="100">
        <v>-1.8</v>
      </c>
      <c r="S373" s="100">
        <v>0.7</v>
      </c>
      <c r="T373" s="100">
        <v>0.4</v>
      </c>
      <c r="U373" s="100">
        <v>4.3</v>
      </c>
      <c r="V373" s="100">
        <v>-4.4000000000000004</v>
      </c>
      <c r="W373" s="100">
        <v>-0.4</v>
      </c>
      <c r="X373" s="100">
        <v>-1.1000000000000001</v>
      </c>
      <c r="Y373" s="100">
        <v>-3.2</v>
      </c>
      <c r="Z373" s="100">
        <v>0.2</v>
      </c>
      <c r="AA373" s="100">
        <f>独自温度!B5</f>
        <v>30</v>
      </c>
      <c r="AB373" s="100">
        <f>独自温度!C5</f>
        <v>30</v>
      </c>
    </row>
    <row r="374" spans="1:28">
      <c r="A374" s="64" t="e" cm="1">
        <f t="array" aca="1" ref="A374" ca="1">INDIRECT(_xlfn.XLOOKUP(鶏シート!$G$13,鶏気温!$D$2:$AB$2,鶏気温!$D$3:$AB$3)&amp;(_xlfn.XLOOKUP(鶏モデル!$D382,鶏気温!$C$6:$C$1100,鶏気温!$B$6:$B$1100)))</f>
        <v>#N/A</v>
      </c>
      <c r="B374">
        <v>374</v>
      </c>
      <c r="C374" s="92">
        <v>46026</v>
      </c>
      <c r="D374" s="100">
        <v>-0.4</v>
      </c>
      <c r="E374" s="100">
        <v>-0.8</v>
      </c>
      <c r="F374" s="100">
        <v>1</v>
      </c>
      <c r="G374" s="100">
        <v>1.1000000000000001</v>
      </c>
      <c r="H374" s="100">
        <v>1.8</v>
      </c>
      <c r="I374" s="100">
        <v>1.9</v>
      </c>
      <c r="J374" s="100">
        <v>3.4</v>
      </c>
      <c r="K374" s="100">
        <v>1.4</v>
      </c>
      <c r="L374" s="100">
        <v>1.2</v>
      </c>
      <c r="M374" s="100">
        <v>3.5</v>
      </c>
      <c r="N374" s="100">
        <v>5</v>
      </c>
      <c r="O374" s="100">
        <v>4.9000000000000004</v>
      </c>
      <c r="P374" s="100">
        <v>3.5</v>
      </c>
      <c r="Q374" s="100">
        <v>3.4</v>
      </c>
      <c r="R374" s="100">
        <v>-1.9</v>
      </c>
      <c r="S374" s="100">
        <v>0.6</v>
      </c>
      <c r="T374" s="100">
        <v>0.3</v>
      </c>
      <c r="U374" s="100">
        <v>4.2</v>
      </c>
      <c r="V374" s="100">
        <v>-4.5</v>
      </c>
      <c r="W374" s="100">
        <v>-0.5</v>
      </c>
      <c r="X374" s="100">
        <v>-1.1000000000000001</v>
      </c>
      <c r="Y374" s="100">
        <v>-3.3</v>
      </c>
      <c r="Z374" s="100">
        <v>0.1</v>
      </c>
      <c r="AA374" s="100">
        <f>独自温度!B6</f>
        <v>30</v>
      </c>
      <c r="AB374" s="100">
        <f>独自温度!C6</f>
        <v>30</v>
      </c>
    </row>
    <row r="375" spans="1:28">
      <c r="A375" s="64" t="e" cm="1">
        <f t="array" aca="1" ref="A375" ca="1">INDIRECT(_xlfn.XLOOKUP(鶏シート!$G$13,鶏気温!$D$2:$AB$2,鶏気温!$D$3:$AB$3)&amp;(_xlfn.XLOOKUP(鶏モデル!$D383,鶏気温!$C$6:$C$1100,鶏気温!$B$6:$B$1100)))</f>
        <v>#N/A</v>
      </c>
      <c r="B375">
        <v>375</v>
      </c>
      <c r="C375" s="92">
        <v>46027</v>
      </c>
      <c r="D375" s="100">
        <v>-0.5</v>
      </c>
      <c r="E375" s="100">
        <v>-0.8</v>
      </c>
      <c r="F375" s="100">
        <v>1</v>
      </c>
      <c r="G375" s="100">
        <v>1</v>
      </c>
      <c r="H375" s="100">
        <v>1.8</v>
      </c>
      <c r="I375" s="100">
        <v>1.9</v>
      </c>
      <c r="J375" s="100">
        <v>3.3</v>
      </c>
      <c r="K375" s="100">
        <v>1.3</v>
      </c>
      <c r="L375" s="100">
        <v>1.1000000000000001</v>
      </c>
      <c r="M375" s="100">
        <v>3.5</v>
      </c>
      <c r="N375" s="100">
        <v>5</v>
      </c>
      <c r="O375" s="100">
        <v>4.9000000000000004</v>
      </c>
      <c r="P375" s="100">
        <v>3.4</v>
      </c>
      <c r="Q375" s="100">
        <v>3.4</v>
      </c>
      <c r="R375" s="100">
        <v>-1.9</v>
      </c>
      <c r="S375" s="100">
        <v>0.6</v>
      </c>
      <c r="T375" s="100">
        <v>0.3</v>
      </c>
      <c r="U375" s="100">
        <v>4.2</v>
      </c>
      <c r="V375" s="100">
        <v>-4.5999999999999996</v>
      </c>
      <c r="W375" s="100">
        <v>-0.5</v>
      </c>
      <c r="X375" s="100">
        <v>-1.2</v>
      </c>
      <c r="Y375" s="100">
        <v>-3.4</v>
      </c>
      <c r="Z375" s="100">
        <v>0.1</v>
      </c>
      <c r="AA375" s="100">
        <f>独自温度!B7</f>
        <v>30</v>
      </c>
      <c r="AB375" s="100">
        <f>独自温度!C7</f>
        <v>30</v>
      </c>
    </row>
    <row r="376" spans="1:28">
      <c r="A376" s="64" t="e" cm="1">
        <f t="array" aca="1" ref="A376" ca="1">INDIRECT(_xlfn.XLOOKUP(鶏シート!$G$13,鶏気温!$D$2:$AB$2,鶏気温!$D$3:$AB$3)&amp;(_xlfn.XLOOKUP(鶏モデル!$D384,鶏気温!$C$6:$C$1100,鶏気温!$B$6:$B$1100)))</f>
        <v>#N/A</v>
      </c>
      <c r="B376">
        <v>376</v>
      </c>
      <c r="C376" s="92">
        <v>46028</v>
      </c>
      <c r="D376" s="100">
        <v>-0.5</v>
      </c>
      <c r="E376" s="100">
        <v>-0.9</v>
      </c>
      <c r="F376" s="100">
        <v>0.9</v>
      </c>
      <c r="G376" s="100">
        <v>1</v>
      </c>
      <c r="H376" s="100">
        <v>1.7</v>
      </c>
      <c r="I376" s="100">
        <v>1.8</v>
      </c>
      <c r="J376" s="100">
        <v>3.3</v>
      </c>
      <c r="K376" s="100">
        <v>1.3</v>
      </c>
      <c r="L376" s="100">
        <v>1.1000000000000001</v>
      </c>
      <c r="M376" s="100">
        <v>3.5</v>
      </c>
      <c r="N376" s="100">
        <v>4.9000000000000004</v>
      </c>
      <c r="O376" s="100">
        <v>4.8</v>
      </c>
      <c r="P376" s="100">
        <v>3.4</v>
      </c>
      <c r="Q376" s="100">
        <v>3.3</v>
      </c>
      <c r="R376" s="100">
        <v>-2</v>
      </c>
      <c r="S376" s="100">
        <v>0.5</v>
      </c>
      <c r="T376" s="100">
        <v>0.2</v>
      </c>
      <c r="U376" s="100">
        <v>4.0999999999999996</v>
      </c>
      <c r="V376" s="100">
        <v>-4.7</v>
      </c>
      <c r="W376" s="100">
        <v>-0.5</v>
      </c>
      <c r="X376" s="100">
        <v>-1.2</v>
      </c>
      <c r="Y376" s="100">
        <v>-3.4</v>
      </c>
      <c r="Z376" s="100">
        <v>0</v>
      </c>
      <c r="AA376" s="100">
        <f>独自温度!B8</f>
        <v>30</v>
      </c>
      <c r="AB376" s="100">
        <f>独自温度!C8</f>
        <v>30</v>
      </c>
    </row>
    <row r="377" spans="1:28">
      <c r="A377" s="64" t="e" cm="1">
        <f t="array" aca="1" ref="A377" ca="1">INDIRECT(_xlfn.XLOOKUP(鶏シート!$G$13,鶏気温!$D$2:$AB$2,鶏気温!$D$3:$AB$3)&amp;(_xlfn.XLOOKUP(鶏モデル!$D385,鶏気温!$C$6:$C$1100,鶏気温!$B$6:$B$1100)))</f>
        <v>#N/A</v>
      </c>
      <c r="B377">
        <v>377</v>
      </c>
      <c r="C377" s="92">
        <v>46029</v>
      </c>
      <c r="D377" s="100">
        <v>-0.6</v>
      </c>
      <c r="E377" s="100">
        <v>-0.9</v>
      </c>
      <c r="F377" s="100">
        <v>0.9</v>
      </c>
      <c r="G377" s="100">
        <v>0.9</v>
      </c>
      <c r="H377" s="100">
        <v>1.7</v>
      </c>
      <c r="I377" s="100">
        <v>1.8</v>
      </c>
      <c r="J377" s="100">
        <v>3.2</v>
      </c>
      <c r="K377" s="100">
        <v>1.3</v>
      </c>
      <c r="L377" s="100">
        <v>1.1000000000000001</v>
      </c>
      <c r="M377" s="100">
        <v>3.4</v>
      </c>
      <c r="N377" s="100">
        <v>4.9000000000000004</v>
      </c>
      <c r="O377" s="100">
        <v>4.8</v>
      </c>
      <c r="P377" s="100">
        <v>3.3</v>
      </c>
      <c r="Q377" s="100">
        <v>3.3</v>
      </c>
      <c r="R377" s="100">
        <v>-2</v>
      </c>
      <c r="S377" s="100">
        <v>0.5</v>
      </c>
      <c r="T377" s="100">
        <v>0.2</v>
      </c>
      <c r="U377" s="100">
        <v>4.0999999999999996</v>
      </c>
      <c r="V377" s="100">
        <v>-4.8</v>
      </c>
      <c r="W377" s="100">
        <v>-0.6</v>
      </c>
      <c r="X377" s="100">
        <v>-1.3</v>
      </c>
      <c r="Y377" s="100">
        <v>-3.5</v>
      </c>
      <c r="Z377" s="100">
        <v>0</v>
      </c>
      <c r="AA377" s="100">
        <f>独自温度!B9</f>
        <v>30</v>
      </c>
      <c r="AB377" s="100">
        <f>独自温度!C9</f>
        <v>30</v>
      </c>
    </row>
    <row r="378" spans="1:28">
      <c r="A378" s="64" t="e" cm="1">
        <f t="array" aca="1" ref="A378" ca="1">INDIRECT(_xlfn.XLOOKUP(鶏シート!$G$13,鶏気温!$D$2:$AB$2,鶏気温!$D$3:$AB$3)&amp;(_xlfn.XLOOKUP(鶏モデル!$D386,鶏気温!$C$6:$C$1100,鶏気温!$B$6:$B$1100)))</f>
        <v>#N/A</v>
      </c>
      <c r="B378">
        <v>378</v>
      </c>
      <c r="C378" s="92">
        <v>46030</v>
      </c>
      <c r="D378" s="100">
        <v>-0.6</v>
      </c>
      <c r="E378" s="100">
        <v>-1</v>
      </c>
      <c r="F378" s="100">
        <v>0.8</v>
      </c>
      <c r="G378" s="100">
        <v>0.9</v>
      </c>
      <c r="H378" s="100">
        <v>1.6</v>
      </c>
      <c r="I378" s="100">
        <v>1.8</v>
      </c>
      <c r="J378" s="100">
        <v>3.2</v>
      </c>
      <c r="K378" s="100">
        <v>1.2</v>
      </c>
      <c r="L378" s="100">
        <v>1.1000000000000001</v>
      </c>
      <c r="M378" s="100">
        <v>3.4</v>
      </c>
      <c r="N378" s="100">
        <v>4.9000000000000004</v>
      </c>
      <c r="O378" s="100">
        <v>4.8</v>
      </c>
      <c r="P378" s="100">
        <v>3.3</v>
      </c>
      <c r="Q378" s="100">
        <v>3.3</v>
      </c>
      <c r="R378" s="100">
        <v>-2.1</v>
      </c>
      <c r="S378" s="100">
        <v>0.4</v>
      </c>
      <c r="T378" s="100">
        <v>0.1</v>
      </c>
      <c r="U378" s="100">
        <v>4.0999999999999996</v>
      </c>
      <c r="V378" s="100">
        <v>-4.8</v>
      </c>
      <c r="W378" s="100">
        <v>-0.6</v>
      </c>
      <c r="X378" s="100">
        <v>-1.3</v>
      </c>
      <c r="Y378" s="100">
        <v>-3.6</v>
      </c>
      <c r="Z378" s="100">
        <v>0</v>
      </c>
      <c r="AA378" s="100">
        <f>独自温度!B10</f>
        <v>30</v>
      </c>
      <c r="AB378" s="100">
        <f>独自温度!C10</f>
        <v>30</v>
      </c>
    </row>
    <row r="379" spans="1:28">
      <c r="A379" s="64" t="e" cm="1">
        <f t="array" aca="1" ref="A379" ca="1">INDIRECT(_xlfn.XLOOKUP(鶏シート!$G$13,鶏気温!$D$2:$AB$2,鶏気温!$D$3:$AB$3)&amp;(_xlfn.XLOOKUP(鶏モデル!$D387,鶏気温!$C$6:$C$1100,鶏気温!$B$6:$B$1100)))</f>
        <v>#N/A</v>
      </c>
      <c r="B379">
        <v>379</v>
      </c>
      <c r="C379" s="92">
        <v>46031</v>
      </c>
      <c r="D379" s="100">
        <v>-0.7</v>
      </c>
      <c r="E379" s="100">
        <v>-1</v>
      </c>
      <c r="F379" s="100">
        <v>0.8</v>
      </c>
      <c r="G379" s="100">
        <v>0.8</v>
      </c>
      <c r="H379" s="100">
        <v>1.6</v>
      </c>
      <c r="I379" s="100">
        <v>1.8</v>
      </c>
      <c r="J379" s="100">
        <v>3.2</v>
      </c>
      <c r="K379" s="100">
        <v>1.2</v>
      </c>
      <c r="L379" s="100">
        <v>1.1000000000000001</v>
      </c>
      <c r="M379" s="100">
        <v>3.4</v>
      </c>
      <c r="N379" s="100">
        <v>4.9000000000000004</v>
      </c>
      <c r="O379" s="100">
        <v>4.8</v>
      </c>
      <c r="P379" s="100">
        <v>3.3</v>
      </c>
      <c r="Q379" s="100">
        <v>3.2</v>
      </c>
      <c r="R379" s="100">
        <v>-2.1</v>
      </c>
      <c r="S379" s="100">
        <v>0.4</v>
      </c>
      <c r="T379" s="100">
        <v>0.1</v>
      </c>
      <c r="U379" s="100">
        <v>4</v>
      </c>
      <c r="V379" s="100">
        <v>-4.9000000000000004</v>
      </c>
      <c r="W379" s="100">
        <v>-0.7</v>
      </c>
      <c r="X379" s="100">
        <v>-1.3</v>
      </c>
      <c r="Y379" s="100">
        <v>-3.6</v>
      </c>
      <c r="Z379" s="100">
        <v>0</v>
      </c>
      <c r="AA379" s="100">
        <f>独自温度!B11</f>
        <v>30</v>
      </c>
      <c r="AB379" s="100">
        <f>独自温度!C11</f>
        <v>30</v>
      </c>
    </row>
    <row r="380" spans="1:28">
      <c r="A380" s="64" t="e" cm="1">
        <f t="array" aca="1" ref="A380" ca="1">INDIRECT(_xlfn.XLOOKUP(鶏シート!$G$13,鶏気温!$D$2:$AB$2,鶏気温!$D$3:$AB$3)&amp;(_xlfn.XLOOKUP(鶏モデル!$D388,鶏気温!$C$6:$C$1100,鶏気温!$B$6:$B$1100)))</f>
        <v>#N/A</v>
      </c>
      <c r="B380">
        <v>380</v>
      </c>
      <c r="C380" s="92">
        <v>46032</v>
      </c>
      <c r="D380" s="100">
        <v>-0.7</v>
      </c>
      <c r="E380" s="100">
        <v>-1.1000000000000001</v>
      </c>
      <c r="F380" s="100">
        <v>0.8</v>
      </c>
      <c r="G380" s="100">
        <v>0.8</v>
      </c>
      <c r="H380" s="100">
        <v>1.6</v>
      </c>
      <c r="I380" s="100">
        <v>1.7</v>
      </c>
      <c r="J380" s="100">
        <v>3.2</v>
      </c>
      <c r="K380" s="100">
        <v>1.2</v>
      </c>
      <c r="L380" s="100">
        <v>1.1000000000000001</v>
      </c>
      <c r="M380" s="100">
        <v>3.3</v>
      </c>
      <c r="N380" s="100">
        <v>4.8</v>
      </c>
      <c r="O380" s="100">
        <v>4.7</v>
      </c>
      <c r="P380" s="100">
        <v>3.3</v>
      </c>
      <c r="Q380" s="100">
        <v>3.2</v>
      </c>
      <c r="R380" s="100">
        <v>-2.1</v>
      </c>
      <c r="S380" s="100">
        <v>0.4</v>
      </c>
      <c r="T380" s="100">
        <v>0</v>
      </c>
      <c r="U380" s="100">
        <v>4</v>
      </c>
      <c r="V380" s="100">
        <v>-5</v>
      </c>
      <c r="W380" s="100">
        <v>-0.7</v>
      </c>
      <c r="X380" s="100">
        <v>-1.4</v>
      </c>
      <c r="Y380" s="100">
        <v>-3.7</v>
      </c>
      <c r="Z380" s="100">
        <v>-0.1</v>
      </c>
      <c r="AA380" s="100">
        <f>独自温度!B12</f>
        <v>30</v>
      </c>
      <c r="AB380" s="100">
        <f>独自温度!C12</f>
        <v>30</v>
      </c>
    </row>
    <row r="381" spans="1:28">
      <c r="A381" s="64" t="e" cm="1">
        <f t="array" aca="1" ref="A381" ca="1">INDIRECT(_xlfn.XLOOKUP(鶏シート!$G$13,鶏気温!$D$2:$AB$2,鶏気温!$D$3:$AB$3)&amp;(_xlfn.XLOOKUP(鶏モデル!$D389,鶏気温!$C$6:$C$1100,鶏気温!$B$6:$B$1100)))</f>
        <v>#N/A</v>
      </c>
      <c r="B381">
        <v>381</v>
      </c>
      <c r="C381" s="92">
        <v>46033</v>
      </c>
      <c r="D381" s="100">
        <v>-0.7</v>
      </c>
      <c r="E381" s="100">
        <v>-1.1000000000000001</v>
      </c>
      <c r="F381" s="100">
        <v>0.7</v>
      </c>
      <c r="G381" s="100">
        <v>0.8</v>
      </c>
      <c r="H381" s="100">
        <v>1.5</v>
      </c>
      <c r="I381" s="100">
        <v>1.7</v>
      </c>
      <c r="J381" s="100">
        <v>3.2</v>
      </c>
      <c r="K381" s="100">
        <v>1.2</v>
      </c>
      <c r="L381" s="100">
        <v>1.1000000000000001</v>
      </c>
      <c r="M381" s="100">
        <v>3.3</v>
      </c>
      <c r="N381" s="100">
        <v>4.8</v>
      </c>
      <c r="O381" s="100">
        <v>4.7</v>
      </c>
      <c r="P381" s="100">
        <v>3.2</v>
      </c>
      <c r="Q381" s="100">
        <v>3.2</v>
      </c>
      <c r="R381" s="100">
        <v>-2.2000000000000002</v>
      </c>
      <c r="S381" s="100">
        <v>0.3</v>
      </c>
      <c r="T381" s="100">
        <v>0</v>
      </c>
      <c r="U381" s="100">
        <v>4</v>
      </c>
      <c r="V381" s="100">
        <v>-5</v>
      </c>
      <c r="W381" s="100">
        <v>-0.8</v>
      </c>
      <c r="X381" s="100">
        <v>-1.4</v>
      </c>
      <c r="Y381" s="100">
        <v>-3.7</v>
      </c>
      <c r="Z381" s="100">
        <v>-0.1</v>
      </c>
      <c r="AA381" s="100">
        <f>独自温度!B13</f>
        <v>30</v>
      </c>
      <c r="AB381" s="100">
        <f>独自温度!C13</f>
        <v>30</v>
      </c>
    </row>
    <row r="382" spans="1:28">
      <c r="A382" s="64" t="e" cm="1">
        <f t="array" aca="1" ref="A382" ca="1">INDIRECT(_xlfn.XLOOKUP(鶏シート!$G$13,鶏気温!$D$2:$AB$2,鶏気温!$D$3:$AB$3)&amp;(_xlfn.XLOOKUP(鶏モデル!$D390,鶏気温!$C$6:$C$1100,鶏気温!$B$6:$B$1100)))</f>
        <v>#N/A</v>
      </c>
      <c r="B382">
        <v>382</v>
      </c>
      <c r="C382" s="92">
        <v>46034</v>
      </c>
      <c r="D382" s="100">
        <v>-0.8</v>
      </c>
      <c r="E382" s="100">
        <v>-1.2</v>
      </c>
      <c r="F382" s="100">
        <v>0.7</v>
      </c>
      <c r="G382" s="100">
        <v>0.8</v>
      </c>
      <c r="H382" s="100">
        <v>1.5</v>
      </c>
      <c r="I382" s="100">
        <v>1.7</v>
      </c>
      <c r="J382" s="100">
        <v>3.2</v>
      </c>
      <c r="K382" s="100">
        <v>1.2</v>
      </c>
      <c r="L382" s="100">
        <v>1.1000000000000001</v>
      </c>
      <c r="M382" s="100">
        <v>3.3</v>
      </c>
      <c r="N382" s="100">
        <v>4.8</v>
      </c>
      <c r="O382" s="100">
        <v>4.7</v>
      </c>
      <c r="P382" s="100">
        <v>3.2</v>
      </c>
      <c r="Q382" s="100">
        <v>3.2</v>
      </c>
      <c r="R382" s="100">
        <v>-2.2000000000000002</v>
      </c>
      <c r="S382" s="100">
        <v>0.3</v>
      </c>
      <c r="T382" s="100">
        <v>0</v>
      </c>
      <c r="U382" s="100">
        <v>3.9</v>
      </c>
      <c r="V382" s="100">
        <v>-5</v>
      </c>
      <c r="W382" s="100">
        <v>-0.9</v>
      </c>
      <c r="X382" s="100">
        <v>-1.4</v>
      </c>
      <c r="Y382" s="100">
        <v>-3.8</v>
      </c>
      <c r="Z382" s="100">
        <v>-0.1</v>
      </c>
      <c r="AA382" s="100">
        <f>独自温度!B14</f>
        <v>30</v>
      </c>
      <c r="AB382" s="100">
        <f>独自温度!C14</f>
        <v>30</v>
      </c>
    </row>
    <row r="383" spans="1:28">
      <c r="A383" s="64" t="e" cm="1">
        <f t="array" aca="1" ref="A383" ca="1">INDIRECT(_xlfn.XLOOKUP(鶏シート!$G$13,鶏気温!$D$2:$AB$2,鶏気温!$D$3:$AB$3)&amp;(_xlfn.XLOOKUP(鶏モデル!$D391,鶏気温!$C$6:$C$1100,鶏気温!$B$6:$B$1100)))</f>
        <v>#N/A</v>
      </c>
      <c r="B383">
        <v>383</v>
      </c>
      <c r="C383" s="92">
        <v>46035</v>
      </c>
      <c r="D383" s="100">
        <v>-0.8</v>
      </c>
      <c r="E383" s="100">
        <v>-1.2</v>
      </c>
      <c r="F383" s="100">
        <v>0.7</v>
      </c>
      <c r="G383" s="100">
        <v>0.7</v>
      </c>
      <c r="H383" s="100">
        <v>1.5</v>
      </c>
      <c r="I383" s="100">
        <v>1.7</v>
      </c>
      <c r="J383" s="100">
        <v>3.2</v>
      </c>
      <c r="K383" s="100">
        <v>1.2</v>
      </c>
      <c r="L383" s="100">
        <v>1.1000000000000001</v>
      </c>
      <c r="M383" s="100">
        <v>3.2</v>
      </c>
      <c r="N383" s="100">
        <v>4.8</v>
      </c>
      <c r="O383" s="100">
        <v>4.7</v>
      </c>
      <c r="P383" s="100">
        <v>3.2</v>
      </c>
      <c r="Q383" s="100">
        <v>3.2</v>
      </c>
      <c r="R383" s="100">
        <v>-2.2000000000000002</v>
      </c>
      <c r="S383" s="100">
        <v>0.3</v>
      </c>
      <c r="T383" s="100">
        <v>-0.1</v>
      </c>
      <c r="U383" s="100">
        <v>3.9</v>
      </c>
      <c r="V383" s="100">
        <v>-5.0999999999999996</v>
      </c>
      <c r="W383" s="100">
        <v>-0.9</v>
      </c>
      <c r="X383" s="100">
        <v>-1.5</v>
      </c>
      <c r="Y383" s="100">
        <v>-3.8</v>
      </c>
      <c r="Z383" s="100">
        <v>-0.1</v>
      </c>
      <c r="AA383" s="100">
        <f>独自温度!B15</f>
        <v>30</v>
      </c>
      <c r="AB383" s="100">
        <f>独自温度!C15</f>
        <v>30</v>
      </c>
    </row>
    <row r="384" spans="1:28">
      <c r="A384" s="64" t="e" cm="1">
        <f t="array" aca="1" ref="A384" ca="1">INDIRECT(_xlfn.XLOOKUP(鶏シート!$G$13,鶏気温!$D$2:$AB$2,鶏気温!$D$3:$AB$3)&amp;(_xlfn.XLOOKUP(鶏モデル!$D392,鶏気温!$C$6:$C$1100,鶏気温!$B$6:$B$1100)))</f>
        <v>#N/A</v>
      </c>
      <c r="B384">
        <v>384</v>
      </c>
      <c r="C384" s="92">
        <v>46036</v>
      </c>
      <c r="D384" s="100">
        <v>-0.8</v>
      </c>
      <c r="E384" s="100">
        <v>-1.2</v>
      </c>
      <c r="F384" s="100">
        <v>0.7</v>
      </c>
      <c r="G384" s="100">
        <v>0.7</v>
      </c>
      <c r="H384" s="100">
        <v>1.4</v>
      </c>
      <c r="I384" s="100">
        <v>1.7</v>
      </c>
      <c r="J384" s="100">
        <v>3.1</v>
      </c>
      <c r="K384" s="100">
        <v>1.3</v>
      </c>
      <c r="L384" s="100">
        <v>1.1000000000000001</v>
      </c>
      <c r="M384" s="100">
        <v>3.2</v>
      </c>
      <c r="N384" s="100">
        <v>4.7</v>
      </c>
      <c r="O384" s="100">
        <v>4.5999999999999996</v>
      </c>
      <c r="P384" s="100">
        <v>3.2</v>
      </c>
      <c r="Q384" s="100">
        <v>3.2</v>
      </c>
      <c r="R384" s="100">
        <v>-2.2000000000000002</v>
      </c>
      <c r="S384" s="100">
        <v>0.3</v>
      </c>
      <c r="T384" s="100">
        <v>-0.1</v>
      </c>
      <c r="U384" s="100">
        <v>3.9</v>
      </c>
      <c r="V384" s="100">
        <v>-5.0999999999999996</v>
      </c>
      <c r="W384" s="100">
        <v>-1</v>
      </c>
      <c r="X384" s="100">
        <v>-1.5</v>
      </c>
      <c r="Y384" s="100">
        <v>-3.8</v>
      </c>
      <c r="Z384" s="100">
        <v>0</v>
      </c>
      <c r="AA384" s="100">
        <f>独自温度!B16</f>
        <v>30</v>
      </c>
      <c r="AB384" s="100">
        <f>独自温度!C16</f>
        <v>30</v>
      </c>
    </row>
    <row r="385" spans="1:28">
      <c r="A385" s="64" t="e" cm="1">
        <f t="array" aca="1" ref="A385" ca="1">INDIRECT(_xlfn.XLOOKUP(鶏シート!$G$13,鶏気温!$D$2:$AB$2,鶏気温!$D$3:$AB$3)&amp;(_xlfn.XLOOKUP(鶏モデル!$D393,鶏気温!$C$6:$C$1100,鶏気温!$B$6:$B$1100)))</f>
        <v>#N/A</v>
      </c>
      <c r="B385">
        <v>385</v>
      </c>
      <c r="C385" s="92">
        <v>46037</v>
      </c>
      <c r="D385" s="100">
        <v>-0.8</v>
      </c>
      <c r="E385" s="100">
        <v>-1.2</v>
      </c>
      <c r="F385" s="100">
        <v>0.6</v>
      </c>
      <c r="G385" s="100">
        <v>0.7</v>
      </c>
      <c r="H385" s="100">
        <v>1.4</v>
      </c>
      <c r="I385" s="100">
        <v>1.7</v>
      </c>
      <c r="J385" s="100">
        <v>3.1</v>
      </c>
      <c r="K385" s="100">
        <v>1.3</v>
      </c>
      <c r="L385" s="100">
        <v>1.1000000000000001</v>
      </c>
      <c r="M385" s="100">
        <v>3.2</v>
      </c>
      <c r="N385" s="100">
        <v>4.7</v>
      </c>
      <c r="O385" s="100">
        <v>4.5999999999999996</v>
      </c>
      <c r="P385" s="100">
        <v>3.2</v>
      </c>
      <c r="Q385" s="100">
        <v>3.2</v>
      </c>
      <c r="R385" s="100">
        <v>-2.2999999999999998</v>
      </c>
      <c r="S385" s="100">
        <v>0.3</v>
      </c>
      <c r="T385" s="100">
        <v>-0.1</v>
      </c>
      <c r="U385" s="100">
        <v>3.9</v>
      </c>
      <c r="V385" s="100">
        <v>-5.0999999999999996</v>
      </c>
      <c r="W385" s="100">
        <v>-1</v>
      </c>
      <c r="X385" s="100">
        <v>-1.5</v>
      </c>
      <c r="Y385" s="100">
        <v>-3.8</v>
      </c>
      <c r="Z385" s="100">
        <v>0</v>
      </c>
      <c r="AA385" s="100">
        <f>独自温度!B17</f>
        <v>30</v>
      </c>
      <c r="AB385" s="100">
        <f>独自温度!C17</f>
        <v>30</v>
      </c>
    </row>
    <row r="386" spans="1:28">
      <c r="A386" s="64" t="e" cm="1">
        <f t="array" aca="1" ref="A386" ca="1">INDIRECT(_xlfn.XLOOKUP(鶏シート!$G$13,鶏気温!$D$2:$AB$2,鶏気温!$D$3:$AB$3)&amp;(_xlfn.XLOOKUP(鶏モデル!$D394,鶏気温!$C$6:$C$1100,鶏気温!$B$6:$B$1100)))</f>
        <v>#N/A</v>
      </c>
      <c r="B386">
        <v>386</v>
      </c>
      <c r="C386" s="92">
        <v>46038</v>
      </c>
      <c r="D386" s="100">
        <v>-0.8</v>
      </c>
      <c r="E386" s="100">
        <v>-1.3</v>
      </c>
      <c r="F386" s="100">
        <v>0.6</v>
      </c>
      <c r="G386" s="100">
        <v>0.7</v>
      </c>
      <c r="H386" s="100">
        <v>1.3</v>
      </c>
      <c r="I386" s="100">
        <v>1.7</v>
      </c>
      <c r="J386" s="100">
        <v>3.1</v>
      </c>
      <c r="K386" s="100">
        <v>1.3</v>
      </c>
      <c r="L386" s="100">
        <v>1.1000000000000001</v>
      </c>
      <c r="M386" s="100">
        <v>3.1</v>
      </c>
      <c r="N386" s="100">
        <v>4.7</v>
      </c>
      <c r="O386" s="100">
        <v>4.5999999999999996</v>
      </c>
      <c r="P386" s="100">
        <v>3.2</v>
      </c>
      <c r="Q386" s="100">
        <v>3.2</v>
      </c>
      <c r="R386" s="100">
        <v>-2.2999999999999998</v>
      </c>
      <c r="S386" s="100">
        <v>0.3</v>
      </c>
      <c r="T386" s="100">
        <v>-0.2</v>
      </c>
      <c r="U386" s="100">
        <v>3.8</v>
      </c>
      <c r="V386" s="100">
        <v>-5.2</v>
      </c>
      <c r="W386" s="100">
        <v>-1.1000000000000001</v>
      </c>
      <c r="X386" s="100">
        <v>-1.6</v>
      </c>
      <c r="Y386" s="100">
        <v>-3.9</v>
      </c>
      <c r="Z386" s="100">
        <v>0</v>
      </c>
      <c r="AA386" s="100">
        <f>独自温度!B18</f>
        <v>30</v>
      </c>
      <c r="AB386" s="100">
        <f>独自温度!C18</f>
        <v>30</v>
      </c>
    </row>
    <row r="387" spans="1:28">
      <c r="A387" s="64" t="e" cm="1">
        <f t="array" aca="1" ref="A387" ca="1">INDIRECT(_xlfn.XLOOKUP(鶏シート!$G$13,鶏気温!$D$2:$AB$2,鶏気温!$D$3:$AB$3)&amp;(_xlfn.XLOOKUP(鶏モデル!$D395,鶏気温!$C$6:$C$1100,鶏気温!$B$6:$B$1100)))</f>
        <v>#N/A</v>
      </c>
      <c r="B387">
        <v>387</v>
      </c>
      <c r="C387" s="92">
        <v>46039</v>
      </c>
      <c r="D387" s="100">
        <v>-0.9</v>
      </c>
      <c r="E387" s="100">
        <v>-1.3</v>
      </c>
      <c r="F387" s="100">
        <v>0.6</v>
      </c>
      <c r="G387" s="100">
        <v>0.7</v>
      </c>
      <c r="H387" s="100">
        <v>1.3</v>
      </c>
      <c r="I387" s="100">
        <v>1.7</v>
      </c>
      <c r="J387" s="100">
        <v>3.1</v>
      </c>
      <c r="K387" s="100">
        <v>1.3</v>
      </c>
      <c r="L387" s="100">
        <v>1.1000000000000001</v>
      </c>
      <c r="M387" s="100">
        <v>3.1</v>
      </c>
      <c r="N387" s="100">
        <v>4.5999999999999996</v>
      </c>
      <c r="O387" s="100">
        <v>4.5999999999999996</v>
      </c>
      <c r="P387" s="100">
        <v>3.2</v>
      </c>
      <c r="Q387" s="100">
        <v>3.2</v>
      </c>
      <c r="R387" s="100">
        <v>-2.2999999999999998</v>
      </c>
      <c r="S387" s="100">
        <v>0.3</v>
      </c>
      <c r="T387" s="100">
        <v>-0.2</v>
      </c>
      <c r="U387" s="100">
        <v>3.8</v>
      </c>
      <c r="V387" s="100">
        <v>-5.2</v>
      </c>
      <c r="W387" s="100">
        <v>-1.1000000000000001</v>
      </c>
      <c r="X387" s="100">
        <v>-1.6</v>
      </c>
      <c r="Y387" s="100">
        <v>-3.9</v>
      </c>
      <c r="Z387" s="100">
        <v>0</v>
      </c>
      <c r="AA387" s="100">
        <f>独自温度!B19</f>
        <v>30</v>
      </c>
      <c r="AB387" s="100">
        <f>独自温度!C19</f>
        <v>30</v>
      </c>
    </row>
    <row r="388" spans="1:28">
      <c r="A388" s="64" t="e" cm="1">
        <f t="array" aca="1" ref="A388" ca="1">INDIRECT(_xlfn.XLOOKUP(鶏シート!$G$13,鶏気温!$D$2:$AB$2,鶏気温!$D$3:$AB$3)&amp;(_xlfn.XLOOKUP(鶏モデル!$D396,鶏気温!$C$6:$C$1100,鶏気温!$B$6:$B$1100)))</f>
        <v>#N/A</v>
      </c>
      <c r="B388">
        <v>388</v>
      </c>
      <c r="C388" s="92">
        <v>46040</v>
      </c>
      <c r="D388" s="100">
        <v>-0.9</v>
      </c>
      <c r="E388" s="100">
        <v>-1.3</v>
      </c>
      <c r="F388" s="100">
        <v>0.6</v>
      </c>
      <c r="G388" s="100">
        <v>0.6</v>
      </c>
      <c r="H388" s="100">
        <v>1.3</v>
      </c>
      <c r="I388" s="100">
        <v>1.7</v>
      </c>
      <c r="J388" s="100">
        <v>3.1</v>
      </c>
      <c r="K388" s="100">
        <v>1.3</v>
      </c>
      <c r="L388" s="100">
        <v>1.1000000000000001</v>
      </c>
      <c r="M388" s="100">
        <v>3.1</v>
      </c>
      <c r="N388" s="100">
        <v>4.5999999999999996</v>
      </c>
      <c r="O388" s="100">
        <v>4.5999999999999996</v>
      </c>
      <c r="P388" s="100">
        <v>3.2</v>
      </c>
      <c r="Q388" s="100">
        <v>3.2</v>
      </c>
      <c r="R388" s="100">
        <v>-2.2999999999999998</v>
      </c>
      <c r="S388" s="100">
        <v>0.2</v>
      </c>
      <c r="T388" s="100">
        <v>-0.3</v>
      </c>
      <c r="U388" s="100">
        <v>3.8</v>
      </c>
      <c r="V388" s="100">
        <v>-5.2</v>
      </c>
      <c r="W388" s="100">
        <v>-1.2</v>
      </c>
      <c r="X388" s="100">
        <v>-1.6</v>
      </c>
      <c r="Y388" s="100">
        <v>-3.9</v>
      </c>
      <c r="Z388" s="100">
        <v>0</v>
      </c>
      <c r="AA388" s="100">
        <f>独自温度!B20</f>
        <v>30</v>
      </c>
      <c r="AB388" s="100">
        <f>独自温度!C20</f>
        <v>30</v>
      </c>
    </row>
    <row r="389" spans="1:28">
      <c r="A389" s="64" t="e" cm="1">
        <f t="array" aca="1" ref="A389" ca="1">INDIRECT(_xlfn.XLOOKUP(鶏シート!$G$13,鶏気温!$D$2:$AB$2,鶏気温!$D$3:$AB$3)&amp;(_xlfn.XLOOKUP(鶏モデル!$D397,鶏気温!$C$6:$C$1100,鶏気温!$B$6:$B$1100)))</f>
        <v>#N/A</v>
      </c>
      <c r="B389">
        <v>389</v>
      </c>
      <c r="C389" s="92">
        <v>46041</v>
      </c>
      <c r="D389" s="100">
        <v>-0.9</v>
      </c>
      <c r="E389" s="100">
        <v>-1.3</v>
      </c>
      <c r="F389" s="100">
        <v>0.5</v>
      </c>
      <c r="G389" s="100">
        <v>0.6</v>
      </c>
      <c r="H389" s="100">
        <v>1.2</v>
      </c>
      <c r="I389" s="100">
        <v>1.6</v>
      </c>
      <c r="J389" s="100">
        <v>3.1</v>
      </c>
      <c r="K389" s="100">
        <v>1.3</v>
      </c>
      <c r="L389" s="100">
        <v>1.1000000000000001</v>
      </c>
      <c r="M389" s="100">
        <v>3</v>
      </c>
      <c r="N389" s="100">
        <v>4.5999999999999996</v>
      </c>
      <c r="O389" s="100">
        <v>4.5</v>
      </c>
      <c r="P389" s="100">
        <v>3.1</v>
      </c>
      <c r="Q389" s="100">
        <v>3.2</v>
      </c>
      <c r="R389" s="100">
        <v>-2.4</v>
      </c>
      <c r="S389" s="100">
        <v>0.2</v>
      </c>
      <c r="T389" s="100">
        <v>-0.3</v>
      </c>
      <c r="U389" s="100">
        <v>3.8</v>
      </c>
      <c r="V389" s="100">
        <v>-5.2</v>
      </c>
      <c r="W389" s="100">
        <v>-1.2</v>
      </c>
      <c r="X389" s="100">
        <v>-1.7</v>
      </c>
      <c r="Y389" s="100">
        <v>-3.9</v>
      </c>
      <c r="Z389" s="100">
        <v>0</v>
      </c>
      <c r="AA389" s="100">
        <f>独自温度!B21</f>
        <v>30</v>
      </c>
      <c r="AB389" s="100">
        <f>独自温度!C21</f>
        <v>30</v>
      </c>
    </row>
    <row r="390" spans="1:28">
      <c r="A390" s="64" t="e" cm="1">
        <f t="array" aca="1" ref="A390" ca="1">INDIRECT(_xlfn.XLOOKUP(鶏シート!$G$13,鶏気温!$D$2:$AB$2,鶏気温!$D$3:$AB$3)&amp;(_xlfn.XLOOKUP(鶏モデル!$D398,鶏気温!$C$6:$C$1100,鶏気温!$B$6:$B$1100)))</f>
        <v>#N/A</v>
      </c>
      <c r="B390">
        <v>390</v>
      </c>
      <c r="C390" s="92">
        <v>46042</v>
      </c>
      <c r="D390" s="100">
        <v>-0.9</v>
      </c>
      <c r="E390" s="100">
        <v>-1.4</v>
      </c>
      <c r="F390" s="100">
        <v>0.5</v>
      </c>
      <c r="G390" s="100">
        <v>0.6</v>
      </c>
      <c r="H390" s="100">
        <v>1.2</v>
      </c>
      <c r="I390" s="100">
        <v>1.6</v>
      </c>
      <c r="J390" s="100">
        <v>3</v>
      </c>
      <c r="K390" s="100">
        <v>1.2</v>
      </c>
      <c r="L390" s="100">
        <v>1.1000000000000001</v>
      </c>
      <c r="M390" s="100">
        <v>3</v>
      </c>
      <c r="N390" s="100">
        <v>4.5</v>
      </c>
      <c r="O390" s="100">
        <v>4.5</v>
      </c>
      <c r="P390" s="100">
        <v>3.1</v>
      </c>
      <c r="Q390" s="100">
        <v>3.2</v>
      </c>
      <c r="R390" s="100">
        <v>-2.4</v>
      </c>
      <c r="S390" s="100">
        <v>0.2</v>
      </c>
      <c r="T390" s="100">
        <v>-0.3</v>
      </c>
      <c r="U390" s="100">
        <v>3.7</v>
      </c>
      <c r="V390" s="100">
        <v>-5.3</v>
      </c>
      <c r="W390" s="100">
        <v>-1.3</v>
      </c>
      <c r="X390" s="100">
        <v>-1.7</v>
      </c>
      <c r="Y390" s="100">
        <v>-4</v>
      </c>
      <c r="Z390" s="100">
        <v>0</v>
      </c>
      <c r="AA390" s="100">
        <f>独自温度!B22</f>
        <v>30</v>
      </c>
      <c r="AB390" s="100">
        <f>独自温度!C22</f>
        <v>30</v>
      </c>
    </row>
    <row r="391" spans="1:28">
      <c r="A391" s="64" t="e" cm="1">
        <f t="array" aca="1" ref="A391" ca="1">INDIRECT(_xlfn.XLOOKUP(鶏シート!$G$13,鶏気温!$D$2:$AB$2,鶏気温!$D$3:$AB$3)&amp;(_xlfn.XLOOKUP(鶏モデル!$D399,鶏気温!$C$6:$C$1100,鶏気温!$B$6:$B$1100)))</f>
        <v>#N/A</v>
      </c>
      <c r="B391">
        <v>391</v>
      </c>
      <c r="C391" s="92">
        <v>46043</v>
      </c>
      <c r="D391" s="100">
        <v>-1</v>
      </c>
      <c r="E391" s="100">
        <v>-1.4</v>
      </c>
      <c r="F391" s="100">
        <v>0.5</v>
      </c>
      <c r="G391" s="100">
        <v>0.6</v>
      </c>
      <c r="H391" s="100">
        <v>1.2</v>
      </c>
      <c r="I391" s="100">
        <v>1.6</v>
      </c>
      <c r="J391" s="100">
        <v>3</v>
      </c>
      <c r="K391" s="100">
        <v>1.2</v>
      </c>
      <c r="L391" s="100">
        <v>1.1000000000000001</v>
      </c>
      <c r="M391" s="100">
        <v>2.9</v>
      </c>
      <c r="N391" s="100">
        <v>4.5</v>
      </c>
      <c r="O391" s="100">
        <v>4.5</v>
      </c>
      <c r="P391" s="100">
        <v>3.1</v>
      </c>
      <c r="Q391" s="100">
        <v>3.2</v>
      </c>
      <c r="R391" s="100">
        <v>-2.4</v>
      </c>
      <c r="S391" s="100">
        <v>0.1</v>
      </c>
      <c r="T391" s="100">
        <v>-0.4</v>
      </c>
      <c r="U391" s="100">
        <v>3.7</v>
      </c>
      <c r="V391" s="100">
        <v>-5.3</v>
      </c>
      <c r="W391" s="100">
        <v>-1.3</v>
      </c>
      <c r="X391" s="100">
        <v>-1.7</v>
      </c>
      <c r="Y391" s="100">
        <v>-4</v>
      </c>
      <c r="Z391" s="100">
        <v>0</v>
      </c>
      <c r="AA391" s="100">
        <f>独自温度!B23</f>
        <v>30</v>
      </c>
      <c r="AB391" s="100">
        <f>独自温度!C23</f>
        <v>30</v>
      </c>
    </row>
    <row r="392" spans="1:28">
      <c r="A392" s="64" t="e" cm="1">
        <f t="array" aca="1" ref="A392" ca="1">INDIRECT(_xlfn.XLOOKUP(鶏シート!$G$13,鶏気温!$D$2:$AB$2,鶏気温!$D$3:$AB$3)&amp;(_xlfn.XLOOKUP(鶏モデル!$D400,鶏気温!$C$6:$C$1100,鶏気温!$B$6:$B$1100)))</f>
        <v>#N/A</v>
      </c>
      <c r="B392">
        <v>392</v>
      </c>
      <c r="C392" s="92">
        <v>46044</v>
      </c>
      <c r="D392" s="100">
        <v>-1</v>
      </c>
      <c r="E392" s="100">
        <v>-1.4</v>
      </c>
      <c r="F392" s="100">
        <v>0.4</v>
      </c>
      <c r="G392" s="100">
        <v>0.5</v>
      </c>
      <c r="H392" s="100">
        <v>1.1000000000000001</v>
      </c>
      <c r="I392" s="100">
        <v>1.6</v>
      </c>
      <c r="J392" s="100">
        <v>3</v>
      </c>
      <c r="K392" s="100">
        <v>1.2</v>
      </c>
      <c r="L392" s="100">
        <v>1.1000000000000001</v>
      </c>
      <c r="M392" s="100">
        <v>2.9</v>
      </c>
      <c r="N392" s="100">
        <v>4.5</v>
      </c>
      <c r="O392" s="100">
        <v>4.4000000000000004</v>
      </c>
      <c r="P392" s="100">
        <v>3</v>
      </c>
      <c r="Q392" s="100">
        <v>3.1</v>
      </c>
      <c r="R392" s="100">
        <v>-2.5</v>
      </c>
      <c r="S392" s="100">
        <v>0.1</v>
      </c>
      <c r="T392" s="100">
        <v>-0.4</v>
      </c>
      <c r="U392" s="100">
        <v>3.7</v>
      </c>
      <c r="V392" s="100">
        <v>-5.3</v>
      </c>
      <c r="W392" s="100">
        <v>-1.3</v>
      </c>
      <c r="X392" s="100">
        <v>-1.8</v>
      </c>
      <c r="Y392" s="100">
        <v>-4.0999999999999996</v>
      </c>
      <c r="Z392" s="100">
        <v>0</v>
      </c>
      <c r="AA392" s="100">
        <f>独自温度!B24</f>
        <v>30</v>
      </c>
      <c r="AB392" s="100">
        <f>独自温度!C24</f>
        <v>30</v>
      </c>
    </row>
    <row r="393" spans="1:28">
      <c r="A393" s="64" t="e" cm="1">
        <f t="array" aca="1" ref="A393" ca="1">INDIRECT(_xlfn.XLOOKUP(鶏シート!$G$13,鶏気温!$D$2:$AB$2,鶏気温!$D$3:$AB$3)&amp;(_xlfn.XLOOKUP(鶏モデル!$D401,鶏気温!$C$6:$C$1100,鶏気温!$B$6:$B$1100)))</f>
        <v>#N/A</v>
      </c>
      <c r="B393">
        <v>393</v>
      </c>
      <c r="C393" s="92">
        <v>46045</v>
      </c>
      <c r="D393" s="100">
        <v>-1</v>
      </c>
      <c r="E393" s="100">
        <v>-1.4</v>
      </c>
      <c r="F393" s="100">
        <v>0.4</v>
      </c>
      <c r="G393" s="100">
        <v>0.5</v>
      </c>
      <c r="H393" s="100">
        <v>1.1000000000000001</v>
      </c>
      <c r="I393" s="100">
        <v>1.5</v>
      </c>
      <c r="J393" s="100">
        <v>3</v>
      </c>
      <c r="K393" s="100">
        <v>1.1000000000000001</v>
      </c>
      <c r="L393" s="100">
        <v>1.1000000000000001</v>
      </c>
      <c r="M393" s="100">
        <v>2.8</v>
      </c>
      <c r="N393" s="100">
        <v>4.4000000000000004</v>
      </c>
      <c r="O393" s="100">
        <v>4.4000000000000004</v>
      </c>
      <c r="P393" s="100">
        <v>3</v>
      </c>
      <c r="Q393" s="100">
        <v>3.1</v>
      </c>
      <c r="R393" s="100">
        <v>-2.5</v>
      </c>
      <c r="S393" s="100">
        <v>0.1</v>
      </c>
      <c r="T393" s="100">
        <v>-0.5</v>
      </c>
      <c r="U393" s="100">
        <v>3.6</v>
      </c>
      <c r="V393" s="100">
        <v>-5.4</v>
      </c>
      <c r="W393" s="100">
        <v>-1.3</v>
      </c>
      <c r="X393" s="100">
        <v>-1.8</v>
      </c>
      <c r="Y393" s="100">
        <v>-4.0999999999999996</v>
      </c>
      <c r="Z393" s="100">
        <v>-0.1</v>
      </c>
      <c r="AA393" s="100">
        <f>独自温度!B25</f>
        <v>30</v>
      </c>
      <c r="AB393" s="100">
        <f>独自温度!C25</f>
        <v>30</v>
      </c>
    </row>
    <row r="394" spans="1:28">
      <c r="A394" s="64" t="e" cm="1">
        <f t="array" aca="1" ref="A394" ca="1">INDIRECT(_xlfn.XLOOKUP(鶏シート!$G$13,鶏気温!$D$2:$AB$2,鶏気温!$D$3:$AB$3)&amp;(_xlfn.XLOOKUP(鶏モデル!$D402,鶏気温!$C$6:$C$1100,鶏気温!$B$6:$B$1100)))</f>
        <v>#N/A</v>
      </c>
      <c r="B394">
        <v>394</v>
      </c>
      <c r="C394" s="92">
        <v>46046</v>
      </c>
      <c r="D394" s="100">
        <v>-1.1000000000000001</v>
      </c>
      <c r="E394" s="100">
        <v>-1.5</v>
      </c>
      <c r="F394" s="100">
        <v>0.4</v>
      </c>
      <c r="G394" s="100">
        <v>0.5</v>
      </c>
      <c r="H394" s="100">
        <v>1.1000000000000001</v>
      </c>
      <c r="I394" s="100">
        <v>1.5</v>
      </c>
      <c r="J394" s="100">
        <v>2.9</v>
      </c>
      <c r="K394" s="100">
        <v>1.1000000000000001</v>
      </c>
      <c r="L394" s="100">
        <v>1.1000000000000001</v>
      </c>
      <c r="M394" s="100">
        <v>2.8</v>
      </c>
      <c r="N394" s="100">
        <v>4.4000000000000004</v>
      </c>
      <c r="O394" s="100">
        <v>4.4000000000000004</v>
      </c>
      <c r="P394" s="100">
        <v>3</v>
      </c>
      <c r="Q394" s="100">
        <v>3.1</v>
      </c>
      <c r="R394" s="100">
        <v>-2.5</v>
      </c>
      <c r="S394" s="100">
        <v>0</v>
      </c>
      <c r="T394" s="100">
        <v>-0.5</v>
      </c>
      <c r="U394" s="100">
        <v>3.6</v>
      </c>
      <c r="V394" s="100">
        <v>-5.4</v>
      </c>
      <c r="W394" s="100">
        <v>-1.4</v>
      </c>
      <c r="X394" s="100">
        <v>-1.8</v>
      </c>
      <c r="Y394" s="100">
        <v>-4.2</v>
      </c>
      <c r="Z394" s="100">
        <v>-0.1</v>
      </c>
      <c r="AA394" s="100">
        <f>独自温度!B26</f>
        <v>30</v>
      </c>
      <c r="AB394" s="100">
        <f>独自温度!C26</f>
        <v>30</v>
      </c>
    </row>
    <row r="395" spans="1:28">
      <c r="A395" s="64" t="e" cm="1">
        <f t="array" aca="1" ref="A395" ca="1">INDIRECT(_xlfn.XLOOKUP(鶏シート!$G$13,鶏気温!$D$2:$AB$2,鶏気温!$D$3:$AB$3)&amp;(_xlfn.XLOOKUP(鶏モデル!$D403,鶏気温!$C$6:$C$1100,鶏気温!$B$6:$B$1100)))</f>
        <v>#N/A</v>
      </c>
      <c r="B395">
        <v>395</v>
      </c>
      <c r="C395" s="92">
        <v>46047</v>
      </c>
      <c r="D395" s="100">
        <v>-1.1000000000000001</v>
      </c>
      <c r="E395" s="100">
        <v>-1.5</v>
      </c>
      <c r="F395" s="100">
        <v>0.3</v>
      </c>
      <c r="G395" s="100">
        <v>0.5</v>
      </c>
      <c r="H395" s="100">
        <v>1</v>
      </c>
      <c r="I395" s="100">
        <v>1.5</v>
      </c>
      <c r="J395" s="100">
        <v>2.9</v>
      </c>
      <c r="K395" s="100">
        <v>1</v>
      </c>
      <c r="L395" s="100">
        <v>1.1000000000000001</v>
      </c>
      <c r="M395" s="100">
        <v>2.8</v>
      </c>
      <c r="N395" s="100">
        <v>4.4000000000000004</v>
      </c>
      <c r="O395" s="100">
        <v>4.3</v>
      </c>
      <c r="P395" s="100">
        <v>3</v>
      </c>
      <c r="Q395" s="100">
        <v>3</v>
      </c>
      <c r="R395" s="100">
        <v>-2.6</v>
      </c>
      <c r="S395" s="100">
        <v>0</v>
      </c>
      <c r="T395" s="100">
        <v>-0.5</v>
      </c>
      <c r="U395" s="100">
        <v>3.6</v>
      </c>
      <c r="V395" s="100">
        <v>-5.4</v>
      </c>
      <c r="W395" s="100">
        <v>-1.4</v>
      </c>
      <c r="X395" s="100">
        <v>-1.8</v>
      </c>
      <c r="Y395" s="100">
        <v>-4.2</v>
      </c>
      <c r="Z395" s="100">
        <v>-0.1</v>
      </c>
      <c r="AA395" s="100">
        <f>独自温度!B27</f>
        <v>30</v>
      </c>
      <c r="AB395" s="100">
        <f>独自温度!C27</f>
        <v>30</v>
      </c>
    </row>
    <row r="396" spans="1:28">
      <c r="A396" s="64" t="e" cm="1">
        <f t="array" aca="1" ref="A396" ca="1">INDIRECT(_xlfn.XLOOKUP(鶏シート!$G$13,鶏気温!$D$2:$AB$2,鶏気温!$D$3:$AB$3)&amp;(_xlfn.XLOOKUP(鶏モデル!$D404,鶏気温!$C$6:$C$1100,鶏気温!$B$6:$B$1100)))</f>
        <v>#N/A</v>
      </c>
      <c r="B396">
        <v>396</v>
      </c>
      <c r="C396" s="92">
        <v>46048</v>
      </c>
      <c r="D396" s="100">
        <v>-1.1000000000000001</v>
      </c>
      <c r="E396" s="100">
        <v>-1.5</v>
      </c>
      <c r="F396" s="100">
        <v>0.3</v>
      </c>
      <c r="G396" s="100">
        <v>0.5</v>
      </c>
      <c r="H396" s="100">
        <v>1</v>
      </c>
      <c r="I396" s="100">
        <v>1.4</v>
      </c>
      <c r="J396" s="100">
        <v>2.9</v>
      </c>
      <c r="K396" s="100">
        <v>1</v>
      </c>
      <c r="L396" s="100">
        <v>1.1000000000000001</v>
      </c>
      <c r="M396" s="100">
        <v>2.7</v>
      </c>
      <c r="N396" s="100">
        <v>4.3</v>
      </c>
      <c r="O396" s="100">
        <v>4.3</v>
      </c>
      <c r="P396" s="100">
        <v>2.9</v>
      </c>
      <c r="Q396" s="100">
        <v>3</v>
      </c>
      <c r="R396" s="100">
        <v>-2.6</v>
      </c>
      <c r="S396" s="100">
        <v>0</v>
      </c>
      <c r="T396" s="100">
        <v>-0.5</v>
      </c>
      <c r="U396" s="100">
        <v>3.5</v>
      </c>
      <c r="V396" s="100">
        <v>-5.5</v>
      </c>
      <c r="W396" s="100">
        <v>-1.4</v>
      </c>
      <c r="X396" s="100">
        <v>-1.8</v>
      </c>
      <c r="Y396" s="100">
        <v>-4.3</v>
      </c>
      <c r="Z396" s="100">
        <v>-0.1</v>
      </c>
      <c r="AA396" s="100">
        <f>独自温度!B28</f>
        <v>30</v>
      </c>
      <c r="AB396" s="100">
        <f>独自温度!C28</f>
        <v>30</v>
      </c>
    </row>
    <row r="397" spans="1:28">
      <c r="A397" s="64" t="e" cm="1">
        <f t="array" aca="1" ref="A397" ca="1">INDIRECT(_xlfn.XLOOKUP(鶏シート!$G$13,鶏気温!$D$2:$AB$2,鶏気温!$D$3:$AB$3)&amp;(_xlfn.XLOOKUP(鶏モデル!$D405,鶏気温!$C$6:$C$1100,鶏気温!$B$6:$B$1100)))</f>
        <v>#N/A</v>
      </c>
      <c r="B397">
        <v>397</v>
      </c>
      <c r="C397" s="92">
        <v>46049</v>
      </c>
      <c r="D397" s="100">
        <v>-1.1000000000000001</v>
      </c>
      <c r="E397" s="100">
        <v>-1.5</v>
      </c>
      <c r="F397" s="100">
        <v>0.3</v>
      </c>
      <c r="G397" s="100">
        <v>0.5</v>
      </c>
      <c r="H397" s="100">
        <v>1</v>
      </c>
      <c r="I397" s="100">
        <v>1.4</v>
      </c>
      <c r="J397" s="100">
        <v>2.9</v>
      </c>
      <c r="K397" s="100">
        <v>1</v>
      </c>
      <c r="L397" s="100">
        <v>1.1000000000000001</v>
      </c>
      <c r="M397" s="100">
        <v>2.7</v>
      </c>
      <c r="N397" s="100">
        <v>4.3</v>
      </c>
      <c r="O397" s="100">
        <v>4.3</v>
      </c>
      <c r="P397" s="100">
        <v>2.9</v>
      </c>
      <c r="Q397" s="100">
        <v>3</v>
      </c>
      <c r="R397" s="100">
        <v>-2.6</v>
      </c>
      <c r="S397" s="100">
        <v>0</v>
      </c>
      <c r="T397" s="100">
        <v>-0.5</v>
      </c>
      <c r="U397" s="100">
        <v>3.5</v>
      </c>
      <c r="V397" s="100">
        <v>-5.5</v>
      </c>
      <c r="W397" s="100">
        <v>-1.4</v>
      </c>
      <c r="X397" s="100">
        <v>-1.8</v>
      </c>
      <c r="Y397" s="100">
        <v>-4.3</v>
      </c>
      <c r="Z397" s="100">
        <v>-0.1</v>
      </c>
      <c r="AA397" s="100">
        <f>独自温度!B29</f>
        <v>30</v>
      </c>
      <c r="AB397" s="100">
        <f>独自温度!C29</f>
        <v>30</v>
      </c>
    </row>
    <row r="398" spans="1:28">
      <c r="A398" s="64" t="e" cm="1">
        <f t="array" aca="1" ref="A398" ca="1">INDIRECT(_xlfn.XLOOKUP(鶏シート!$G$13,鶏気温!$D$2:$AB$2,鶏気温!$D$3:$AB$3)&amp;(_xlfn.XLOOKUP(鶏モデル!$D406,鶏気温!$C$6:$C$1100,鶏気温!$B$6:$B$1100)))</f>
        <v>#N/A</v>
      </c>
      <c r="B398">
        <v>398</v>
      </c>
      <c r="C398" s="92">
        <v>46050</v>
      </c>
      <c r="D398" s="100">
        <v>-1.1000000000000001</v>
      </c>
      <c r="E398" s="100">
        <v>-1.5</v>
      </c>
      <c r="F398" s="100">
        <v>0.3</v>
      </c>
      <c r="G398" s="100">
        <v>0.5</v>
      </c>
      <c r="H398" s="100">
        <v>1</v>
      </c>
      <c r="I398" s="100">
        <v>1.4</v>
      </c>
      <c r="J398" s="100">
        <v>2.8</v>
      </c>
      <c r="K398" s="100">
        <v>1</v>
      </c>
      <c r="L398" s="100">
        <v>1.1000000000000001</v>
      </c>
      <c r="M398" s="100">
        <v>2.7</v>
      </c>
      <c r="N398" s="100">
        <v>4.3</v>
      </c>
      <c r="O398" s="100">
        <v>4.3</v>
      </c>
      <c r="P398" s="100">
        <v>2.9</v>
      </c>
      <c r="Q398" s="100">
        <v>3</v>
      </c>
      <c r="R398" s="100">
        <v>-2.6</v>
      </c>
      <c r="S398" s="100">
        <v>-0.1</v>
      </c>
      <c r="T398" s="100">
        <v>-0.6</v>
      </c>
      <c r="U398" s="100">
        <v>3.5</v>
      </c>
      <c r="V398" s="100">
        <v>-5.5</v>
      </c>
      <c r="W398" s="100">
        <v>-1.4</v>
      </c>
      <c r="X398" s="100">
        <v>-1.8</v>
      </c>
      <c r="Y398" s="100">
        <v>-4.4000000000000004</v>
      </c>
      <c r="Z398" s="100">
        <v>-0.1</v>
      </c>
      <c r="AA398" s="100">
        <f>独自温度!B30</f>
        <v>30</v>
      </c>
      <c r="AB398" s="100">
        <f>独自温度!C30</f>
        <v>30</v>
      </c>
    </row>
    <row r="399" spans="1:28">
      <c r="A399" s="64" t="e" cm="1">
        <f t="array" aca="1" ref="A399" ca="1">INDIRECT(_xlfn.XLOOKUP(鶏シート!$G$13,鶏気温!$D$2:$AB$2,鶏気温!$D$3:$AB$3)&amp;(_xlfn.XLOOKUP(鶏モデル!$D407,鶏気温!$C$6:$C$1100,鶏気温!$B$6:$B$1100)))</f>
        <v>#N/A</v>
      </c>
      <c r="B399">
        <v>399</v>
      </c>
      <c r="C399" s="92">
        <v>46051</v>
      </c>
      <c r="D399" s="100">
        <v>-1.2</v>
      </c>
      <c r="E399" s="100">
        <v>-1.5</v>
      </c>
      <c r="F399" s="100">
        <v>0.3</v>
      </c>
      <c r="G399" s="100">
        <v>0.5</v>
      </c>
      <c r="H399" s="100">
        <v>1</v>
      </c>
      <c r="I399" s="100">
        <v>1.4</v>
      </c>
      <c r="J399" s="100">
        <v>2.8</v>
      </c>
      <c r="K399" s="100">
        <v>0.9</v>
      </c>
      <c r="L399" s="100">
        <v>1.1000000000000001</v>
      </c>
      <c r="M399" s="100">
        <v>2.7</v>
      </c>
      <c r="N399" s="100">
        <v>4.3</v>
      </c>
      <c r="O399" s="100">
        <v>4.3</v>
      </c>
      <c r="P399" s="100">
        <v>2.9</v>
      </c>
      <c r="Q399" s="100">
        <v>3</v>
      </c>
      <c r="R399" s="100">
        <v>-2.7</v>
      </c>
      <c r="S399" s="100">
        <v>-0.1</v>
      </c>
      <c r="T399" s="100">
        <v>-0.6</v>
      </c>
      <c r="U399" s="100">
        <v>3.5</v>
      </c>
      <c r="V399" s="100">
        <v>-5.5</v>
      </c>
      <c r="W399" s="100">
        <v>-1.5</v>
      </c>
      <c r="X399" s="100">
        <v>-1.8</v>
      </c>
      <c r="Y399" s="100">
        <v>-4.4000000000000004</v>
      </c>
      <c r="Z399" s="100">
        <v>-0.1</v>
      </c>
      <c r="AA399" s="100">
        <f>独自温度!B31</f>
        <v>30</v>
      </c>
      <c r="AB399" s="100">
        <f>独自温度!C31</f>
        <v>30</v>
      </c>
    </row>
    <row r="400" spans="1:28">
      <c r="A400" s="64" t="e" cm="1">
        <f t="array" aca="1" ref="A400" ca="1">INDIRECT(_xlfn.XLOOKUP(鶏シート!$G$13,鶏気温!$D$2:$AB$2,鶏気温!$D$3:$AB$3)&amp;(_xlfn.XLOOKUP(鶏モデル!$D408,鶏気温!$C$6:$C$1100,鶏気温!$B$6:$B$1100)))</f>
        <v>#N/A</v>
      </c>
      <c r="B400">
        <v>400</v>
      </c>
      <c r="C400" s="92">
        <v>46052</v>
      </c>
      <c r="D400" s="100">
        <v>-1.2</v>
      </c>
      <c r="E400" s="100">
        <v>-1.5</v>
      </c>
      <c r="F400" s="100">
        <v>0.3</v>
      </c>
      <c r="G400" s="100">
        <v>0.5</v>
      </c>
      <c r="H400" s="100">
        <v>1</v>
      </c>
      <c r="I400" s="100">
        <v>1.4</v>
      </c>
      <c r="J400" s="100">
        <v>2.8</v>
      </c>
      <c r="K400" s="100">
        <v>0.9</v>
      </c>
      <c r="L400" s="100">
        <v>1.2</v>
      </c>
      <c r="M400" s="100">
        <v>2.7</v>
      </c>
      <c r="N400" s="100">
        <v>4.3</v>
      </c>
      <c r="O400" s="100">
        <v>4.3</v>
      </c>
      <c r="P400" s="100">
        <v>2.9</v>
      </c>
      <c r="Q400" s="100">
        <v>3</v>
      </c>
      <c r="R400" s="100">
        <v>-2.7</v>
      </c>
      <c r="S400" s="100">
        <v>-0.1</v>
      </c>
      <c r="T400" s="100">
        <v>-0.5</v>
      </c>
      <c r="U400" s="100">
        <v>3.5</v>
      </c>
      <c r="V400" s="100">
        <v>-5.5</v>
      </c>
      <c r="W400" s="100">
        <v>-1.5</v>
      </c>
      <c r="X400" s="100">
        <v>-1.8</v>
      </c>
      <c r="Y400" s="100">
        <v>-4.4000000000000004</v>
      </c>
      <c r="Z400" s="100">
        <v>-0.1</v>
      </c>
      <c r="AA400" s="100">
        <f>独自温度!B32</f>
        <v>30</v>
      </c>
      <c r="AB400" s="100">
        <f>独自温度!C32</f>
        <v>30</v>
      </c>
    </row>
    <row r="401" spans="1:28">
      <c r="A401" s="64" t="e" cm="1">
        <f t="array" aca="1" ref="A401" ca="1">INDIRECT(_xlfn.XLOOKUP(鶏シート!$G$13,鶏気温!$D$2:$AB$2,鶏気温!$D$3:$AB$3)&amp;(_xlfn.XLOOKUP(鶏モデル!$D409,鶏気温!$C$6:$C$1100,鶏気温!$B$6:$B$1100)))</f>
        <v>#N/A</v>
      </c>
      <c r="B401">
        <v>401</v>
      </c>
      <c r="C401" s="92">
        <v>46053</v>
      </c>
      <c r="D401" s="100">
        <v>-1.2</v>
      </c>
      <c r="E401" s="100">
        <v>-1.5</v>
      </c>
      <c r="F401" s="100">
        <v>0.3</v>
      </c>
      <c r="G401" s="100">
        <v>0.5</v>
      </c>
      <c r="H401" s="100">
        <v>1</v>
      </c>
      <c r="I401" s="100">
        <v>1.4</v>
      </c>
      <c r="J401" s="100">
        <v>2.9</v>
      </c>
      <c r="K401" s="100">
        <v>0.9</v>
      </c>
      <c r="L401" s="100">
        <v>1.2</v>
      </c>
      <c r="M401" s="100">
        <v>2.7</v>
      </c>
      <c r="N401" s="100">
        <v>4.3</v>
      </c>
      <c r="O401" s="100">
        <v>4.3</v>
      </c>
      <c r="P401" s="100">
        <v>2.9</v>
      </c>
      <c r="Q401" s="100">
        <v>3</v>
      </c>
      <c r="R401" s="100">
        <v>-2.7</v>
      </c>
      <c r="S401" s="100">
        <v>0</v>
      </c>
      <c r="T401" s="100">
        <v>-0.5</v>
      </c>
      <c r="U401" s="100">
        <v>3.5</v>
      </c>
      <c r="V401" s="100">
        <v>-5.5</v>
      </c>
      <c r="W401" s="100">
        <v>-1.5</v>
      </c>
      <c r="X401" s="100">
        <v>-1.8</v>
      </c>
      <c r="Y401" s="100">
        <v>-4.4000000000000004</v>
      </c>
      <c r="Z401" s="100">
        <v>-0.1</v>
      </c>
      <c r="AA401" s="100">
        <f>独自温度!B33</f>
        <v>30</v>
      </c>
      <c r="AB401" s="100">
        <f>独自温度!C33</f>
        <v>30</v>
      </c>
    </row>
    <row r="402" spans="1:28">
      <c r="A402" s="64" t="e" cm="1">
        <f t="array" aca="1" ref="A402" ca="1">INDIRECT(_xlfn.XLOOKUP(鶏シート!$G$13,鶏気温!$D$2:$AB$2,鶏気温!$D$3:$AB$3)&amp;(_xlfn.XLOOKUP(鶏モデル!$D410,鶏気温!$C$6:$C$1100,鶏気温!$B$6:$B$1100)))</f>
        <v>#N/A</v>
      </c>
      <c r="B402">
        <v>402</v>
      </c>
      <c r="C402" s="92">
        <v>46054</v>
      </c>
      <c r="D402" s="100">
        <v>-1.2</v>
      </c>
      <c r="E402" s="100">
        <v>-1.5</v>
      </c>
      <c r="F402" s="100">
        <v>0.3</v>
      </c>
      <c r="G402" s="100">
        <v>0.5</v>
      </c>
      <c r="H402" s="100">
        <v>1</v>
      </c>
      <c r="I402" s="100">
        <v>1.4</v>
      </c>
      <c r="J402" s="100">
        <v>2.9</v>
      </c>
      <c r="K402" s="100">
        <v>1</v>
      </c>
      <c r="L402" s="100">
        <v>1.2</v>
      </c>
      <c r="M402" s="100">
        <v>2.7</v>
      </c>
      <c r="N402" s="100">
        <v>4.3</v>
      </c>
      <c r="O402" s="100">
        <v>4.3</v>
      </c>
      <c r="P402" s="100">
        <v>2.9</v>
      </c>
      <c r="Q402" s="100">
        <v>3</v>
      </c>
      <c r="R402" s="100">
        <v>-2.7</v>
      </c>
      <c r="S402" s="100">
        <v>0</v>
      </c>
      <c r="T402" s="100">
        <v>-0.5</v>
      </c>
      <c r="U402" s="100">
        <v>3.5</v>
      </c>
      <c r="V402" s="100">
        <v>-5.6</v>
      </c>
      <c r="W402" s="100">
        <v>-1.5</v>
      </c>
      <c r="X402" s="100">
        <v>-1.8</v>
      </c>
      <c r="Y402" s="100">
        <v>-4.4000000000000004</v>
      </c>
      <c r="Z402" s="100">
        <v>-0.1</v>
      </c>
      <c r="AA402" s="100">
        <f>独自温度!B34</f>
        <v>30</v>
      </c>
      <c r="AB402" s="100">
        <f>独自温度!C34</f>
        <v>30</v>
      </c>
    </row>
    <row r="403" spans="1:28">
      <c r="A403" s="64" t="e" cm="1">
        <f t="array" aca="1" ref="A403" ca="1">INDIRECT(_xlfn.XLOOKUP(鶏シート!$G$13,鶏気温!$D$2:$AB$2,鶏気温!$D$3:$AB$3)&amp;(_xlfn.XLOOKUP(鶏モデル!$D411,鶏気温!$C$6:$C$1100,鶏気温!$B$6:$B$1100)))</f>
        <v>#N/A</v>
      </c>
      <c r="B403">
        <v>403</v>
      </c>
      <c r="C403" s="92">
        <v>46055</v>
      </c>
      <c r="D403" s="100">
        <v>-1.2</v>
      </c>
      <c r="E403" s="100">
        <v>-1.5</v>
      </c>
      <c r="F403" s="100">
        <v>0.3</v>
      </c>
      <c r="G403" s="100">
        <v>0.5</v>
      </c>
      <c r="H403" s="100">
        <v>1</v>
      </c>
      <c r="I403" s="100">
        <v>1.4</v>
      </c>
      <c r="J403" s="100">
        <v>2.9</v>
      </c>
      <c r="K403" s="100">
        <v>1</v>
      </c>
      <c r="L403" s="100">
        <v>1.3</v>
      </c>
      <c r="M403" s="100">
        <v>2.7</v>
      </c>
      <c r="N403" s="100">
        <v>4.3</v>
      </c>
      <c r="O403" s="100">
        <v>4.4000000000000004</v>
      </c>
      <c r="P403" s="100">
        <v>3</v>
      </c>
      <c r="Q403" s="100">
        <v>3</v>
      </c>
      <c r="R403" s="100">
        <v>-2.6</v>
      </c>
      <c r="S403" s="100">
        <v>0</v>
      </c>
      <c r="T403" s="100">
        <v>-0.5</v>
      </c>
      <c r="U403" s="100">
        <v>3.5</v>
      </c>
      <c r="V403" s="100">
        <v>-5.6</v>
      </c>
      <c r="W403" s="100">
        <v>-1.5</v>
      </c>
      <c r="X403" s="100">
        <v>-1.8</v>
      </c>
      <c r="Y403" s="100">
        <v>-4.4000000000000004</v>
      </c>
      <c r="Z403" s="100">
        <v>0</v>
      </c>
      <c r="AA403" s="100">
        <f>独自温度!B35</f>
        <v>30</v>
      </c>
      <c r="AB403" s="100">
        <f>独自温度!C35</f>
        <v>30</v>
      </c>
    </row>
    <row r="404" spans="1:28">
      <c r="A404" s="64" t="e" cm="1">
        <f t="array" aca="1" ref="A404" ca="1">INDIRECT(_xlfn.XLOOKUP(鶏シート!$G$13,鶏気温!$D$2:$AB$2,鶏気温!$D$3:$AB$3)&amp;(_xlfn.XLOOKUP(鶏モデル!$D412,鶏気温!$C$6:$C$1100,鶏気温!$B$6:$B$1100)))</f>
        <v>#N/A</v>
      </c>
      <c r="B404">
        <v>404</v>
      </c>
      <c r="C404" s="92">
        <v>46056</v>
      </c>
      <c r="D404" s="100">
        <v>-1.2</v>
      </c>
      <c r="E404" s="100">
        <v>-1.5</v>
      </c>
      <c r="F404" s="100">
        <v>0.3</v>
      </c>
      <c r="G404" s="100">
        <v>0.5</v>
      </c>
      <c r="H404" s="100">
        <v>1</v>
      </c>
      <c r="I404" s="100">
        <v>1.5</v>
      </c>
      <c r="J404" s="100">
        <v>2.9</v>
      </c>
      <c r="K404" s="100">
        <v>1</v>
      </c>
      <c r="L404" s="100">
        <v>1.3</v>
      </c>
      <c r="M404" s="100">
        <v>2.7</v>
      </c>
      <c r="N404" s="100">
        <v>4.4000000000000004</v>
      </c>
      <c r="O404" s="100">
        <v>4.4000000000000004</v>
      </c>
      <c r="P404" s="100">
        <v>3</v>
      </c>
      <c r="Q404" s="100">
        <v>3.1</v>
      </c>
      <c r="R404" s="100">
        <v>-2.6</v>
      </c>
      <c r="S404" s="100">
        <v>0</v>
      </c>
      <c r="T404" s="100">
        <v>-0.5</v>
      </c>
      <c r="U404" s="100">
        <v>3.6</v>
      </c>
      <c r="V404" s="100">
        <v>-5.5</v>
      </c>
      <c r="W404" s="100">
        <v>-1.5</v>
      </c>
      <c r="X404" s="100">
        <v>-1.8</v>
      </c>
      <c r="Y404" s="100">
        <v>-4.4000000000000004</v>
      </c>
      <c r="Z404" s="100">
        <v>0</v>
      </c>
      <c r="AA404" s="100">
        <f>独自温度!B36</f>
        <v>30</v>
      </c>
      <c r="AB404" s="100">
        <f>独自温度!C36</f>
        <v>30</v>
      </c>
    </row>
    <row r="405" spans="1:28">
      <c r="A405" s="64" t="e" cm="1">
        <f t="array" aca="1" ref="A405" ca="1">INDIRECT(_xlfn.XLOOKUP(鶏シート!$G$13,鶏気温!$D$2:$AB$2,鶏気温!$D$3:$AB$3)&amp;(_xlfn.XLOOKUP(鶏モデル!$D413,鶏気温!$C$6:$C$1100,鶏気温!$B$6:$B$1100)))</f>
        <v>#N/A</v>
      </c>
      <c r="B405">
        <v>405</v>
      </c>
      <c r="C405" s="92">
        <v>46057</v>
      </c>
      <c r="D405" s="100">
        <v>-1.1000000000000001</v>
      </c>
      <c r="E405" s="100">
        <v>-1.5</v>
      </c>
      <c r="F405" s="100">
        <v>0.4</v>
      </c>
      <c r="G405" s="100">
        <v>0.6</v>
      </c>
      <c r="H405" s="100">
        <v>1</v>
      </c>
      <c r="I405" s="100">
        <v>1.5</v>
      </c>
      <c r="J405" s="100">
        <v>3</v>
      </c>
      <c r="K405" s="100">
        <v>1.1000000000000001</v>
      </c>
      <c r="L405" s="100">
        <v>1.3</v>
      </c>
      <c r="M405" s="100">
        <v>2.8</v>
      </c>
      <c r="N405" s="100">
        <v>4.4000000000000004</v>
      </c>
      <c r="O405" s="100">
        <v>4.4000000000000004</v>
      </c>
      <c r="P405" s="100">
        <v>3.1</v>
      </c>
      <c r="Q405" s="100">
        <v>3.2</v>
      </c>
      <c r="R405" s="100">
        <v>-2.6</v>
      </c>
      <c r="S405" s="100">
        <v>0.1</v>
      </c>
      <c r="T405" s="100">
        <v>-0.5</v>
      </c>
      <c r="U405" s="100">
        <v>3.6</v>
      </c>
      <c r="V405" s="100">
        <v>-5.5</v>
      </c>
      <c r="W405" s="100">
        <v>-1.5</v>
      </c>
      <c r="X405" s="100">
        <v>-1.8</v>
      </c>
      <c r="Y405" s="100">
        <v>-4.4000000000000004</v>
      </c>
      <c r="Z405" s="100">
        <v>0</v>
      </c>
      <c r="AA405" s="100">
        <f>独自温度!B37</f>
        <v>30</v>
      </c>
      <c r="AB405" s="100">
        <f>独自温度!C37</f>
        <v>30</v>
      </c>
    </row>
    <row r="406" spans="1:28">
      <c r="A406" s="64" t="e" cm="1">
        <f t="array" aca="1" ref="A406" ca="1">INDIRECT(_xlfn.XLOOKUP(鶏シート!$G$13,鶏気温!$D$2:$AB$2,鶏気温!$D$3:$AB$3)&amp;(_xlfn.XLOOKUP(鶏モデル!$D414,鶏気温!$C$6:$C$1100,鶏気温!$B$6:$B$1100)))</f>
        <v>#N/A</v>
      </c>
      <c r="B406">
        <v>406</v>
      </c>
      <c r="C406" s="92">
        <v>46058</v>
      </c>
      <c r="D406" s="100">
        <v>-1.1000000000000001</v>
      </c>
      <c r="E406" s="100">
        <v>-1.4</v>
      </c>
      <c r="F406" s="100">
        <v>0.4</v>
      </c>
      <c r="G406" s="100">
        <v>0.6</v>
      </c>
      <c r="H406" s="100">
        <v>1.1000000000000001</v>
      </c>
      <c r="I406" s="100">
        <v>1.6</v>
      </c>
      <c r="J406" s="100">
        <v>3.1</v>
      </c>
      <c r="K406" s="100">
        <v>1.1000000000000001</v>
      </c>
      <c r="L406" s="100">
        <v>1.3</v>
      </c>
      <c r="M406" s="100">
        <v>2.8</v>
      </c>
      <c r="N406" s="100">
        <v>4.5</v>
      </c>
      <c r="O406" s="100">
        <v>4.5</v>
      </c>
      <c r="P406" s="100">
        <v>3.1</v>
      </c>
      <c r="Q406" s="100">
        <v>3.2</v>
      </c>
      <c r="R406" s="100">
        <v>-2.5</v>
      </c>
      <c r="S406" s="100">
        <v>0.1</v>
      </c>
      <c r="T406" s="100">
        <v>-0.4</v>
      </c>
      <c r="U406" s="100">
        <v>3.7</v>
      </c>
      <c r="V406" s="100">
        <v>-5.5</v>
      </c>
      <c r="W406" s="100">
        <v>-1.5</v>
      </c>
      <c r="X406" s="100">
        <v>-1.8</v>
      </c>
      <c r="Y406" s="100">
        <v>-4.3</v>
      </c>
      <c r="Z406" s="100">
        <v>0</v>
      </c>
      <c r="AA406" s="100">
        <f>独自温度!B38</f>
        <v>30</v>
      </c>
      <c r="AB406" s="100">
        <f>独自温度!C38</f>
        <v>30</v>
      </c>
    </row>
    <row r="407" spans="1:28">
      <c r="A407" s="64" t="e" cm="1">
        <f t="array" aca="1" ref="A407" ca="1">INDIRECT(_xlfn.XLOOKUP(鶏シート!$G$13,鶏気温!$D$2:$AB$2,鶏気温!$D$3:$AB$3)&amp;(_xlfn.XLOOKUP(鶏モデル!$D415,鶏気温!$C$6:$C$1100,鶏気温!$B$6:$B$1100)))</f>
        <v>#N/A</v>
      </c>
      <c r="B407">
        <v>407</v>
      </c>
      <c r="C407" s="92">
        <v>46059</v>
      </c>
      <c r="D407" s="100">
        <v>-1.1000000000000001</v>
      </c>
      <c r="E407" s="100">
        <v>-1.4</v>
      </c>
      <c r="F407" s="100">
        <v>0.4</v>
      </c>
      <c r="G407" s="100">
        <v>0.7</v>
      </c>
      <c r="H407" s="100">
        <v>1.1000000000000001</v>
      </c>
      <c r="I407" s="100">
        <v>1.6</v>
      </c>
      <c r="J407" s="100">
        <v>3.1</v>
      </c>
      <c r="K407" s="100">
        <v>1.2</v>
      </c>
      <c r="L407" s="100">
        <v>1.2</v>
      </c>
      <c r="M407" s="100">
        <v>2.9</v>
      </c>
      <c r="N407" s="100">
        <v>4.5</v>
      </c>
      <c r="O407" s="100">
        <v>4.5999999999999996</v>
      </c>
      <c r="P407" s="100">
        <v>3.2</v>
      </c>
      <c r="Q407" s="100">
        <v>3.3</v>
      </c>
      <c r="R407" s="100">
        <v>-2.5</v>
      </c>
      <c r="S407" s="100">
        <v>0.2</v>
      </c>
      <c r="T407" s="100">
        <v>-0.4</v>
      </c>
      <c r="U407" s="100">
        <v>3.7</v>
      </c>
      <c r="V407" s="100">
        <v>-5.4</v>
      </c>
      <c r="W407" s="100">
        <v>-1.5</v>
      </c>
      <c r="X407" s="100">
        <v>-1.8</v>
      </c>
      <c r="Y407" s="100">
        <v>-4.3</v>
      </c>
      <c r="Z407" s="100">
        <v>0.1</v>
      </c>
      <c r="AA407" s="100">
        <f>独自温度!B39</f>
        <v>30</v>
      </c>
      <c r="AB407" s="100">
        <f>独自温度!C39</f>
        <v>30</v>
      </c>
    </row>
    <row r="408" spans="1:28">
      <c r="A408" s="64" t="e" cm="1">
        <f t="array" aca="1" ref="A408" ca="1">INDIRECT(_xlfn.XLOOKUP(鶏シート!$G$13,鶏気温!$D$2:$AB$2,鶏気温!$D$3:$AB$3)&amp;(_xlfn.XLOOKUP(鶏モデル!$D416,鶏気温!$C$6:$C$1100,鶏気温!$B$6:$B$1100)))</f>
        <v>#N/A</v>
      </c>
      <c r="B408">
        <v>408</v>
      </c>
      <c r="C408" s="92">
        <v>46060</v>
      </c>
      <c r="D408" s="100">
        <v>-1</v>
      </c>
      <c r="E408" s="100">
        <v>-1.3</v>
      </c>
      <c r="F408" s="100">
        <v>0.5</v>
      </c>
      <c r="G408" s="100">
        <v>0.7</v>
      </c>
      <c r="H408" s="100">
        <v>1.1000000000000001</v>
      </c>
      <c r="I408" s="100">
        <v>1.7</v>
      </c>
      <c r="J408" s="100">
        <v>3.2</v>
      </c>
      <c r="K408" s="100">
        <v>1.3</v>
      </c>
      <c r="L408" s="100">
        <v>1.2</v>
      </c>
      <c r="M408" s="100">
        <v>2.9</v>
      </c>
      <c r="N408" s="100">
        <v>4.5999999999999996</v>
      </c>
      <c r="O408" s="100">
        <v>4.5999999999999996</v>
      </c>
      <c r="P408" s="100">
        <v>3.2</v>
      </c>
      <c r="Q408" s="100">
        <v>3.4</v>
      </c>
      <c r="R408" s="100">
        <v>-2.4</v>
      </c>
      <c r="S408" s="100">
        <v>0.2</v>
      </c>
      <c r="T408" s="100">
        <v>-0.3</v>
      </c>
      <c r="U408" s="100">
        <v>3.8</v>
      </c>
      <c r="V408" s="100">
        <v>-5.4</v>
      </c>
      <c r="W408" s="100">
        <v>-1.4</v>
      </c>
      <c r="X408" s="100">
        <v>-1.8</v>
      </c>
      <c r="Y408" s="100">
        <v>-4.2</v>
      </c>
      <c r="Z408" s="100">
        <v>0.1</v>
      </c>
      <c r="AA408" s="100">
        <f>独自温度!B40</f>
        <v>30</v>
      </c>
      <c r="AB408" s="100">
        <f>独自温度!C40</f>
        <v>30</v>
      </c>
    </row>
    <row r="409" spans="1:28">
      <c r="A409" s="64" t="e" cm="1">
        <f t="array" aca="1" ref="A409" ca="1">INDIRECT(_xlfn.XLOOKUP(鶏シート!$G$13,鶏気温!$D$2:$AB$2,鶏気温!$D$3:$AB$3)&amp;(_xlfn.XLOOKUP(鶏モデル!$D417,鶏気温!$C$6:$C$1100,鶏気温!$B$6:$B$1100)))</f>
        <v>#N/A</v>
      </c>
      <c r="B409">
        <v>409</v>
      </c>
      <c r="C409" s="92">
        <v>46061</v>
      </c>
      <c r="D409" s="100">
        <v>-1</v>
      </c>
      <c r="E409" s="100">
        <v>-1.3</v>
      </c>
      <c r="F409" s="100">
        <v>0.5</v>
      </c>
      <c r="G409" s="100">
        <v>0.8</v>
      </c>
      <c r="H409" s="100">
        <v>1.2</v>
      </c>
      <c r="I409" s="100">
        <v>1.7</v>
      </c>
      <c r="J409" s="100">
        <v>3.3</v>
      </c>
      <c r="K409" s="100">
        <v>1.4</v>
      </c>
      <c r="L409" s="100">
        <v>1.2</v>
      </c>
      <c r="M409" s="100">
        <v>3</v>
      </c>
      <c r="N409" s="100">
        <v>4.5999999999999996</v>
      </c>
      <c r="O409" s="100">
        <v>4.7</v>
      </c>
      <c r="P409" s="100">
        <v>3.3</v>
      </c>
      <c r="Q409" s="100">
        <v>3.5</v>
      </c>
      <c r="R409" s="100">
        <v>-2.4</v>
      </c>
      <c r="S409" s="100">
        <v>0.3</v>
      </c>
      <c r="T409" s="100">
        <v>-0.3</v>
      </c>
      <c r="U409" s="100">
        <v>3.8</v>
      </c>
      <c r="V409" s="100">
        <v>-5.3</v>
      </c>
      <c r="W409" s="100">
        <v>-1.4</v>
      </c>
      <c r="X409" s="100">
        <v>-1.7</v>
      </c>
      <c r="Y409" s="100">
        <v>-4.0999999999999996</v>
      </c>
      <c r="Z409" s="100">
        <v>0.2</v>
      </c>
      <c r="AA409" s="100">
        <f>独自温度!B41</f>
        <v>30</v>
      </c>
      <c r="AB409" s="100">
        <f>独自温度!C41</f>
        <v>30</v>
      </c>
    </row>
    <row r="410" spans="1:28">
      <c r="A410" s="64" t="e" cm="1">
        <f t="array" aca="1" ref="A410" ca="1">INDIRECT(_xlfn.XLOOKUP(鶏シート!$G$13,鶏気温!$D$2:$AB$2,鶏気温!$D$3:$AB$3)&amp;(_xlfn.XLOOKUP(鶏モデル!$D418,鶏気温!$C$6:$C$1100,鶏気温!$B$6:$B$1100)))</f>
        <v>#N/A</v>
      </c>
      <c r="B410">
        <v>410</v>
      </c>
      <c r="C410" s="92">
        <v>46062</v>
      </c>
      <c r="D410" s="100">
        <v>-0.9</v>
      </c>
      <c r="E410" s="100">
        <v>-1.2</v>
      </c>
      <c r="F410" s="100">
        <v>0.6</v>
      </c>
      <c r="G410" s="100">
        <v>0.9</v>
      </c>
      <c r="H410" s="100">
        <v>1.3</v>
      </c>
      <c r="I410" s="100">
        <v>1.8</v>
      </c>
      <c r="J410" s="100">
        <v>3.4</v>
      </c>
      <c r="K410" s="100">
        <v>1.5</v>
      </c>
      <c r="L410" s="100">
        <v>1.3</v>
      </c>
      <c r="M410" s="100">
        <v>3</v>
      </c>
      <c r="N410" s="100">
        <v>4.7</v>
      </c>
      <c r="O410" s="100">
        <v>4.8</v>
      </c>
      <c r="P410" s="100">
        <v>3.4</v>
      </c>
      <c r="Q410" s="100">
        <v>3.6</v>
      </c>
      <c r="R410" s="100">
        <v>-2.2999999999999998</v>
      </c>
      <c r="S410" s="100">
        <v>0.4</v>
      </c>
      <c r="T410" s="100">
        <v>-0.2</v>
      </c>
      <c r="U410" s="100">
        <v>3.9</v>
      </c>
      <c r="V410" s="100">
        <v>-5.3</v>
      </c>
      <c r="W410" s="100">
        <v>-1.3</v>
      </c>
      <c r="X410" s="100">
        <v>-1.7</v>
      </c>
      <c r="Y410" s="100">
        <v>-4.0999999999999996</v>
      </c>
      <c r="Z410" s="100">
        <v>0.2</v>
      </c>
      <c r="AA410" s="100">
        <f>独自温度!B42</f>
        <v>30</v>
      </c>
      <c r="AB410" s="100">
        <f>独自温度!C42</f>
        <v>30</v>
      </c>
    </row>
    <row r="411" spans="1:28">
      <c r="A411" s="64" t="e" cm="1">
        <f t="array" aca="1" ref="A411" ca="1">INDIRECT(_xlfn.XLOOKUP(鶏シート!$G$13,鶏気温!$D$2:$AB$2,鶏気温!$D$3:$AB$3)&amp;(_xlfn.XLOOKUP(鶏モデル!$D419,鶏気温!$C$6:$C$1100,鶏気温!$B$6:$B$1100)))</f>
        <v>#N/A</v>
      </c>
      <c r="B411">
        <v>411</v>
      </c>
      <c r="C411" s="92">
        <v>46063</v>
      </c>
      <c r="D411" s="100">
        <v>-0.9</v>
      </c>
      <c r="E411" s="100">
        <v>-1.1000000000000001</v>
      </c>
      <c r="F411" s="100">
        <v>0.7</v>
      </c>
      <c r="G411" s="100">
        <v>1</v>
      </c>
      <c r="H411" s="100">
        <v>1.3</v>
      </c>
      <c r="I411" s="100">
        <v>1.9</v>
      </c>
      <c r="J411" s="100">
        <v>3.4</v>
      </c>
      <c r="K411" s="100">
        <v>1.6</v>
      </c>
      <c r="L411" s="100">
        <v>1.3</v>
      </c>
      <c r="M411" s="100">
        <v>3.1</v>
      </c>
      <c r="N411" s="100">
        <v>4.8</v>
      </c>
      <c r="O411" s="100">
        <v>4.8</v>
      </c>
      <c r="P411" s="100">
        <v>3.5</v>
      </c>
      <c r="Q411" s="100">
        <v>3.7</v>
      </c>
      <c r="R411" s="100">
        <v>-2.2999999999999998</v>
      </c>
      <c r="S411" s="100">
        <v>0.5</v>
      </c>
      <c r="T411" s="100">
        <v>-0.1</v>
      </c>
      <c r="U411" s="100">
        <v>4</v>
      </c>
      <c r="V411" s="100">
        <v>-5.2</v>
      </c>
      <c r="W411" s="100">
        <v>-1.3</v>
      </c>
      <c r="X411" s="100">
        <v>-1.6</v>
      </c>
      <c r="Y411" s="100">
        <v>-4</v>
      </c>
      <c r="Z411" s="100">
        <v>0.3</v>
      </c>
      <c r="AA411" s="100">
        <f>独自温度!B43</f>
        <v>30</v>
      </c>
      <c r="AB411" s="100">
        <f>独自温度!C43</f>
        <v>30</v>
      </c>
    </row>
    <row r="412" spans="1:28">
      <c r="A412" s="64" t="e" cm="1">
        <f t="array" aca="1" ref="A412" ca="1">INDIRECT(_xlfn.XLOOKUP(鶏シート!$G$13,鶏気温!$D$2:$AB$2,鶏気温!$D$3:$AB$3)&amp;(_xlfn.XLOOKUP(鶏モデル!$D420,鶏気温!$C$6:$C$1100,鶏気温!$B$6:$B$1100)))</f>
        <v>#N/A</v>
      </c>
      <c r="B412">
        <v>412</v>
      </c>
      <c r="C412" s="92">
        <v>46064</v>
      </c>
      <c r="D412" s="100">
        <v>-0.8</v>
      </c>
      <c r="E412" s="100">
        <v>-1.1000000000000001</v>
      </c>
      <c r="F412" s="100">
        <v>0.8</v>
      </c>
      <c r="G412" s="100">
        <v>1.1000000000000001</v>
      </c>
      <c r="H412" s="100">
        <v>1.4</v>
      </c>
      <c r="I412" s="100">
        <v>2</v>
      </c>
      <c r="J412" s="100">
        <v>3.5</v>
      </c>
      <c r="K412" s="100">
        <v>1.7</v>
      </c>
      <c r="L412" s="100">
        <v>1.4</v>
      </c>
      <c r="M412" s="100">
        <v>3.2</v>
      </c>
      <c r="N412" s="100">
        <v>4.9000000000000004</v>
      </c>
      <c r="O412" s="100">
        <v>4.9000000000000004</v>
      </c>
      <c r="P412" s="100">
        <v>3.6</v>
      </c>
      <c r="Q412" s="100">
        <v>3.8</v>
      </c>
      <c r="R412" s="100">
        <v>-2.2000000000000002</v>
      </c>
      <c r="S412" s="100">
        <v>0.6</v>
      </c>
      <c r="T412" s="100">
        <v>-0.1</v>
      </c>
      <c r="U412" s="100">
        <v>4.0999999999999996</v>
      </c>
      <c r="V412" s="100">
        <v>-5.0999999999999996</v>
      </c>
      <c r="W412" s="100">
        <v>-1.2</v>
      </c>
      <c r="X412" s="100">
        <v>-1.6</v>
      </c>
      <c r="Y412" s="100">
        <v>-3.9</v>
      </c>
      <c r="Z412" s="100">
        <v>0.4</v>
      </c>
      <c r="AA412" s="100">
        <f>独自温度!B44</f>
        <v>30</v>
      </c>
      <c r="AB412" s="100">
        <f>独自温度!C44</f>
        <v>30</v>
      </c>
    </row>
    <row r="413" spans="1:28">
      <c r="A413" s="64" t="e" cm="1">
        <f t="array" aca="1" ref="A413" ca="1">INDIRECT(_xlfn.XLOOKUP(鶏シート!$G$13,鶏気温!$D$2:$AB$2,鶏気温!$D$3:$AB$3)&amp;(_xlfn.XLOOKUP(鶏モデル!$D421,鶏気温!$C$6:$C$1100,鶏気温!$B$6:$B$1100)))</f>
        <v>#N/A</v>
      </c>
      <c r="B413">
        <v>413</v>
      </c>
      <c r="C413" s="92">
        <v>46065</v>
      </c>
      <c r="D413" s="100">
        <v>-0.7</v>
      </c>
      <c r="E413" s="100">
        <v>-1</v>
      </c>
      <c r="F413" s="100">
        <v>0.9</v>
      </c>
      <c r="G413" s="100">
        <v>1.2</v>
      </c>
      <c r="H413" s="100">
        <v>1.5</v>
      </c>
      <c r="I413" s="100">
        <v>2.1</v>
      </c>
      <c r="J413" s="100">
        <v>3.6</v>
      </c>
      <c r="K413" s="100">
        <v>1.8</v>
      </c>
      <c r="L413" s="100">
        <v>1.5</v>
      </c>
      <c r="M413" s="100">
        <v>3.3</v>
      </c>
      <c r="N413" s="100">
        <v>5</v>
      </c>
      <c r="O413" s="100">
        <v>5</v>
      </c>
      <c r="P413" s="100">
        <v>3.7</v>
      </c>
      <c r="Q413" s="100">
        <v>3.9</v>
      </c>
      <c r="R413" s="100">
        <v>-2.1</v>
      </c>
      <c r="S413" s="100">
        <v>0.7</v>
      </c>
      <c r="T413" s="100">
        <v>0</v>
      </c>
      <c r="U413" s="100">
        <v>4.2</v>
      </c>
      <c r="V413" s="100">
        <v>-5</v>
      </c>
      <c r="W413" s="100">
        <v>-1.1000000000000001</v>
      </c>
      <c r="X413" s="100">
        <v>-1.5</v>
      </c>
      <c r="Y413" s="100">
        <v>-3.8</v>
      </c>
      <c r="Z413" s="100">
        <v>0.5</v>
      </c>
      <c r="AA413" s="100">
        <f>独自温度!B45</f>
        <v>30</v>
      </c>
      <c r="AB413" s="100">
        <f>独自温度!C45</f>
        <v>30</v>
      </c>
    </row>
    <row r="414" spans="1:28">
      <c r="A414" s="64" t="e" cm="1">
        <f t="array" aca="1" ref="A414" ca="1">INDIRECT(_xlfn.XLOOKUP(鶏シート!$G$13,鶏気温!$D$2:$AB$2,鶏気温!$D$3:$AB$3)&amp;(_xlfn.XLOOKUP(鶏モデル!$D422,鶏気温!$C$6:$C$1100,鶏気温!$B$6:$B$1100)))</f>
        <v>#N/A</v>
      </c>
      <c r="B414">
        <v>414</v>
      </c>
      <c r="C414" s="92">
        <v>46066</v>
      </c>
      <c r="D414" s="100">
        <v>-0.7</v>
      </c>
      <c r="E414" s="100">
        <v>-0.9</v>
      </c>
      <c r="F414" s="100">
        <v>1</v>
      </c>
      <c r="G414" s="100">
        <v>1.3</v>
      </c>
      <c r="H414" s="100">
        <v>1.6</v>
      </c>
      <c r="I414" s="100">
        <v>2.2000000000000002</v>
      </c>
      <c r="J414" s="100">
        <v>3.7</v>
      </c>
      <c r="K414" s="100">
        <v>1.9</v>
      </c>
      <c r="L414" s="100">
        <v>1.6</v>
      </c>
      <c r="M414" s="100">
        <v>3.4</v>
      </c>
      <c r="N414" s="100">
        <v>5</v>
      </c>
      <c r="O414" s="100">
        <v>5.0999999999999996</v>
      </c>
      <c r="P414" s="100">
        <v>3.7</v>
      </c>
      <c r="Q414" s="100">
        <v>4</v>
      </c>
      <c r="R414" s="100">
        <v>-2</v>
      </c>
      <c r="S414" s="100">
        <v>0.8</v>
      </c>
      <c r="T414" s="100">
        <v>0.1</v>
      </c>
      <c r="U414" s="100">
        <v>4.3</v>
      </c>
      <c r="V414" s="100">
        <v>-4.9000000000000004</v>
      </c>
      <c r="W414" s="100">
        <v>-1.1000000000000001</v>
      </c>
      <c r="X414" s="100">
        <v>-1.4</v>
      </c>
      <c r="Y414" s="100">
        <v>-3.7</v>
      </c>
      <c r="Z414" s="100">
        <v>0.6</v>
      </c>
      <c r="AA414" s="100">
        <f>独自温度!B46</f>
        <v>30</v>
      </c>
      <c r="AB414" s="100">
        <f>独自温度!C46</f>
        <v>30</v>
      </c>
    </row>
    <row r="415" spans="1:28">
      <c r="A415" s="64" t="e" cm="1">
        <f t="array" aca="1" ref="A415" ca="1">INDIRECT(_xlfn.XLOOKUP(鶏シート!$G$13,鶏気温!$D$2:$AB$2,鶏気温!$D$3:$AB$3)&amp;(_xlfn.XLOOKUP(鶏モデル!$D423,鶏気温!$C$6:$C$1100,鶏気温!$B$6:$B$1100)))</f>
        <v>#N/A</v>
      </c>
      <c r="B415">
        <v>415</v>
      </c>
      <c r="C415" s="92">
        <v>46067</v>
      </c>
      <c r="D415" s="100">
        <v>-0.6</v>
      </c>
      <c r="E415" s="100">
        <v>-0.8</v>
      </c>
      <c r="F415" s="100">
        <v>1.1000000000000001</v>
      </c>
      <c r="G415" s="100">
        <v>1.4</v>
      </c>
      <c r="H415" s="100">
        <v>1.7</v>
      </c>
      <c r="I415" s="100">
        <v>2.2999999999999998</v>
      </c>
      <c r="J415" s="100">
        <v>3.8</v>
      </c>
      <c r="K415" s="100">
        <v>2</v>
      </c>
      <c r="L415" s="100">
        <v>1.7</v>
      </c>
      <c r="M415" s="100">
        <v>3.4</v>
      </c>
      <c r="N415" s="100">
        <v>5.0999999999999996</v>
      </c>
      <c r="O415" s="100">
        <v>5.2</v>
      </c>
      <c r="P415" s="100">
        <v>3.8</v>
      </c>
      <c r="Q415" s="100">
        <v>4.0999999999999996</v>
      </c>
      <c r="R415" s="100">
        <v>-2</v>
      </c>
      <c r="S415" s="100">
        <v>0.9</v>
      </c>
      <c r="T415" s="100">
        <v>0.2</v>
      </c>
      <c r="U415" s="100">
        <v>4.4000000000000004</v>
      </c>
      <c r="V415" s="100">
        <v>-4.8</v>
      </c>
      <c r="W415" s="100">
        <v>-1</v>
      </c>
      <c r="X415" s="100">
        <v>-1.4</v>
      </c>
      <c r="Y415" s="100">
        <v>-3.6</v>
      </c>
      <c r="Z415" s="100">
        <v>0.7</v>
      </c>
      <c r="AA415" s="100">
        <f>独自温度!B47</f>
        <v>30</v>
      </c>
      <c r="AB415" s="100">
        <f>独自温度!C47</f>
        <v>30</v>
      </c>
    </row>
    <row r="416" spans="1:28">
      <c r="A416" s="64" t="e" cm="1">
        <f t="array" aca="1" ref="A416" ca="1">INDIRECT(_xlfn.XLOOKUP(鶏シート!$G$13,鶏気温!$D$2:$AB$2,鶏気温!$D$3:$AB$3)&amp;(_xlfn.XLOOKUP(鶏モデル!$D424,鶏気温!$C$6:$C$1100,鶏気温!$B$6:$B$1100)))</f>
        <v>#N/A</v>
      </c>
      <c r="B416">
        <v>416</v>
      </c>
      <c r="C416" s="92">
        <v>46068</v>
      </c>
      <c r="D416" s="100">
        <v>-0.5</v>
      </c>
      <c r="E416" s="100">
        <v>-0.7</v>
      </c>
      <c r="F416" s="100">
        <v>1.2</v>
      </c>
      <c r="G416" s="100">
        <v>1.5</v>
      </c>
      <c r="H416" s="100">
        <v>1.8</v>
      </c>
      <c r="I416" s="100">
        <v>2.4</v>
      </c>
      <c r="J416" s="100">
        <v>3.9</v>
      </c>
      <c r="K416" s="100">
        <v>2.1</v>
      </c>
      <c r="L416" s="100">
        <v>1.9</v>
      </c>
      <c r="M416" s="100">
        <v>3.5</v>
      </c>
      <c r="N416" s="100">
        <v>5.2</v>
      </c>
      <c r="O416" s="100">
        <v>5.3</v>
      </c>
      <c r="P416" s="100">
        <v>3.9</v>
      </c>
      <c r="Q416" s="100">
        <v>4.2</v>
      </c>
      <c r="R416" s="100">
        <v>-1.9</v>
      </c>
      <c r="S416" s="100">
        <v>1</v>
      </c>
      <c r="T416" s="100">
        <v>0.2</v>
      </c>
      <c r="U416" s="100">
        <v>4.5</v>
      </c>
      <c r="V416" s="100">
        <v>-4.7</v>
      </c>
      <c r="W416" s="100">
        <v>-0.9</v>
      </c>
      <c r="X416" s="100">
        <v>-1.3</v>
      </c>
      <c r="Y416" s="100">
        <v>-3.5</v>
      </c>
      <c r="Z416" s="100">
        <v>0.8</v>
      </c>
      <c r="AA416" s="100">
        <f>独自温度!B48</f>
        <v>30</v>
      </c>
      <c r="AB416" s="100">
        <f>独自温度!C48</f>
        <v>30</v>
      </c>
    </row>
    <row r="417" spans="1:28">
      <c r="A417" s="64" t="e" cm="1">
        <f t="array" aca="1" ref="A417" ca="1">INDIRECT(_xlfn.XLOOKUP(鶏シート!$G$13,鶏気温!$D$2:$AB$2,鶏気温!$D$3:$AB$3)&amp;(_xlfn.XLOOKUP(鶏モデル!$D425,鶏気温!$C$6:$C$1100,鶏気温!$B$6:$B$1100)))</f>
        <v>#N/A</v>
      </c>
      <c r="B417">
        <v>417</v>
      </c>
      <c r="C417" s="92">
        <v>46069</v>
      </c>
      <c r="D417" s="100">
        <v>-0.4</v>
      </c>
      <c r="E417" s="100">
        <v>-0.6</v>
      </c>
      <c r="F417" s="100">
        <v>1.3</v>
      </c>
      <c r="G417" s="100">
        <v>1.6</v>
      </c>
      <c r="H417" s="100">
        <v>1.9</v>
      </c>
      <c r="I417" s="100">
        <v>2.5</v>
      </c>
      <c r="J417" s="100">
        <v>4.0999999999999996</v>
      </c>
      <c r="K417" s="100">
        <v>2.2000000000000002</v>
      </c>
      <c r="L417" s="100">
        <v>2.1</v>
      </c>
      <c r="M417" s="100">
        <v>3.6</v>
      </c>
      <c r="N417" s="100">
        <v>5.3</v>
      </c>
      <c r="O417" s="100">
        <v>5.4</v>
      </c>
      <c r="P417" s="100">
        <v>4.0999999999999996</v>
      </c>
      <c r="Q417" s="100">
        <v>4.3</v>
      </c>
      <c r="R417" s="100">
        <v>-1.8</v>
      </c>
      <c r="S417" s="100">
        <v>1.1000000000000001</v>
      </c>
      <c r="T417" s="100">
        <v>0.3</v>
      </c>
      <c r="U417" s="100">
        <v>4.5999999999999996</v>
      </c>
      <c r="V417" s="100">
        <v>-4.5999999999999996</v>
      </c>
      <c r="W417" s="100">
        <v>-0.8</v>
      </c>
      <c r="X417" s="100">
        <v>-1.2</v>
      </c>
      <c r="Y417" s="100">
        <v>-3.4</v>
      </c>
      <c r="Z417" s="100">
        <v>1</v>
      </c>
      <c r="AA417" s="100">
        <f>独自温度!B49</f>
        <v>30</v>
      </c>
      <c r="AB417" s="100">
        <f>独自温度!C49</f>
        <v>30</v>
      </c>
    </row>
    <row r="418" spans="1:28">
      <c r="A418" s="64" t="e" cm="1">
        <f t="array" aca="1" ref="A418" ca="1">INDIRECT(_xlfn.XLOOKUP(鶏シート!$G$13,鶏気温!$D$2:$AB$2,鶏気温!$D$3:$AB$3)&amp;(_xlfn.XLOOKUP(鶏モデル!$D426,鶏気温!$C$6:$C$1100,鶏気温!$B$6:$B$1100)))</f>
        <v>#N/A</v>
      </c>
      <c r="B418">
        <v>418</v>
      </c>
      <c r="C418" s="92">
        <v>46070</v>
      </c>
      <c r="D418" s="100">
        <v>-0.4</v>
      </c>
      <c r="E418" s="100">
        <v>-0.5</v>
      </c>
      <c r="F418" s="100">
        <v>1.5</v>
      </c>
      <c r="G418" s="100">
        <v>1.7</v>
      </c>
      <c r="H418" s="100">
        <v>2</v>
      </c>
      <c r="I418" s="100">
        <v>2.6</v>
      </c>
      <c r="J418" s="100">
        <v>4.2</v>
      </c>
      <c r="K418" s="100">
        <v>2.4</v>
      </c>
      <c r="L418" s="100">
        <v>2.2999999999999998</v>
      </c>
      <c r="M418" s="100">
        <v>3.7</v>
      </c>
      <c r="N418" s="100">
        <v>5.4</v>
      </c>
      <c r="O418" s="100">
        <v>5.5</v>
      </c>
      <c r="P418" s="100">
        <v>4.2</v>
      </c>
      <c r="Q418" s="100">
        <v>4.4000000000000004</v>
      </c>
      <c r="R418" s="100">
        <v>-1.7</v>
      </c>
      <c r="S418" s="100">
        <v>1.2</v>
      </c>
      <c r="T418" s="100">
        <v>0.4</v>
      </c>
      <c r="U418" s="100">
        <v>4.7</v>
      </c>
      <c r="V418" s="100">
        <v>-4.5</v>
      </c>
      <c r="W418" s="100">
        <v>-0.7</v>
      </c>
      <c r="X418" s="100">
        <v>-1.1000000000000001</v>
      </c>
      <c r="Y418" s="100">
        <v>-3.3</v>
      </c>
      <c r="Z418" s="100">
        <v>1.1000000000000001</v>
      </c>
      <c r="AA418" s="100">
        <f>独自温度!B50</f>
        <v>30</v>
      </c>
      <c r="AB418" s="100">
        <f>独自温度!C50</f>
        <v>30</v>
      </c>
    </row>
    <row r="419" spans="1:28">
      <c r="A419" s="64" t="e" cm="1">
        <f t="array" aca="1" ref="A419" ca="1">INDIRECT(_xlfn.XLOOKUP(鶏シート!$G$13,鶏気温!$D$2:$AB$2,鶏気温!$D$3:$AB$3)&amp;(_xlfn.XLOOKUP(鶏モデル!$D427,鶏気温!$C$6:$C$1100,鶏気温!$B$6:$B$1100)))</f>
        <v>#N/A</v>
      </c>
      <c r="B419">
        <v>419</v>
      </c>
      <c r="C419" s="92">
        <v>46071</v>
      </c>
      <c r="D419" s="100">
        <v>-0.3</v>
      </c>
      <c r="E419" s="100">
        <v>-0.4</v>
      </c>
      <c r="F419" s="100">
        <v>1.6</v>
      </c>
      <c r="G419" s="100">
        <v>1.8</v>
      </c>
      <c r="H419" s="100">
        <v>2.1</v>
      </c>
      <c r="I419" s="100">
        <v>2.8</v>
      </c>
      <c r="J419" s="100">
        <v>4.3</v>
      </c>
      <c r="K419" s="100">
        <v>2.5</v>
      </c>
      <c r="L419" s="100">
        <v>2.5</v>
      </c>
      <c r="M419" s="100">
        <v>3.9</v>
      </c>
      <c r="N419" s="100">
        <v>5.5</v>
      </c>
      <c r="O419" s="100">
        <v>5.7</v>
      </c>
      <c r="P419" s="100">
        <v>4.3</v>
      </c>
      <c r="Q419" s="100">
        <v>4.5</v>
      </c>
      <c r="R419" s="100">
        <v>-1.7</v>
      </c>
      <c r="S419" s="100">
        <v>1.3</v>
      </c>
      <c r="T419" s="100">
        <v>0.5</v>
      </c>
      <c r="U419" s="100">
        <v>4.9000000000000004</v>
      </c>
      <c r="V419" s="100">
        <v>-4.4000000000000004</v>
      </c>
      <c r="W419" s="100">
        <v>-0.6</v>
      </c>
      <c r="X419" s="100">
        <v>-1</v>
      </c>
      <c r="Y419" s="100">
        <v>-3.2</v>
      </c>
      <c r="Z419" s="100">
        <v>1.3</v>
      </c>
      <c r="AA419" s="100">
        <f>独自温度!B51</f>
        <v>30</v>
      </c>
      <c r="AB419" s="100">
        <f>独自温度!C51</f>
        <v>30</v>
      </c>
    </row>
    <row r="420" spans="1:28">
      <c r="A420" s="64" t="e" cm="1">
        <f t="array" aca="1" ref="A420" ca="1">INDIRECT(_xlfn.XLOOKUP(鶏シート!$G$13,鶏気温!$D$2:$AB$2,鶏気温!$D$3:$AB$3)&amp;(_xlfn.XLOOKUP(鶏モデル!$D428,鶏気温!$C$6:$C$1100,鶏気温!$B$6:$B$1100)))</f>
        <v>#N/A</v>
      </c>
      <c r="B420">
        <v>420</v>
      </c>
      <c r="C420" s="92">
        <v>46072</v>
      </c>
      <c r="D420" s="100">
        <v>-0.1</v>
      </c>
      <c r="E420" s="100">
        <v>-0.3</v>
      </c>
      <c r="F420" s="100">
        <v>1.7</v>
      </c>
      <c r="G420" s="100">
        <v>2</v>
      </c>
      <c r="H420" s="100">
        <v>2.2000000000000002</v>
      </c>
      <c r="I420" s="100">
        <v>2.9</v>
      </c>
      <c r="J420" s="100">
        <v>4.4000000000000004</v>
      </c>
      <c r="K420" s="100">
        <v>2.6</v>
      </c>
      <c r="L420" s="100">
        <v>2.7</v>
      </c>
      <c r="M420" s="100">
        <v>4</v>
      </c>
      <c r="N420" s="100">
        <v>5.7</v>
      </c>
      <c r="O420" s="100">
        <v>5.8</v>
      </c>
      <c r="P420" s="100">
        <v>4.4000000000000004</v>
      </c>
      <c r="Q420" s="100">
        <v>4.7</v>
      </c>
      <c r="R420" s="100">
        <v>-1.6</v>
      </c>
      <c r="S420" s="100">
        <v>1.5</v>
      </c>
      <c r="T420" s="100">
        <v>0.6</v>
      </c>
      <c r="U420" s="100">
        <v>5</v>
      </c>
      <c r="V420" s="100">
        <v>-4.2</v>
      </c>
      <c r="W420" s="100">
        <v>-0.5</v>
      </c>
      <c r="X420" s="100">
        <v>-0.9</v>
      </c>
      <c r="Y420" s="100">
        <v>-3.1</v>
      </c>
      <c r="Z420" s="100">
        <v>1.5</v>
      </c>
      <c r="AA420" s="100">
        <f>独自温度!B52</f>
        <v>30</v>
      </c>
      <c r="AB420" s="100">
        <f>独自温度!C52</f>
        <v>30</v>
      </c>
    </row>
    <row r="421" spans="1:28">
      <c r="A421" s="64" t="e" cm="1">
        <f t="array" aca="1" ref="A421" ca="1">INDIRECT(_xlfn.XLOOKUP(鶏シート!$G$13,鶏気温!$D$2:$AB$2,鶏気温!$D$3:$AB$3)&amp;(_xlfn.XLOOKUP(鶏モデル!$D429,鶏気温!$C$6:$C$1100,鶏気温!$B$6:$B$1100)))</f>
        <v>#N/A</v>
      </c>
      <c r="B421">
        <v>421</v>
      </c>
      <c r="C421" s="92">
        <v>46073</v>
      </c>
      <c r="D421" s="100">
        <v>0</v>
      </c>
      <c r="E421" s="100">
        <v>-0.2</v>
      </c>
      <c r="F421" s="100">
        <v>1.9</v>
      </c>
      <c r="G421" s="100">
        <v>2.1</v>
      </c>
      <c r="H421" s="100">
        <v>2.2999999999999998</v>
      </c>
      <c r="I421" s="100">
        <v>3</v>
      </c>
      <c r="J421" s="100">
        <v>4.5999999999999996</v>
      </c>
      <c r="K421" s="100">
        <v>2.8</v>
      </c>
      <c r="L421" s="100">
        <v>3</v>
      </c>
      <c r="M421" s="100">
        <v>4.0999999999999996</v>
      </c>
      <c r="N421" s="100">
        <v>5.8</v>
      </c>
      <c r="O421" s="100">
        <v>5.9</v>
      </c>
      <c r="P421" s="100">
        <v>4.5999999999999996</v>
      </c>
      <c r="Q421" s="100">
        <v>4.8</v>
      </c>
      <c r="R421" s="100">
        <v>-1.5</v>
      </c>
      <c r="S421" s="100">
        <v>1.6</v>
      </c>
      <c r="T421" s="100">
        <v>0.7</v>
      </c>
      <c r="U421" s="100">
        <v>5.0999999999999996</v>
      </c>
      <c r="V421" s="100">
        <v>-4.0999999999999996</v>
      </c>
      <c r="W421" s="100">
        <v>-0.4</v>
      </c>
      <c r="X421" s="100">
        <v>-0.8</v>
      </c>
      <c r="Y421" s="100">
        <v>-3</v>
      </c>
      <c r="Z421" s="100">
        <v>1.7</v>
      </c>
      <c r="AA421" s="100">
        <f>独自温度!B53</f>
        <v>30</v>
      </c>
      <c r="AB421" s="100">
        <f>独自温度!C53</f>
        <v>30</v>
      </c>
    </row>
    <row r="422" spans="1:28">
      <c r="A422" s="64" t="e" cm="1">
        <f t="array" aca="1" ref="A422" ca="1">INDIRECT(_xlfn.XLOOKUP(鶏シート!$G$13,鶏気温!$D$2:$AB$2,鶏気温!$D$3:$AB$3)&amp;(_xlfn.XLOOKUP(鶏モデル!$D430,鶏気温!$C$6:$C$1100,鶏気温!$B$6:$B$1100)))</f>
        <v>#N/A</v>
      </c>
      <c r="B422">
        <v>422</v>
      </c>
      <c r="C422" s="92">
        <v>46074</v>
      </c>
      <c r="D422" s="100">
        <v>0.1</v>
      </c>
      <c r="E422" s="100">
        <v>0</v>
      </c>
      <c r="F422" s="100">
        <v>2</v>
      </c>
      <c r="G422" s="100">
        <v>2.2000000000000002</v>
      </c>
      <c r="H422" s="100">
        <v>2.4</v>
      </c>
      <c r="I422" s="100">
        <v>3.2</v>
      </c>
      <c r="J422" s="100">
        <v>4.7</v>
      </c>
      <c r="K422" s="100">
        <v>2.9</v>
      </c>
      <c r="L422" s="100">
        <v>3.2</v>
      </c>
      <c r="M422" s="100">
        <v>4.3</v>
      </c>
      <c r="N422" s="100">
        <v>5.9</v>
      </c>
      <c r="O422" s="100">
        <v>6.1</v>
      </c>
      <c r="P422" s="100">
        <v>4.7</v>
      </c>
      <c r="Q422" s="100">
        <v>4.9000000000000004</v>
      </c>
      <c r="R422" s="100">
        <v>-1.3</v>
      </c>
      <c r="S422" s="100">
        <v>1.8</v>
      </c>
      <c r="T422" s="100">
        <v>0.9</v>
      </c>
      <c r="U422" s="100">
        <v>5.3</v>
      </c>
      <c r="V422" s="100">
        <v>-3.9</v>
      </c>
      <c r="W422" s="100">
        <v>-0.3</v>
      </c>
      <c r="X422" s="100">
        <v>-0.7</v>
      </c>
      <c r="Y422" s="100">
        <v>-2.9</v>
      </c>
      <c r="Z422" s="100">
        <v>1.9</v>
      </c>
      <c r="AA422" s="100">
        <f>独自温度!B54</f>
        <v>30</v>
      </c>
      <c r="AB422" s="100">
        <f>独自温度!C54</f>
        <v>30</v>
      </c>
    </row>
    <row r="423" spans="1:28">
      <c r="A423" s="64" t="e" cm="1">
        <f t="array" aca="1" ref="A423" ca="1">INDIRECT(_xlfn.XLOOKUP(鶏シート!$G$13,鶏気温!$D$2:$AB$2,鶏気温!$D$3:$AB$3)&amp;(_xlfn.XLOOKUP(鶏モデル!$D431,鶏気温!$C$6:$C$1100,鶏気温!$B$6:$B$1100)))</f>
        <v>#N/A</v>
      </c>
      <c r="B423">
        <v>423</v>
      </c>
      <c r="C423" s="92">
        <v>46075</v>
      </c>
      <c r="D423" s="100">
        <v>0.2</v>
      </c>
      <c r="E423" s="100">
        <v>0.1</v>
      </c>
      <c r="F423" s="100">
        <v>2.2000000000000002</v>
      </c>
      <c r="G423" s="100">
        <v>2.4</v>
      </c>
      <c r="H423" s="100">
        <v>2.6</v>
      </c>
      <c r="I423" s="100">
        <v>3.3</v>
      </c>
      <c r="J423" s="100">
        <v>4.9000000000000004</v>
      </c>
      <c r="K423" s="100">
        <v>3.1</v>
      </c>
      <c r="L423" s="100">
        <v>3.4</v>
      </c>
      <c r="M423" s="100">
        <v>4.4000000000000004</v>
      </c>
      <c r="N423" s="100">
        <v>6.1</v>
      </c>
      <c r="O423" s="100">
        <v>6.2</v>
      </c>
      <c r="P423" s="100">
        <v>4.9000000000000004</v>
      </c>
      <c r="Q423" s="100">
        <v>5.0999999999999996</v>
      </c>
      <c r="R423" s="100">
        <v>-1.2</v>
      </c>
      <c r="S423" s="100">
        <v>1.9</v>
      </c>
      <c r="T423" s="100">
        <v>1</v>
      </c>
      <c r="U423" s="100">
        <v>5.4</v>
      </c>
      <c r="V423" s="100">
        <v>-3.8</v>
      </c>
      <c r="W423" s="100">
        <v>-0.2</v>
      </c>
      <c r="X423" s="100">
        <v>-0.6</v>
      </c>
      <c r="Y423" s="100">
        <v>-2.7</v>
      </c>
      <c r="Z423" s="100">
        <v>2.1</v>
      </c>
      <c r="AA423" s="100">
        <f>独自温度!B55</f>
        <v>30</v>
      </c>
      <c r="AB423" s="100">
        <f>独自温度!C55</f>
        <v>30</v>
      </c>
    </row>
    <row r="424" spans="1:28">
      <c r="A424" s="64" t="e" cm="1">
        <f t="array" aca="1" ref="A424" ca="1">INDIRECT(_xlfn.XLOOKUP(鶏シート!$G$13,鶏気温!$D$2:$AB$2,鶏気温!$D$3:$AB$3)&amp;(_xlfn.XLOOKUP(鶏モデル!$D432,鶏気温!$C$6:$C$1100,鶏気温!$B$6:$B$1100)))</f>
        <v>#N/A</v>
      </c>
      <c r="B424">
        <v>424</v>
      </c>
      <c r="C424" s="92">
        <v>46076</v>
      </c>
      <c r="D424" s="100">
        <v>0.4</v>
      </c>
      <c r="E424" s="100">
        <v>0.3</v>
      </c>
      <c r="F424" s="100">
        <v>2.2999999999999998</v>
      </c>
      <c r="G424" s="100">
        <v>2.6</v>
      </c>
      <c r="H424" s="100">
        <v>2.7</v>
      </c>
      <c r="I424" s="100">
        <v>3.5</v>
      </c>
      <c r="J424" s="100">
        <v>5.0999999999999996</v>
      </c>
      <c r="K424" s="100">
        <v>3.3</v>
      </c>
      <c r="L424" s="100">
        <v>3.7</v>
      </c>
      <c r="M424" s="100">
        <v>4.5999999999999996</v>
      </c>
      <c r="N424" s="100">
        <v>6.2</v>
      </c>
      <c r="O424" s="100">
        <v>6.4</v>
      </c>
      <c r="P424" s="100">
        <v>5</v>
      </c>
      <c r="Q424" s="100">
        <v>5.3</v>
      </c>
      <c r="R424" s="100">
        <v>-1.1000000000000001</v>
      </c>
      <c r="S424" s="100">
        <v>2.1</v>
      </c>
      <c r="T424" s="100">
        <v>1.1000000000000001</v>
      </c>
      <c r="U424" s="100">
        <v>5.6</v>
      </c>
      <c r="V424" s="100">
        <v>-3.6</v>
      </c>
      <c r="W424" s="100">
        <v>0</v>
      </c>
      <c r="X424" s="100">
        <v>-0.5</v>
      </c>
      <c r="Y424" s="100">
        <v>-2.5</v>
      </c>
      <c r="Z424" s="100">
        <v>2.2999999999999998</v>
      </c>
      <c r="AA424" s="100">
        <f>独自温度!B56</f>
        <v>30</v>
      </c>
      <c r="AB424" s="100">
        <f>独自温度!C56</f>
        <v>30</v>
      </c>
    </row>
    <row r="425" spans="1:28">
      <c r="A425" s="64" t="e" cm="1">
        <f t="array" aca="1" ref="A425" ca="1">INDIRECT(_xlfn.XLOOKUP(鶏シート!$G$13,鶏気温!$D$2:$AB$2,鶏気温!$D$3:$AB$3)&amp;(_xlfn.XLOOKUP(鶏モデル!$D433,鶏気温!$C$6:$C$1100,鶏気温!$B$6:$B$1100)))</f>
        <v>#N/A</v>
      </c>
      <c r="B425">
        <v>425</v>
      </c>
      <c r="C425" s="92">
        <v>46077</v>
      </c>
      <c r="D425" s="100">
        <v>0.5</v>
      </c>
      <c r="E425" s="100">
        <v>0.4</v>
      </c>
      <c r="F425" s="100">
        <v>2.5</v>
      </c>
      <c r="G425" s="100">
        <v>2.7</v>
      </c>
      <c r="H425" s="100">
        <v>2.8</v>
      </c>
      <c r="I425" s="100">
        <v>3.7</v>
      </c>
      <c r="J425" s="100">
        <v>5.2</v>
      </c>
      <c r="K425" s="100">
        <v>3.5</v>
      </c>
      <c r="L425" s="100">
        <v>3.9</v>
      </c>
      <c r="M425" s="100">
        <v>4.7</v>
      </c>
      <c r="N425" s="100">
        <v>6.4</v>
      </c>
      <c r="O425" s="100">
        <v>6.5</v>
      </c>
      <c r="P425" s="100">
        <v>5.2</v>
      </c>
      <c r="Q425" s="100">
        <v>5.4</v>
      </c>
      <c r="R425" s="100">
        <v>-0.9</v>
      </c>
      <c r="S425" s="100">
        <v>2.2000000000000002</v>
      </c>
      <c r="T425" s="100">
        <v>1.3</v>
      </c>
      <c r="U425" s="100">
        <v>5.7</v>
      </c>
      <c r="V425" s="100">
        <v>-3.4</v>
      </c>
      <c r="W425" s="100">
        <v>0.1</v>
      </c>
      <c r="X425" s="100">
        <v>-0.3</v>
      </c>
      <c r="Y425" s="100">
        <v>-2.4</v>
      </c>
      <c r="Z425" s="100">
        <v>2.4</v>
      </c>
      <c r="AA425" s="100">
        <f>独自温度!B57</f>
        <v>30</v>
      </c>
      <c r="AB425" s="100">
        <f>独自温度!C57</f>
        <v>30</v>
      </c>
    </row>
    <row r="426" spans="1:28">
      <c r="A426" s="64" t="e" cm="1">
        <f t="array" aca="1" ref="A426" ca="1">INDIRECT(_xlfn.XLOOKUP(鶏シート!$G$13,鶏気温!$D$2:$AB$2,鶏気温!$D$3:$AB$3)&amp;(_xlfn.XLOOKUP(鶏モデル!$D434,鶏気温!$C$6:$C$1100,鶏気温!$B$6:$B$1100)))</f>
        <v>#N/A</v>
      </c>
      <c r="B426">
        <v>426</v>
      </c>
      <c r="C426" s="92">
        <v>46078</v>
      </c>
      <c r="D426" s="100">
        <v>0.7</v>
      </c>
      <c r="E426" s="100">
        <v>0.6</v>
      </c>
      <c r="F426" s="100">
        <v>2.7</v>
      </c>
      <c r="G426" s="100">
        <v>2.9</v>
      </c>
      <c r="H426" s="100">
        <v>3</v>
      </c>
      <c r="I426" s="100">
        <v>3.8</v>
      </c>
      <c r="J426" s="100">
        <v>5.4</v>
      </c>
      <c r="K426" s="100">
        <v>3.6</v>
      </c>
      <c r="L426" s="100">
        <v>4.0999999999999996</v>
      </c>
      <c r="M426" s="100">
        <v>4.9000000000000004</v>
      </c>
      <c r="N426" s="100">
        <v>6.5</v>
      </c>
      <c r="O426" s="100">
        <v>6.7</v>
      </c>
      <c r="P426" s="100">
        <v>5.3</v>
      </c>
      <c r="Q426" s="100">
        <v>5.6</v>
      </c>
      <c r="R426" s="100">
        <v>-0.8</v>
      </c>
      <c r="S426" s="100">
        <v>2.4</v>
      </c>
      <c r="T426" s="100">
        <v>1.4</v>
      </c>
      <c r="U426" s="100">
        <v>5.9</v>
      </c>
      <c r="V426" s="100">
        <v>-3.2</v>
      </c>
      <c r="W426" s="100">
        <v>0.2</v>
      </c>
      <c r="X426" s="100">
        <v>-0.2</v>
      </c>
      <c r="Y426" s="100">
        <v>-2.2000000000000002</v>
      </c>
      <c r="Z426" s="100">
        <v>2.6</v>
      </c>
      <c r="AA426" s="100">
        <f>独自温度!B58</f>
        <v>30</v>
      </c>
      <c r="AB426" s="100">
        <f>独自温度!C58</f>
        <v>30</v>
      </c>
    </row>
    <row r="427" spans="1:28">
      <c r="A427" s="64" t="e" cm="1">
        <f t="array" aca="1" ref="A427" ca="1">INDIRECT(_xlfn.XLOOKUP(鶏シート!$G$13,鶏気温!$D$2:$AB$2,鶏気温!$D$3:$AB$3)&amp;(_xlfn.XLOOKUP(鶏モデル!$D435,鶏気温!$C$6:$C$1100,鶏気温!$B$6:$B$1100)))</f>
        <v>#N/A</v>
      </c>
      <c r="B427">
        <v>427</v>
      </c>
      <c r="C427" s="92">
        <v>46079</v>
      </c>
      <c r="D427" s="100">
        <v>0.8</v>
      </c>
      <c r="E427" s="100">
        <v>0.8</v>
      </c>
      <c r="F427" s="100">
        <v>2.8</v>
      </c>
      <c r="G427" s="100">
        <v>3</v>
      </c>
      <c r="H427" s="100">
        <v>3.1</v>
      </c>
      <c r="I427" s="100">
        <v>4</v>
      </c>
      <c r="J427" s="100">
        <v>5.6</v>
      </c>
      <c r="K427" s="100">
        <v>3.8</v>
      </c>
      <c r="L427" s="100">
        <v>4.3</v>
      </c>
      <c r="M427" s="100">
        <v>5</v>
      </c>
      <c r="N427" s="100">
        <v>6.7</v>
      </c>
      <c r="O427" s="100">
        <v>6.8</v>
      </c>
      <c r="P427" s="100">
        <v>5.5</v>
      </c>
      <c r="Q427" s="100">
        <v>5.8</v>
      </c>
      <c r="R427" s="100">
        <v>-0.6</v>
      </c>
      <c r="S427" s="100">
        <v>2.6</v>
      </c>
      <c r="T427" s="100">
        <v>1.6</v>
      </c>
      <c r="U427" s="100">
        <v>6</v>
      </c>
      <c r="V427" s="100">
        <v>-3.1</v>
      </c>
      <c r="W427" s="100">
        <v>0.4</v>
      </c>
      <c r="X427" s="100">
        <v>0</v>
      </c>
      <c r="Y427" s="100">
        <v>-2</v>
      </c>
      <c r="Z427" s="100">
        <v>2.8</v>
      </c>
      <c r="AA427" s="100">
        <f>独自温度!B59</f>
        <v>30</v>
      </c>
      <c r="AB427" s="100">
        <f>独自温度!C59</f>
        <v>30</v>
      </c>
    </row>
    <row r="428" spans="1:28">
      <c r="A428" s="64" t="e" cm="1">
        <f t="array" aca="1" ref="A428" ca="1">INDIRECT(_xlfn.XLOOKUP(鶏シート!$G$13,鶏気温!$D$2:$AB$2,鶏気温!$D$3:$AB$3)&amp;(_xlfn.XLOOKUP(鶏モデル!$D436,鶏気温!$C$6:$C$1100,鶏気温!$B$6:$B$1100)))</f>
        <v>#N/A</v>
      </c>
      <c r="B428">
        <v>428</v>
      </c>
      <c r="C428" s="92">
        <v>46080</v>
      </c>
      <c r="D428" s="100">
        <v>1</v>
      </c>
      <c r="E428" s="100">
        <v>1</v>
      </c>
      <c r="F428" s="100">
        <v>3</v>
      </c>
      <c r="G428" s="100">
        <v>3.2</v>
      </c>
      <c r="H428" s="100">
        <v>3.3</v>
      </c>
      <c r="I428" s="100">
        <v>4.0999999999999996</v>
      </c>
      <c r="J428" s="100">
        <v>5.7</v>
      </c>
      <c r="K428" s="100">
        <v>4</v>
      </c>
      <c r="L428" s="100">
        <v>4.5</v>
      </c>
      <c r="M428" s="100">
        <v>5.0999999999999996</v>
      </c>
      <c r="N428" s="100">
        <v>6.8</v>
      </c>
      <c r="O428" s="100">
        <v>7</v>
      </c>
      <c r="P428" s="100">
        <v>5.6</v>
      </c>
      <c r="Q428" s="100">
        <v>5.9</v>
      </c>
      <c r="R428" s="100">
        <v>-0.4</v>
      </c>
      <c r="S428" s="100">
        <v>2.7</v>
      </c>
      <c r="T428" s="100">
        <v>1.7</v>
      </c>
      <c r="U428" s="100">
        <v>6.2</v>
      </c>
      <c r="V428" s="100">
        <v>-2.9</v>
      </c>
      <c r="W428" s="100">
        <v>0.5</v>
      </c>
      <c r="X428" s="100">
        <v>0.1</v>
      </c>
      <c r="Y428" s="100">
        <v>-1.8</v>
      </c>
      <c r="Z428" s="100">
        <v>2.9</v>
      </c>
      <c r="AA428" s="100">
        <f>独自温度!B60</f>
        <v>30</v>
      </c>
      <c r="AB428" s="100">
        <f>独自温度!C60</f>
        <v>30</v>
      </c>
    </row>
    <row r="429" spans="1:28">
      <c r="A429" s="64" t="e" cm="1">
        <f t="array" aca="1" ref="A429" ca="1">INDIRECT(_xlfn.XLOOKUP(鶏シート!$G$13,鶏気温!$D$2:$AB$2,鶏気温!$D$3:$AB$3)&amp;(_xlfn.XLOOKUP(鶏モデル!$D437,鶏気温!$C$6:$C$1100,鶏気温!$B$6:$B$1100)))</f>
        <v>#N/A</v>
      </c>
      <c r="B429">
        <v>429</v>
      </c>
      <c r="C429" s="92">
        <v>46081</v>
      </c>
      <c r="D429" s="100">
        <v>1.2</v>
      </c>
      <c r="E429" s="100">
        <v>1.1000000000000001</v>
      </c>
      <c r="F429" s="100">
        <v>3.1</v>
      </c>
      <c r="G429" s="100">
        <v>3.4</v>
      </c>
      <c r="H429" s="100">
        <v>3.4</v>
      </c>
      <c r="I429" s="100">
        <v>4.3</v>
      </c>
      <c r="J429" s="100">
        <v>5.8</v>
      </c>
      <c r="K429" s="100">
        <v>4.0999999999999996</v>
      </c>
      <c r="L429" s="100">
        <v>4.7</v>
      </c>
      <c r="M429" s="100">
        <v>5.3</v>
      </c>
      <c r="N429" s="100">
        <v>6.9</v>
      </c>
      <c r="O429" s="100">
        <v>7.1</v>
      </c>
      <c r="P429" s="100">
        <v>5.8</v>
      </c>
      <c r="Q429" s="100">
        <v>6.1</v>
      </c>
      <c r="R429" s="100">
        <v>-0.3</v>
      </c>
      <c r="S429" s="100">
        <v>2.9</v>
      </c>
      <c r="T429" s="100">
        <v>1.8</v>
      </c>
      <c r="U429" s="100">
        <v>6.3</v>
      </c>
      <c r="V429" s="100">
        <v>-2.7</v>
      </c>
      <c r="W429" s="100">
        <v>0.6</v>
      </c>
      <c r="X429" s="100">
        <v>0.2</v>
      </c>
      <c r="Y429" s="100">
        <v>-1.7</v>
      </c>
      <c r="Z429" s="100">
        <v>3</v>
      </c>
      <c r="AA429" s="100">
        <f>独自温度!B61</f>
        <v>30</v>
      </c>
      <c r="AB429" s="100">
        <f>独自温度!C61</f>
        <v>30</v>
      </c>
    </row>
    <row r="430" spans="1:28">
      <c r="A430" s="64" t="e" cm="1">
        <f t="array" aca="1" ref="A430" ca="1">INDIRECT(_xlfn.XLOOKUP(鶏シート!$G$13,鶏気温!$D$2:$AB$2,鶏気温!$D$3:$AB$3)&amp;(_xlfn.XLOOKUP(鶏モデル!$D438,鶏気温!$C$6:$C$1100,鶏気温!$B$6:$B$1100)))</f>
        <v>#N/A</v>
      </c>
      <c r="B430">
        <v>430</v>
      </c>
      <c r="C430" s="92">
        <v>46082</v>
      </c>
      <c r="D430" s="100">
        <v>1.3</v>
      </c>
      <c r="E430" s="100">
        <v>1.3</v>
      </c>
      <c r="F430" s="100">
        <v>3.3</v>
      </c>
      <c r="G430" s="100">
        <v>3.5</v>
      </c>
      <c r="H430" s="100">
        <v>3.6</v>
      </c>
      <c r="I430" s="100">
        <v>4.4000000000000004</v>
      </c>
      <c r="J430" s="100">
        <v>6</v>
      </c>
      <c r="K430" s="100">
        <v>4.3</v>
      </c>
      <c r="L430" s="100">
        <v>4.9000000000000004</v>
      </c>
      <c r="M430" s="100">
        <v>5.4</v>
      </c>
      <c r="N430" s="100">
        <v>7</v>
      </c>
      <c r="O430" s="100">
        <v>7.2</v>
      </c>
      <c r="P430" s="100">
        <v>5.9</v>
      </c>
      <c r="Q430" s="100">
        <v>6.2</v>
      </c>
      <c r="R430" s="100">
        <v>-0.1</v>
      </c>
      <c r="S430" s="100">
        <v>3</v>
      </c>
      <c r="T430" s="100">
        <v>2</v>
      </c>
      <c r="U430" s="100">
        <v>6.4</v>
      </c>
      <c r="V430" s="100">
        <v>-2.6</v>
      </c>
      <c r="W430" s="100">
        <v>0.8</v>
      </c>
      <c r="X430" s="100">
        <v>0.4</v>
      </c>
      <c r="Y430" s="100">
        <v>-1.5</v>
      </c>
      <c r="Z430" s="100">
        <v>3.2</v>
      </c>
      <c r="AA430" s="100">
        <f>独自温度!B62</f>
        <v>30</v>
      </c>
      <c r="AB430" s="100">
        <f>独自温度!C62</f>
        <v>30</v>
      </c>
    </row>
    <row r="431" spans="1:28" ht="14.25" thickBot="1">
      <c r="A431" s="64" t="e" cm="1">
        <f t="array" aca="1" ref="A431" ca="1">INDIRECT(_xlfn.XLOOKUP(鶏シート!$G$13,鶏気温!$D$2:$AB$2,鶏気温!$D$3:$AB$3)&amp;(_xlfn.XLOOKUP(鶏モデル!$D439,鶏気温!$C$6:$C$1100,鶏気温!$B$6:$B$1100)))</f>
        <v>#N/A</v>
      </c>
      <c r="B431" s="62">
        <v>431</v>
      </c>
      <c r="C431" s="92">
        <v>46083</v>
      </c>
      <c r="D431" s="100">
        <v>1.5</v>
      </c>
      <c r="E431" s="100">
        <v>1.4</v>
      </c>
      <c r="F431" s="100">
        <v>3.4</v>
      </c>
      <c r="G431" s="100">
        <v>3.6</v>
      </c>
      <c r="H431" s="100">
        <v>3.7</v>
      </c>
      <c r="I431" s="100">
        <v>4.5</v>
      </c>
      <c r="J431" s="100">
        <v>6.1</v>
      </c>
      <c r="K431" s="100">
        <v>4.4000000000000004</v>
      </c>
      <c r="L431" s="100">
        <v>5.0999999999999996</v>
      </c>
      <c r="M431" s="100">
        <v>5.5</v>
      </c>
      <c r="N431" s="100">
        <v>7.1</v>
      </c>
      <c r="O431" s="100">
        <v>7.3</v>
      </c>
      <c r="P431" s="100">
        <v>6</v>
      </c>
      <c r="Q431" s="100">
        <v>6.4</v>
      </c>
      <c r="R431" s="100">
        <v>0</v>
      </c>
      <c r="S431" s="100">
        <v>3.1</v>
      </c>
      <c r="T431" s="100">
        <v>2.1</v>
      </c>
      <c r="U431" s="100">
        <v>6.5</v>
      </c>
      <c r="V431" s="100">
        <v>-2.5</v>
      </c>
      <c r="W431" s="100">
        <v>0.9</v>
      </c>
      <c r="X431" s="100">
        <v>0.5</v>
      </c>
      <c r="Y431" s="100">
        <v>-1.4</v>
      </c>
      <c r="Z431" s="100">
        <v>3.3</v>
      </c>
      <c r="AA431" s="100">
        <f>独自温度!B63</f>
        <v>30</v>
      </c>
      <c r="AB431" s="100">
        <f>独自温度!C63</f>
        <v>30</v>
      </c>
    </row>
    <row r="432" spans="1:28" ht="14.25" thickTop="1">
      <c r="A432" s="64" t="e" cm="1">
        <f t="array" aca="1" ref="A432" ca="1">INDIRECT(_xlfn.XLOOKUP(鶏シート!$G$13,鶏気温!$D$2:$AB$2,鶏気温!$D$3:$AB$3)&amp;(_xlfn.XLOOKUP(鶏モデル!$D440,鶏気温!$C$6:$C$1100,鶏気温!$B$6:$B$1100)))</f>
        <v>#N/A</v>
      </c>
      <c r="B432">
        <v>432</v>
      </c>
      <c r="C432" s="92">
        <v>46084</v>
      </c>
      <c r="D432" s="100">
        <v>1.6</v>
      </c>
      <c r="E432" s="100">
        <v>1.6</v>
      </c>
      <c r="F432" s="100">
        <v>3.5</v>
      </c>
      <c r="G432" s="100">
        <v>3.8</v>
      </c>
      <c r="H432" s="100">
        <v>3.8</v>
      </c>
      <c r="I432" s="100">
        <v>4.7</v>
      </c>
      <c r="J432" s="100">
        <v>6.2</v>
      </c>
      <c r="K432" s="100">
        <v>4.5999999999999996</v>
      </c>
      <c r="L432" s="100">
        <v>5.2</v>
      </c>
      <c r="M432" s="100">
        <v>5.6</v>
      </c>
      <c r="N432" s="100">
        <v>7.2</v>
      </c>
      <c r="O432" s="100">
        <v>7.4</v>
      </c>
      <c r="P432" s="100">
        <v>6.1</v>
      </c>
      <c r="Q432" s="100">
        <v>6.5</v>
      </c>
      <c r="R432" s="100">
        <v>0.2</v>
      </c>
      <c r="S432" s="100">
        <v>3.3</v>
      </c>
      <c r="T432" s="100">
        <v>2.2000000000000002</v>
      </c>
      <c r="U432" s="100">
        <v>6.6</v>
      </c>
      <c r="V432" s="100">
        <v>-2.2999999999999998</v>
      </c>
      <c r="W432" s="100">
        <v>1</v>
      </c>
      <c r="X432" s="100">
        <v>0.6</v>
      </c>
      <c r="Y432" s="100">
        <v>-1.2</v>
      </c>
      <c r="Z432" s="100">
        <v>3.3</v>
      </c>
      <c r="AA432" s="100">
        <f>独自温度!B64</f>
        <v>30</v>
      </c>
      <c r="AB432" s="100">
        <f>独自温度!C64</f>
        <v>30</v>
      </c>
    </row>
    <row r="433" spans="1:28">
      <c r="A433" s="64" t="e" cm="1">
        <f t="array" aca="1" ref="A433" ca="1">INDIRECT(_xlfn.XLOOKUP(鶏シート!$G$13,鶏気温!$D$2:$AB$2,鶏気温!$D$3:$AB$3)&amp;(_xlfn.XLOOKUP(鶏モデル!$D441,鶏気温!$C$6:$C$1100,鶏気温!$B$6:$B$1100)))</f>
        <v>#N/A</v>
      </c>
      <c r="B433">
        <v>433</v>
      </c>
      <c r="C433" s="92">
        <v>46085</v>
      </c>
      <c r="D433" s="100">
        <v>1.7</v>
      </c>
      <c r="E433" s="100">
        <v>1.7</v>
      </c>
      <c r="F433" s="100">
        <v>3.6</v>
      </c>
      <c r="G433" s="100">
        <v>3.9</v>
      </c>
      <c r="H433" s="100">
        <v>3.9</v>
      </c>
      <c r="I433" s="100">
        <v>4.8</v>
      </c>
      <c r="J433" s="100">
        <v>6.3</v>
      </c>
      <c r="K433" s="100">
        <v>4.7</v>
      </c>
      <c r="L433" s="100">
        <v>5.3</v>
      </c>
      <c r="M433" s="100">
        <v>5.7</v>
      </c>
      <c r="N433" s="100">
        <v>7.3</v>
      </c>
      <c r="O433" s="100">
        <v>7.5</v>
      </c>
      <c r="P433" s="100">
        <v>6.2</v>
      </c>
      <c r="Q433" s="100">
        <v>6.6</v>
      </c>
      <c r="R433" s="100">
        <v>0.3</v>
      </c>
      <c r="S433" s="100">
        <v>3.4</v>
      </c>
      <c r="T433" s="100">
        <v>2.2999999999999998</v>
      </c>
      <c r="U433" s="100">
        <v>6.7</v>
      </c>
      <c r="V433" s="100">
        <v>-2.2000000000000002</v>
      </c>
      <c r="W433" s="100">
        <v>1.1000000000000001</v>
      </c>
      <c r="X433" s="100">
        <v>0.7</v>
      </c>
      <c r="Y433" s="100">
        <v>-1.1000000000000001</v>
      </c>
      <c r="Z433" s="100">
        <v>3.4</v>
      </c>
      <c r="AA433" s="100">
        <f>独自温度!B65</f>
        <v>30</v>
      </c>
      <c r="AB433" s="100">
        <f>独自温度!C65</f>
        <v>30</v>
      </c>
    </row>
    <row r="434" spans="1:28">
      <c r="A434" s="64" t="e" cm="1">
        <f t="array" aca="1" ref="A434" ca="1">INDIRECT(_xlfn.XLOOKUP(鶏シート!$G$13,鶏気温!$D$2:$AB$2,鶏気温!$D$3:$AB$3)&amp;(_xlfn.XLOOKUP(鶏モデル!$D442,鶏気温!$C$6:$C$1100,鶏気温!$B$6:$B$1100)))</f>
        <v>#N/A</v>
      </c>
      <c r="B434">
        <v>434</v>
      </c>
      <c r="C434" s="92">
        <v>46086</v>
      </c>
      <c r="D434" s="100">
        <v>1.8</v>
      </c>
      <c r="E434" s="100">
        <v>1.8</v>
      </c>
      <c r="F434" s="100">
        <v>3.7</v>
      </c>
      <c r="G434" s="100">
        <v>4</v>
      </c>
      <c r="H434" s="100">
        <v>4</v>
      </c>
      <c r="I434" s="100">
        <v>4.8</v>
      </c>
      <c r="J434" s="100">
        <v>6.4</v>
      </c>
      <c r="K434" s="100">
        <v>4.8</v>
      </c>
      <c r="L434" s="100">
        <v>5.4</v>
      </c>
      <c r="M434" s="100">
        <v>5.8</v>
      </c>
      <c r="N434" s="100">
        <v>7.4</v>
      </c>
      <c r="O434" s="100">
        <v>7.6</v>
      </c>
      <c r="P434" s="100">
        <v>6.3</v>
      </c>
      <c r="Q434" s="100">
        <v>6.7</v>
      </c>
      <c r="R434" s="100">
        <v>0.4</v>
      </c>
      <c r="S434" s="100">
        <v>3.5</v>
      </c>
      <c r="T434" s="100">
        <v>2.4</v>
      </c>
      <c r="U434" s="100">
        <v>6.8</v>
      </c>
      <c r="V434" s="100">
        <v>-2.1</v>
      </c>
      <c r="W434" s="100">
        <v>1.2</v>
      </c>
      <c r="X434" s="100">
        <v>0.8</v>
      </c>
      <c r="Y434" s="100">
        <v>-1</v>
      </c>
      <c r="Z434" s="100">
        <v>3.4</v>
      </c>
      <c r="AA434" s="100">
        <f>独自温度!B66</f>
        <v>30</v>
      </c>
      <c r="AB434" s="100">
        <f>独自温度!C66</f>
        <v>30</v>
      </c>
    </row>
    <row r="435" spans="1:28">
      <c r="A435" s="64" t="e" cm="1">
        <f t="array" aca="1" ref="A435" ca="1">INDIRECT(_xlfn.XLOOKUP(鶏シート!$G$13,鶏気温!$D$2:$AB$2,鶏気温!$D$3:$AB$3)&amp;(_xlfn.XLOOKUP(鶏モデル!$D443,鶏気温!$C$6:$C$1100,鶏気温!$B$6:$B$1100)))</f>
        <v>#N/A</v>
      </c>
      <c r="B435">
        <v>435</v>
      </c>
      <c r="C435" s="92">
        <v>46087</v>
      </c>
      <c r="D435" s="100">
        <v>1.9</v>
      </c>
      <c r="E435" s="100">
        <v>1.9</v>
      </c>
      <c r="F435" s="100">
        <v>3.8</v>
      </c>
      <c r="G435" s="100">
        <v>4</v>
      </c>
      <c r="H435" s="100">
        <v>4.0999999999999996</v>
      </c>
      <c r="I435" s="100">
        <v>4.9000000000000004</v>
      </c>
      <c r="J435" s="100">
        <v>6.5</v>
      </c>
      <c r="K435" s="100">
        <v>4.9000000000000004</v>
      </c>
      <c r="L435" s="100">
        <v>5.5</v>
      </c>
      <c r="M435" s="100">
        <v>5.8</v>
      </c>
      <c r="N435" s="100">
        <v>7.5</v>
      </c>
      <c r="O435" s="100">
        <v>7.7</v>
      </c>
      <c r="P435" s="100">
        <v>6.4</v>
      </c>
      <c r="Q435" s="100">
        <v>6.8</v>
      </c>
      <c r="R435" s="100">
        <v>0.5</v>
      </c>
      <c r="S435" s="100">
        <v>3.5</v>
      </c>
      <c r="T435" s="100">
        <v>2.4</v>
      </c>
      <c r="U435" s="100">
        <v>6.9</v>
      </c>
      <c r="V435" s="100">
        <v>-2.1</v>
      </c>
      <c r="W435" s="100">
        <v>1.3</v>
      </c>
      <c r="X435" s="100">
        <v>0.9</v>
      </c>
      <c r="Y435" s="100">
        <v>-0.9</v>
      </c>
      <c r="Z435" s="100">
        <v>3.5</v>
      </c>
      <c r="AA435" s="100">
        <f>独自温度!B67</f>
        <v>30</v>
      </c>
      <c r="AB435" s="100">
        <f>独自温度!C67</f>
        <v>30</v>
      </c>
    </row>
    <row r="436" spans="1:28">
      <c r="A436" s="64" t="e" cm="1">
        <f t="array" aca="1" ref="A436" ca="1">INDIRECT(_xlfn.XLOOKUP(鶏シート!$G$13,鶏気温!$D$2:$AB$2,鶏気温!$D$3:$AB$3)&amp;(_xlfn.XLOOKUP(鶏モデル!$D444,鶏気温!$C$6:$C$1100,鶏気温!$B$6:$B$1100)))</f>
        <v>#N/A</v>
      </c>
      <c r="B436">
        <v>436</v>
      </c>
      <c r="C436" s="92">
        <v>46088</v>
      </c>
      <c r="D436" s="100">
        <v>2</v>
      </c>
      <c r="E436" s="100">
        <v>2</v>
      </c>
      <c r="F436" s="100">
        <v>3.8</v>
      </c>
      <c r="G436" s="100">
        <v>4.0999999999999996</v>
      </c>
      <c r="H436" s="100">
        <v>4.2</v>
      </c>
      <c r="I436" s="100">
        <v>5</v>
      </c>
      <c r="J436" s="100">
        <v>6.5</v>
      </c>
      <c r="K436" s="100">
        <v>4.9000000000000004</v>
      </c>
      <c r="L436" s="100">
        <v>5.5</v>
      </c>
      <c r="M436" s="100">
        <v>5.9</v>
      </c>
      <c r="N436" s="100">
        <v>7.6</v>
      </c>
      <c r="O436" s="100">
        <v>7.7</v>
      </c>
      <c r="P436" s="100">
        <v>6.5</v>
      </c>
      <c r="Q436" s="100">
        <v>6.9</v>
      </c>
      <c r="R436" s="100">
        <v>0.6</v>
      </c>
      <c r="S436" s="100">
        <v>3.6</v>
      </c>
      <c r="T436" s="100">
        <v>2.5</v>
      </c>
      <c r="U436" s="100">
        <v>7</v>
      </c>
      <c r="V436" s="100">
        <v>-2</v>
      </c>
      <c r="W436" s="100">
        <v>1.3</v>
      </c>
      <c r="X436" s="100">
        <v>1</v>
      </c>
      <c r="Y436" s="100">
        <v>-0.8</v>
      </c>
      <c r="Z436" s="100">
        <v>3.5</v>
      </c>
      <c r="AA436" s="100">
        <f>独自温度!B68</f>
        <v>30</v>
      </c>
      <c r="AB436" s="100">
        <f>独自温度!C68</f>
        <v>30</v>
      </c>
    </row>
    <row r="437" spans="1:28">
      <c r="A437" s="64" t="e" cm="1">
        <f t="array" aca="1" ref="A437" ca="1">INDIRECT(_xlfn.XLOOKUP(鶏シート!$G$13,鶏気温!$D$2:$AB$2,鶏気温!$D$3:$AB$3)&amp;(_xlfn.XLOOKUP(鶏モデル!$D445,鶏気温!$C$6:$C$1100,鶏気温!$B$6:$B$1100)))</f>
        <v>#N/A</v>
      </c>
      <c r="B437">
        <v>437</v>
      </c>
      <c r="C437" s="92">
        <v>46089</v>
      </c>
      <c r="D437" s="100">
        <v>2.1</v>
      </c>
      <c r="E437" s="100">
        <v>2.2000000000000002</v>
      </c>
      <c r="F437" s="100">
        <v>3.9</v>
      </c>
      <c r="G437" s="100">
        <v>4.2</v>
      </c>
      <c r="H437" s="100">
        <v>4.3</v>
      </c>
      <c r="I437" s="100">
        <v>5.0999999999999996</v>
      </c>
      <c r="J437" s="100">
        <v>6.6</v>
      </c>
      <c r="K437" s="100">
        <v>5</v>
      </c>
      <c r="L437" s="100">
        <v>5.5</v>
      </c>
      <c r="M437" s="100">
        <v>6</v>
      </c>
      <c r="N437" s="100">
        <v>7.6</v>
      </c>
      <c r="O437" s="100">
        <v>7.8</v>
      </c>
      <c r="P437" s="100">
        <v>6.6</v>
      </c>
      <c r="Q437" s="100">
        <v>6.9</v>
      </c>
      <c r="R437" s="100">
        <v>0.7</v>
      </c>
      <c r="S437" s="100">
        <v>3.7</v>
      </c>
      <c r="T437" s="100">
        <v>2.6</v>
      </c>
      <c r="U437" s="100">
        <v>7</v>
      </c>
      <c r="V437" s="100">
        <v>-1.9</v>
      </c>
      <c r="W437" s="100">
        <v>1.4</v>
      </c>
      <c r="X437" s="100">
        <v>1</v>
      </c>
      <c r="Y437" s="100">
        <v>-0.7</v>
      </c>
      <c r="Z437" s="100">
        <v>3.6</v>
      </c>
      <c r="AA437" s="100">
        <f>独自温度!B69</f>
        <v>30</v>
      </c>
      <c r="AB437" s="100">
        <f>独自温度!C69</f>
        <v>30</v>
      </c>
    </row>
    <row r="438" spans="1:28">
      <c r="A438" s="64" t="e" cm="1">
        <f t="array" aca="1" ref="A438" ca="1">INDIRECT(_xlfn.XLOOKUP(鶏シート!$G$13,鶏気温!$D$2:$AB$2,鶏気温!$D$3:$AB$3)&amp;(_xlfn.XLOOKUP(鶏モデル!$D446,鶏気温!$C$6:$C$1100,鶏気温!$B$6:$B$1100)))</f>
        <v>#N/A</v>
      </c>
      <c r="B438">
        <v>438</v>
      </c>
      <c r="C438" s="92">
        <v>46090</v>
      </c>
      <c r="D438" s="100">
        <v>2.2999999999999998</v>
      </c>
      <c r="E438" s="100">
        <v>2.2999999999999998</v>
      </c>
      <c r="F438" s="100">
        <v>4</v>
      </c>
      <c r="G438" s="100">
        <v>4.3</v>
      </c>
      <c r="H438" s="100">
        <v>4.4000000000000004</v>
      </c>
      <c r="I438" s="100">
        <v>5.2</v>
      </c>
      <c r="J438" s="100">
        <v>6.7</v>
      </c>
      <c r="K438" s="100">
        <v>5.0999999999999996</v>
      </c>
      <c r="L438" s="100">
        <v>5.6</v>
      </c>
      <c r="M438" s="100">
        <v>6.1</v>
      </c>
      <c r="N438" s="100">
        <v>7.7</v>
      </c>
      <c r="O438" s="100">
        <v>7.9</v>
      </c>
      <c r="P438" s="100">
        <v>6.6</v>
      </c>
      <c r="Q438" s="100">
        <v>7</v>
      </c>
      <c r="R438" s="100">
        <v>0.8</v>
      </c>
      <c r="S438" s="100">
        <v>3.8</v>
      </c>
      <c r="T438" s="100">
        <v>2.7</v>
      </c>
      <c r="U438" s="100">
        <v>7.1</v>
      </c>
      <c r="V438" s="100">
        <v>-1.8</v>
      </c>
      <c r="W438" s="100">
        <v>1.5</v>
      </c>
      <c r="X438" s="100">
        <v>1.1000000000000001</v>
      </c>
      <c r="Y438" s="100">
        <v>-0.6</v>
      </c>
      <c r="Z438" s="100">
        <v>3.6</v>
      </c>
      <c r="AA438" s="100">
        <f>独自温度!B70</f>
        <v>30</v>
      </c>
      <c r="AB438" s="100">
        <f>独自温度!C70</f>
        <v>30</v>
      </c>
    </row>
    <row r="439" spans="1:28">
      <c r="A439" s="64" t="e" cm="1">
        <f t="array" aca="1" ref="A439" ca="1">INDIRECT(_xlfn.XLOOKUP(鶏シート!$G$13,鶏気温!$D$2:$AB$2,鶏気温!$D$3:$AB$3)&amp;(_xlfn.XLOOKUP(鶏モデル!$D447,鶏気温!$C$6:$C$1100,鶏気温!$B$6:$B$1100)))</f>
        <v>#N/A</v>
      </c>
      <c r="B439">
        <v>439</v>
      </c>
      <c r="C439" s="92">
        <v>46091</v>
      </c>
      <c r="D439" s="100">
        <v>2.4</v>
      </c>
      <c r="E439" s="100">
        <v>2.4</v>
      </c>
      <c r="F439" s="100">
        <v>4.0999999999999996</v>
      </c>
      <c r="G439" s="100">
        <v>4.4000000000000004</v>
      </c>
      <c r="H439" s="100">
        <v>4.5999999999999996</v>
      </c>
      <c r="I439" s="100">
        <v>5.3</v>
      </c>
      <c r="J439" s="100">
        <v>6.9</v>
      </c>
      <c r="K439" s="100">
        <v>5.2</v>
      </c>
      <c r="L439" s="100">
        <v>5.6</v>
      </c>
      <c r="M439" s="100">
        <v>6.2</v>
      </c>
      <c r="N439" s="100">
        <v>7.8</v>
      </c>
      <c r="O439" s="100">
        <v>8</v>
      </c>
      <c r="P439" s="100">
        <v>6.7</v>
      </c>
      <c r="Q439" s="100">
        <v>7.1</v>
      </c>
      <c r="R439" s="100">
        <v>0.9</v>
      </c>
      <c r="S439" s="100">
        <v>3.9</v>
      </c>
      <c r="T439" s="100">
        <v>2.8</v>
      </c>
      <c r="U439" s="100">
        <v>7.2</v>
      </c>
      <c r="V439" s="100">
        <v>-1.7</v>
      </c>
      <c r="W439" s="100">
        <v>1.6</v>
      </c>
      <c r="X439" s="100">
        <v>1.2</v>
      </c>
      <c r="Y439" s="100">
        <v>-0.5</v>
      </c>
      <c r="Z439" s="100">
        <v>3.7</v>
      </c>
      <c r="AA439" s="100">
        <f>独自温度!B71</f>
        <v>30</v>
      </c>
      <c r="AB439" s="100">
        <f>独自温度!C71</f>
        <v>30</v>
      </c>
    </row>
    <row r="440" spans="1:28">
      <c r="A440" s="64" t="e" cm="1">
        <f t="array" aca="1" ref="A440" ca="1">INDIRECT(_xlfn.XLOOKUP(鶏シート!$G$13,鶏気温!$D$2:$AB$2,鶏気温!$D$3:$AB$3)&amp;(_xlfn.XLOOKUP(鶏モデル!$D448,鶏気温!$C$6:$C$1100,鶏気温!$B$6:$B$1100)))</f>
        <v>#N/A</v>
      </c>
      <c r="B440">
        <v>440</v>
      </c>
      <c r="C440" s="92">
        <v>46092</v>
      </c>
      <c r="D440" s="100">
        <v>2.5</v>
      </c>
      <c r="E440" s="100">
        <v>2.5</v>
      </c>
      <c r="F440" s="100">
        <v>4.2</v>
      </c>
      <c r="G440" s="100">
        <v>4.5</v>
      </c>
      <c r="H440" s="100">
        <v>4.7</v>
      </c>
      <c r="I440" s="100">
        <v>5.4</v>
      </c>
      <c r="J440" s="100">
        <v>7</v>
      </c>
      <c r="K440" s="100">
        <v>5.3</v>
      </c>
      <c r="L440" s="100">
        <v>5.7</v>
      </c>
      <c r="M440" s="100">
        <v>6.3</v>
      </c>
      <c r="N440" s="100">
        <v>7.9</v>
      </c>
      <c r="O440" s="100">
        <v>8.1</v>
      </c>
      <c r="P440" s="100">
        <v>6.9</v>
      </c>
      <c r="Q440" s="100">
        <v>7.3</v>
      </c>
      <c r="R440" s="100">
        <v>1</v>
      </c>
      <c r="S440" s="100">
        <v>4</v>
      </c>
      <c r="T440" s="100">
        <v>2.9</v>
      </c>
      <c r="U440" s="100">
        <v>7.3</v>
      </c>
      <c r="V440" s="100">
        <v>-1.6</v>
      </c>
      <c r="W440" s="100">
        <v>1.7</v>
      </c>
      <c r="X440" s="100">
        <v>1.3</v>
      </c>
      <c r="Y440" s="100">
        <v>-0.4</v>
      </c>
      <c r="Z440" s="100">
        <v>3.8</v>
      </c>
      <c r="AA440" s="100">
        <f>独自温度!B72</f>
        <v>30</v>
      </c>
      <c r="AB440" s="100">
        <f>独自温度!C72</f>
        <v>30</v>
      </c>
    </row>
    <row r="441" spans="1:28">
      <c r="A441" s="64" t="e" cm="1">
        <f t="array" aca="1" ref="A441" ca="1">INDIRECT(_xlfn.XLOOKUP(鶏シート!$G$13,鶏気温!$D$2:$AB$2,鶏気温!$D$3:$AB$3)&amp;(_xlfn.XLOOKUP(鶏モデル!$D449,鶏気温!$C$6:$C$1100,鶏気温!$B$6:$B$1100)))</f>
        <v>#N/A</v>
      </c>
      <c r="B441">
        <v>441</v>
      </c>
      <c r="C441" s="92">
        <v>46093</v>
      </c>
      <c r="D441" s="100">
        <v>2.6</v>
      </c>
      <c r="E441" s="100">
        <v>2.6</v>
      </c>
      <c r="F441" s="100">
        <v>4.3</v>
      </c>
      <c r="G441" s="100">
        <v>4.5999999999999996</v>
      </c>
      <c r="H441" s="100">
        <v>4.8</v>
      </c>
      <c r="I441" s="100">
        <v>5.5</v>
      </c>
      <c r="J441" s="100">
        <v>7.1</v>
      </c>
      <c r="K441" s="100">
        <v>5.4</v>
      </c>
      <c r="L441" s="100">
        <v>5.8</v>
      </c>
      <c r="M441" s="100">
        <v>6.4</v>
      </c>
      <c r="N441" s="100">
        <v>8</v>
      </c>
      <c r="O441" s="100">
        <v>8.3000000000000007</v>
      </c>
      <c r="P441" s="100">
        <v>7</v>
      </c>
      <c r="Q441" s="100">
        <v>7.4</v>
      </c>
      <c r="R441" s="100">
        <v>1.1000000000000001</v>
      </c>
      <c r="S441" s="100">
        <v>4.0999999999999996</v>
      </c>
      <c r="T441" s="100">
        <v>3</v>
      </c>
      <c r="U441" s="100">
        <v>7.5</v>
      </c>
      <c r="V441" s="100">
        <v>-1.5</v>
      </c>
      <c r="W441" s="100">
        <v>1.8</v>
      </c>
      <c r="X441" s="100">
        <v>1.4</v>
      </c>
      <c r="Y441" s="100">
        <v>-0.3</v>
      </c>
      <c r="Z441" s="100">
        <v>3.9</v>
      </c>
      <c r="AA441" s="100">
        <f>独自温度!B73</f>
        <v>30</v>
      </c>
      <c r="AB441" s="100">
        <f>独自温度!C73</f>
        <v>30</v>
      </c>
    </row>
    <row r="442" spans="1:28">
      <c r="A442" s="64" t="e" cm="1">
        <f t="array" aca="1" ref="A442" ca="1">INDIRECT(_xlfn.XLOOKUP(鶏シート!$G$13,鶏気温!$D$2:$AB$2,鶏気温!$D$3:$AB$3)&amp;(_xlfn.XLOOKUP(鶏モデル!$D450,鶏気温!$C$6:$C$1100,鶏気温!$B$6:$B$1100)))</f>
        <v>#N/A</v>
      </c>
      <c r="B442">
        <v>442</v>
      </c>
      <c r="C442" s="92">
        <v>46094</v>
      </c>
      <c r="D442" s="100">
        <v>2.7</v>
      </c>
      <c r="E442" s="100">
        <v>2.8</v>
      </c>
      <c r="F442" s="100">
        <v>4.5</v>
      </c>
      <c r="G442" s="100">
        <v>4.8</v>
      </c>
      <c r="H442" s="100">
        <v>5</v>
      </c>
      <c r="I442" s="100">
        <v>5.6</v>
      </c>
      <c r="J442" s="100">
        <v>7.3</v>
      </c>
      <c r="K442" s="100">
        <v>5.6</v>
      </c>
      <c r="L442" s="100">
        <v>5.9</v>
      </c>
      <c r="M442" s="100">
        <v>6.5</v>
      </c>
      <c r="N442" s="100">
        <v>8.1999999999999993</v>
      </c>
      <c r="O442" s="100">
        <v>8.4</v>
      </c>
      <c r="P442" s="100">
        <v>7.1</v>
      </c>
      <c r="Q442" s="100">
        <v>7.6</v>
      </c>
      <c r="R442" s="100">
        <v>1.2</v>
      </c>
      <c r="S442" s="100">
        <v>4.3</v>
      </c>
      <c r="T442" s="100">
        <v>3.1</v>
      </c>
      <c r="U442" s="100">
        <v>7.6</v>
      </c>
      <c r="V442" s="100">
        <v>-1.4</v>
      </c>
      <c r="W442" s="100">
        <v>1.9</v>
      </c>
      <c r="X442" s="100">
        <v>1.5</v>
      </c>
      <c r="Y442" s="100">
        <v>-0.2</v>
      </c>
      <c r="Z442" s="100">
        <v>4.0999999999999996</v>
      </c>
      <c r="AA442" s="100">
        <f>独自温度!B74</f>
        <v>30</v>
      </c>
      <c r="AB442" s="100">
        <f>独自温度!C74</f>
        <v>30</v>
      </c>
    </row>
    <row r="443" spans="1:28">
      <c r="A443" s="64" t="e" cm="1">
        <f t="array" aca="1" ref="A443" ca="1">INDIRECT(_xlfn.XLOOKUP(鶏シート!$G$13,鶏気温!$D$2:$AB$2,鶏気温!$D$3:$AB$3)&amp;(_xlfn.XLOOKUP(鶏モデル!$D451,鶏気温!$C$6:$C$1100,鶏気温!$B$6:$B$1100)))</f>
        <v>#N/A</v>
      </c>
      <c r="B443">
        <v>443</v>
      </c>
      <c r="C443" s="92">
        <v>46095</v>
      </c>
      <c r="D443" s="100">
        <v>2.9</v>
      </c>
      <c r="E443" s="100">
        <v>2.9</v>
      </c>
      <c r="F443" s="100">
        <v>4.5999999999999996</v>
      </c>
      <c r="G443" s="100">
        <v>4.9000000000000004</v>
      </c>
      <c r="H443" s="100">
        <v>5.0999999999999996</v>
      </c>
      <c r="I443" s="100">
        <v>5.8</v>
      </c>
      <c r="J443" s="100">
        <v>7.4</v>
      </c>
      <c r="K443" s="100">
        <v>5.7</v>
      </c>
      <c r="L443" s="100">
        <v>6</v>
      </c>
      <c r="M443" s="100">
        <v>6.7</v>
      </c>
      <c r="N443" s="100">
        <v>8.3000000000000007</v>
      </c>
      <c r="O443" s="100">
        <v>8.6</v>
      </c>
      <c r="P443" s="100">
        <v>7.3</v>
      </c>
      <c r="Q443" s="100">
        <v>7.7</v>
      </c>
      <c r="R443" s="100">
        <v>1.4</v>
      </c>
      <c r="S443" s="100">
        <v>4.4000000000000004</v>
      </c>
      <c r="T443" s="100">
        <v>3.2</v>
      </c>
      <c r="U443" s="100">
        <v>7.8</v>
      </c>
      <c r="V443" s="100">
        <v>-1.2</v>
      </c>
      <c r="W443" s="100">
        <v>2</v>
      </c>
      <c r="X443" s="100">
        <v>1.6</v>
      </c>
      <c r="Y443" s="100">
        <v>0</v>
      </c>
      <c r="Z443" s="100">
        <v>4.2</v>
      </c>
      <c r="AA443" s="100">
        <f>独自温度!B75</f>
        <v>30</v>
      </c>
      <c r="AB443" s="100">
        <f>独自温度!C75</f>
        <v>30</v>
      </c>
    </row>
    <row r="444" spans="1:28">
      <c r="A444" s="64" t="e" cm="1">
        <f t="array" aca="1" ref="A444" ca="1">INDIRECT(_xlfn.XLOOKUP(鶏シート!$G$13,鶏気温!$D$2:$AB$2,鶏気温!$D$3:$AB$3)&amp;(_xlfn.XLOOKUP(鶏モデル!$D452,鶏気温!$C$6:$C$1100,鶏気温!$B$6:$B$1100)))</f>
        <v>#N/A</v>
      </c>
      <c r="B444">
        <v>444</v>
      </c>
      <c r="C444" s="92">
        <v>46096</v>
      </c>
      <c r="D444" s="100">
        <v>3</v>
      </c>
      <c r="E444" s="100">
        <v>3.1</v>
      </c>
      <c r="F444" s="100">
        <v>4.8</v>
      </c>
      <c r="G444" s="100">
        <v>5.0999999999999996</v>
      </c>
      <c r="H444" s="100">
        <v>5.3</v>
      </c>
      <c r="I444" s="100">
        <v>5.9</v>
      </c>
      <c r="J444" s="100">
        <v>7.6</v>
      </c>
      <c r="K444" s="100">
        <v>5.9</v>
      </c>
      <c r="L444" s="100">
        <v>6.1</v>
      </c>
      <c r="M444" s="100">
        <v>6.8</v>
      </c>
      <c r="N444" s="100">
        <v>8.5</v>
      </c>
      <c r="O444" s="100">
        <v>8.8000000000000007</v>
      </c>
      <c r="P444" s="100">
        <v>7.4</v>
      </c>
      <c r="Q444" s="100">
        <v>7.9</v>
      </c>
      <c r="R444" s="100">
        <v>1.5</v>
      </c>
      <c r="S444" s="100">
        <v>4.5999999999999996</v>
      </c>
      <c r="T444" s="100">
        <v>3.4</v>
      </c>
      <c r="U444" s="100">
        <v>7.9</v>
      </c>
      <c r="V444" s="100">
        <v>-1.1000000000000001</v>
      </c>
      <c r="W444" s="100">
        <v>2.2000000000000002</v>
      </c>
      <c r="X444" s="100">
        <v>1.8</v>
      </c>
      <c r="Y444" s="100">
        <v>0.1</v>
      </c>
      <c r="Z444" s="100">
        <v>4.4000000000000004</v>
      </c>
      <c r="AA444" s="100">
        <f>独自温度!B76</f>
        <v>30</v>
      </c>
      <c r="AB444" s="100">
        <f>独自温度!C76</f>
        <v>30</v>
      </c>
    </row>
    <row r="445" spans="1:28">
      <c r="A445" s="64" t="e" cm="1">
        <f t="array" aca="1" ref="A445" ca="1">INDIRECT(_xlfn.XLOOKUP(鶏シート!$G$13,鶏気温!$D$2:$AB$2,鶏気温!$D$3:$AB$3)&amp;(_xlfn.XLOOKUP(鶏モデル!$D453,鶏気温!$C$6:$C$1100,鶏気温!$B$6:$B$1100)))</f>
        <v>#N/A</v>
      </c>
      <c r="B445">
        <v>445</v>
      </c>
      <c r="C445" s="92">
        <v>46097</v>
      </c>
      <c r="D445" s="100">
        <v>3.2</v>
      </c>
      <c r="E445" s="100">
        <v>3.3</v>
      </c>
      <c r="F445" s="100">
        <v>5</v>
      </c>
      <c r="G445" s="100">
        <v>5.3</v>
      </c>
      <c r="H445" s="100">
        <v>5.5</v>
      </c>
      <c r="I445" s="100">
        <v>6.1</v>
      </c>
      <c r="J445" s="100">
        <v>7.8</v>
      </c>
      <c r="K445" s="100">
        <v>6.1</v>
      </c>
      <c r="L445" s="100">
        <v>6.3</v>
      </c>
      <c r="M445" s="100">
        <v>7</v>
      </c>
      <c r="N445" s="100">
        <v>8.6999999999999993</v>
      </c>
      <c r="O445" s="100">
        <v>8.9</v>
      </c>
      <c r="P445" s="100">
        <v>7.6</v>
      </c>
      <c r="Q445" s="100">
        <v>8.1</v>
      </c>
      <c r="R445" s="100">
        <v>1.7</v>
      </c>
      <c r="S445" s="100">
        <v>4.7</v>
      </c>
      <c r="T445" s="100">
        <v>3.6</v>
      </c>
      <c r="U445" s="100">
        <v>8.1</v>
      </c>
      <c r="V445" s="100">
        <v>-0.9</v>
      </c>
      <c r="W445" s="100">
        <v>2.2999999999999998</v>
      </c>
      <c r="X445" s="100">
        <v>1.9</v>
      </c>
      <c r="Y445" s="100">
        <v>0.3</v>
      </c>
      <c r="Z445" s="100">
        <v>4.5999999999999996</v>
      </c>
      <c r="AA445" s="100">
        <f>独自温度!B77</f>
        <v>30</v>
      </c>
      <c r="AB445" s="100">
        <f>独自温度!C77</f>
        <v>30</v>
      </c>
    </row>
    <row r="446" spans="1:28">
      <c r="A446" s="64" t="e" cm="1">
        <f t="array" aca="1" ref="A446" ca="1">INDIRECT(_xlfn.XLOOKUP(鶏シート!$G$13,鶏気温!$D$2:$AB$2,鶏気温!$D$3:$AB$3)&amp;(_xlfn.XLOOKUP(鶏モデル!$D454,鶏気温!$C$6:$C$1100,鶏気温!$B$6:$B$1100)))</f>
        <v>#N/A</v>
      </c>
      <c r="B446">
        <v>446</v>
      </c>
      <c r="C446" s="92">
        <v>46098</v>
      </c>
      <c r="D446" s="100">
        <v>3.3</v>
      </c>
      <c r="E446" s="100">
        <v>3.4</v>
      </c>
      <c r="F446" s="100">
        <v>5.0999999999999996</v>
      </c>
      <c r="G446" s="100">
        <v>5.4</v>
      </c>
      <c r="H446" s="100">
        <v>5.6</v>
      </c>
      <c r="I446" s="100">
        <v>6.2</v>
      </c>
      <c r="J446" s="100">
        <v>8</v>
      </c>
      <c r="K446" s="100">
        <v>6.2</v>
      </c>
      <c r="L446" s="100">
        <v>6.5</v>
      </c>
      <c r="M446" s="100">
        <v>7.2</v>
      </c>
      <c r="N446" s="100">
        <v>8.8000000000000007</v>
      </c>
      <c r="O446" s="100">
        <v>9.1</v>
      </c>
      <c r="P446" s="100">
        <v>7.8</v>
      </c>
      <c r="Q446" s="100">
        <v>8.1999999999999993</v>
      </c>
      <c r="R446" s="100">
        <v>1.9</v>
      </c>
      <c r="S446" s="100">
        <v>4.9000000000000004</v>
      </c>
      <c r="T446" s="100">
        <v>3.8</v>
      </c>
      <c r="U446" s="100">
        <v>8.3000000000000007</v>
      </c>
      <c r="V446" s="100">
        <v>-0.8</v>
      </c>
      <c r="W446" s="100">
        <v>2.5</v>
      </c>
      <c r="X446" s="100">
        <v>2</v>
      </c>
      <c r="Y446" s="100">
        <v>0.4</v>
      </c>
      <c r="Z446" s="100">
        <v>4.8</v>
      </c>
      <c r="AA446" s="100">
        <f>独自温度!B78</f>
        <v>30</v>
      </c>
      <c r="AB446" s="100">
        <f>独自温度!C78</f>
        <v>30</v>
      </c>
    </row>
    <row r="447" spans="1:28">
      <c r="A447" s="64" t="e" cm="1">
        <f t="array" aca="1" ref="A447" ca="1">INDIRECT(_xlfn.XLOOKUP(鶏シート!$G$13,鶏気温!$D$2:$AB$2,鶏気温!$D$3:$AB$3)&amp;(_xlfn.XLOOKUP(鶏モデル!$D455,鶏気温!$C$6:$C$1100,鶏気温!$B$6:$B$1100)))</f>
        <v>#N/A</v>
      </c>
      <c r="B447">
        <v>447</v>
      </c>
      <c r="C447" s="92">
        <v>46099</v>
      </c>
      <c r="D447" s="100">
        <v>3.5</v>
      </c>
      <c r="E447" s="100">
        <v>3.6</v>
      </c>
      <c r="F447" s="100">
        <v>5.3</v>
      </c>
      <c r="G447" s="100">
        <v>5.6</v>
      </c>
      <c r="H447" s="100">
        <v>5.8</v>
      </c>
      <c r="I447" s="100">
        <v>6.4</v>
      </c>
      <c r="J447" s="100">
        <v>8.1</v>
      </c>
      <c r="K447" s="100">
        <v>6.4</v>
      </c>
      <c r="L447" s="100">
        <v>6.6</v>
      </c>
      <c r="M447" s="100">
        <v>7.3</v>
      </c>
      <c r="N447" s="100">
        <v>9</v>
      </c>
      <c r="O447" s="100">
        <v>9.3000000000000007</v>
      </c>
      <c r="P447" s="100">
        <v>8</v>
      </c>
      <c r="Q447" s="100">
        <v>8.4</v>
      </c>
      <c r="R447" s="100">
        <v>2</v>
      </c>
      <c r="S447" s="100">
        <v>5.0999999999999996</v>
      </c>
      <c r="T447" s="100">
        <v>3.9</v>
      </c>
      <c r="U447" s="100">
        <v>8.4</v>
      </c>
      <c r="V447" s="100">
        <v>-0.6</v>
      </c>
      <c r="W447" s="100">
        <v>2.6</v>
      </c>
      <c r="X447" s="100">
        <v>2.2000000000000002</v>
      </c>
      <c r="Y447" s="100">
        <v>0.6</v>
      </c>
      <c r="Z447" s="100">
        <v>4.9000000000000004</v>
      </c>
      <c r="AA447" s="100">
        <f>独自温度!B79</f>
        <v>30</v>
      </c>
      <c r="AB447" s="100">
        <f>独自温度!C79</f>
        <v>30</v>
      </c>
    </row>
    <row r="448" spans="1:28">
      <c r="A448" s="64" t="e" cm="1">
        <f t="array" aca="1" ref="A448" ca="1">INDIRECT(_xlfn.XLOOKUP(鶏シート!$G$13,鶏気温!$D$2:$AB$2,鶏気温!$D$3:$AB$3)&amp;(_xlfn.XLOOKUP(鶏モデル!$D456,鶏気温!$C$6:$C$1100,鶏気温!$B$6:$B$1100)))</f>
        <v>#N/A</v>
      </c>
      <c r="B448">
        <v>448</v>
      </c>
      <c r="C448" s="92">
        <v>46100</v>
      </c>
      <c r="D448" s="100">
        <v>3.7</v>
      </c>
      <c r="E448" s="100">
        <v>3.8</v>
      </c>
      <c r="F448" s="100">
        <v>5.5</v>
      </c>
      <c r="G448" s="100">
        <v>5.8</v>
      </c>
      <c r="H448" s="100">
        <v>6</v>
      </c>
      <c r="I448" s="100">
        <v>6.5</v>
      </c>
      <c r="J448" s="100">
        <v>8.3000000000000007</v>
      </c>
      <c r="K448" s="100">
        <v>6.6</v>
      </c>
      <c r="L448" s="100">
        <v>6.7</v>
      </c>
      <c r="M448" s="100">
        <v>7.5</v>
      </c>
      <c r="N448" s="100">
        <v>9.1</v>
      </c>
      <c r="O448" s="100">
        <v>9.4</v>
      </c>
      <c r="P448" s="100">
        <v>8.1</v>
      </c>
      <c r="Q448" s="100">
        <v>8.6</v>
      </c>
      <c r="R448" s="100">
        <v>2.2000000000000002</v>
      </c>
      <c r="S448" s="100">
        <v>5.2</v>
      </c>
      <c r="T448" s="100">
        <v>4.0999999999999996</v>
      </c>
      <c r="U448" s="100">
        <v>8.6</v>
      </c>
      <c r="V448" s="100">
        <v>-0.4</v>
      </c>
      <c r="W448" s="100">
        <v>2.8</v>
      </c>
      <c r="X448" s="100">
        <v>2.2999999999999998</v>
      </c>
      <c r="Y448" s="100">
        <v>0.8</v>
      </c>
      <c r="Z448" s="100">
        <v>5.0999999999999996</v>
      </c>
      <c r="AA448" s="100">
        <f>独自温度!B80</f>
        <v>30</v>
      </c>
      <c r="AB448" s="100">
        <f>独自温度!C80</f>
        <v>30</v>
      </c>
    </row>
    <row r="449" spans="1:28">
      <c r="A449" s="64" t="e" cm="1">
        <f t="array" aca="1" ref="A449" ca="1">INDIRECT(_xlfn.XLOOKUP(鶏シート!$G$13,鶏気温!$D$2:$AB$2,鶏気温!$D$3:$AB$3)&amp;(_xlfn.XLOOKUP(鶏モデル!$D457,鶏気温!$C$6:$C$1100,鶏気温!$B$6:$B$1100)))</f>
        <v>#N/A</v>
      </c>
      <c r="B449">
        <v>449</v>
      </c>
      <c r="C449" s="92">
        <v>46101</v>
      </c>
      <c r="D449" s="100">
        <v>3.8</v>
      </c>
      <c r="E449" s="100">
        <v>3.9</v>
      </c>
      <c r="F449" s="100">
        <v>5.6</v>
      </c>
      <c r="G449" s="100">
        <v>5.9</v>
      </c>
      <c r="H449" s="100">
        <v>6.1</v>
      </c>
      <c r="I449" s="100">
        <v>6.7</v>
      </c>
      <c r="J449" s="100">
        <v>8.5</v>
      </c>
      <c r="K449" s="100">
        <v>6.7</v>
      </c>
      <c r="L449" s="100">
        <v>6.9</v>
      </c>
      <c r="M449" s="100">
        <v>7.6</v>
      </c>
      <c r="N449" s="100">
        <v>9.3000000000000007</v>
      </c>
      <c r="O449" s="100">
        <v>9.6</v>
      </c>
      <c r="P449" s="100">
        <v>8.3000000000000007</v>
      </c>
      <c r="Q449" s="100">
        <v>8.6999999999999993</v>
      </c>
      <c r="R449" s="100">
        <v>2.4</v>
      </c>
      <c r="S449" s="100">
        <v>5.4</v>
      </c>
      <c r="T449" s="100">
        <v>4.3</v>
      </c>
      <c r="U449" s="100">
        <v>8.8000000000000007</v>
      </c>
      <c r="V449" s="100">
        <v>-0.3</v>
      </c>
      <c r="W449" s="100">
        <v>2.9</v>
      </c>
      <c r="X449" s="100">
        <v>2.5</v>
      </c>
      <c r="Y449" s="100">
        <v>1</v>
      </c>
      <c r="Z449" s="100">
        <v>5.2</v>
      </c>
      <c r="AA449" s="100">
        <f>独自温度!B81</f>
        <v>30</v>
      </c>
      <c r="AB449" s="100">
        <f>独自温度!C81</f>
        <v>30</v>
      </c>
    </row>
    <row r="450" spans="1:28">
      <c r="A450" s="64" t="e" cm="1">
        <f t="array" aca="1" ref="A450" ca="1">INDIRECT(_xlfn.XLOOKUP(鶏シート!$G$13,鶏気温!$D$2:$AB$2,鶏気温!$D$3:$AB$3)&amp;(_xlfn.XLOOKUP(鶏モデル!$D458,鶏気温!$C$6:$C$1100,鶏気温!$B$6:$B$1100)))</f>
        <v>#N/A</v>
      </c>
      <c r="B450">
        <v>450</v>
      </c>
      <c r="C450" s="92">
        <v>46102</v>
      </c>
      <c r="D450" s="100">
        <v>4</v>
      </c>
      <c r="E450" s="100">
        <v>4.0999999999999996</v>
      </c>
      <c r="F450" s="100">
        <v>5.8</v>
      </c>
      <c r="G450" s="100">
        <v>6.1</v>
      </c>
      <c r="H450" s="100">
        <v>6.3</v>
      </c>
      <c r="I450" s="100">
        <v>6.8</v>
      </c>
      <c r="J450" s="100">
        <v>8.6</v>
      </c>
      <c r="K450" s="100">
        <v>6.9</v>
      </c>
      <c r="L450" s="100">
        <v>7</v>
      </c>
      <c r="M450" s="100">
        <v>7.8</v>
      </c>
      <c r="N450" s="100">
        <v>9.4</v>
      </c>
      <c r="O450" s="100">
        <v>9.6999999999999993</v>
      </c>
      <c r="P450" s="100">
        <v>8.4</v>
      </c>
      <c r="Q450" s="100">
        <v>8.9</v>
      </c>
      <c r="R450" s="100">
        <v>2.5</v>
      </c>
      <c r="S450" s="100">
        <v>5.5</v>
      </c>
      <c r="T450" s="100">
        <v>4.5</v>
      </c>
      <c r="U450" s="100">
        <v>8.9</v>
      </c>
      <c r="V450" s="100">
        <v>-0.1</v>
      </c>
      <c r="W450" s="100">
        <v>3.1</v>
      </c>
      <c r="X450" s="100">
        <v>2.6</v>
      </c>
      <c r="Y450" s="100">
        <v>1.1000000000000001</v>
      </c>
      <c r="Z450" s="100">
        <v>5.3</v>
      </c>
      <c r="AA450" s="100">
        <f>独自温度!B82</f>
        <v>30</v>
      </c>
      <c r="AB450" s="100">
        <f>独自温度!C82</f>
        <v>30</v>
      </c>
    </row>
    <row r="451" spans="1:28">
      <c r="A451" s="64" t="e" cm="1">
        <f t="array" aca="1" ref="A451" ca="1">INDIRECT(_xlfn.XLOOKUP(鶏シート!$G$13,鶏気温!$D$2:$AB$2,鶏気温!$D$3:$AB$3)&amp;(_xlfn.XLOOKUP(鶏モデル!$D459,鶏気温!$C$6:$C$1100,鶏気温!$B$6:$B$1100)))</f>
        <v>#N/A</v>
      </c>
      <c r="B451">
        <v>451</v>
      </c>
      <c r="C451" s="92">
        <v>46103</v>
      </c>
      <c r="D451" s="100">
        <v>4.0999999999999996</v>
      </c>
      <c r="E451" s="100">
        <v>4.2</v>
      </c>
      <c r="F451" s="100">
        <v>5.9</v>
      </c>
      <c r="G451" s="100">
        <v>6.3</v>
      </c>
      <c r="H451" s="100">
        <v>6.4</v>
      </c>
      <c r="I451" s="100">
        <v>7</v>
      </c>
      <c r="J451" s="100">
        <v>8.8000000000000007</v>
      </c>
      <c r="K451" s="100">
        <v>7</v>
      </c>
      <c r="L451" s="100">
        <v>7.1</v>
      </c>
      <c r="M451" s="100">
        <v>7.9</v>
      </c>
      <c r="N451" s="100">
        <v>9.6</v>
      </c>
      <c r="O451" s="100">
        <v>9.9</v>
      </c>
      <c r="P451" s="100">
        <v>8.6</v>
      </c>
      <c r="Q451" s="100">
        <v>9</v>
      </c>
      <c r="R451" s="100">
        <v>2.7</v>
      </c>
      <c r="S451" s="100">
        <v>5.7</v>
      </c>
      <c r="T451" s="100">
        <v>4.5999999999999996</v>
      </c>
      <c r="U451" s="100">
        <v>9</v>
      </c>
      <c r="V451" s="100">
        <v>0</v>
      </c>
      <c r="W451" s="100">
        <v>3.2</v>
      </c>
      <c r="X451" s="100">
        <v>2.8</v>
      </c>
      <c r="Y451" s="100">
        <v>1.3</v>
      </c>
      <c r="Z451" s="100">
        <v>5.4</v>
      </c>
      <c r="AA451" s="100">
        <f>独自温度!B83</f>
        <v>30</v>
      </c>
      <c r="AB451" s="100">
        <f>独自温度!C83</f>
        <v>30</v>
      </c>
    </row>
    <row r="452" spans="1:28">
      <c r="A452" s="64" t="e" cm="1">
        <f t="array" aca="1" ref="A452" ca="1">INDIRECT(_xlfn.XLOOKUP(鶏シート!$G$13,鶏気温!$D$2:$AB$2,鶏気温!$D$3:$AB$3)&amp;(_xlfn.XLOOKUP(鶏モデル!$D460,鶏気温!$C$6:$C$1100,鶏気温!$B$6:$B$1100)))</f>
        <v>#N/A</v>
      </c>
      <c r="B452">
        <v>452</v>
      </c>
      <c r="C452" s="92">
        <v>46104</v>
      </c>
      <c r="D452" s="100">
        <v>4.3</v>
      </c>
      <c r="E452" s="100">
        <v>4.4000000000000004</v>
      </c>
      <c r="F452" s="100">
        <v>6.1</v>
      </c>
      <c r="G452" s="100">
        <v>6.4</v>
      </c>
      <c r="H452" s="100">
        <v>6.6</v>
      </c>
      <c r="I452" s="100">
        <v>7.1</v>
      </c>
      <c r="J452" s="100">
        <v>8.9</v>
      </c>
      <c r="K452" s="100">
        <v>7.2</v>
      </c>
      <c r="L452" s="100">
        <v>7.2</v>
      </c>
      <c r="M452" s="100">
        <v>8.1</v>
      </c>
      <c r="N452" s="100">
        <v>9.6999999999999993</v>
      </c>
      <c r="O452" s="100">
        <v>10</v>
      </c>
      <c r="P452" s="100">
        <v>8.6999999999999993</v>
      </c>
      <c r="Q452" s="100">
        <v>9.1999999999999993</v>
      </c>
      <c r="R452" s="100">
        <v>2.8</v>
      </c>
      <c r="S452" s="100">
        <v>5.8</v>
      </c>
      <c r="T452" s="100">
        <v>4.8</v>
      </c>
      <c r="U452" s="100">
        <v>9.1999999999999993</v>
      </c>
      <c r="V452" s="100">
        <v>0.2</v>
      </c>
      <c r="W452" s="100">
        <v>3.4</v>
      </c>
      <c r="X452" s="100">
        <v>2.9</v>
      </c>
      <c r="Y452" s="100">
        <v>1.5</v>
      </c>
      <c r="Z452" s="100">
        <v>5.5</v>
      </c>
      <c r="AA452" s="100">
        <f>独自温度!B84</f>
        <v>30</v>
      </c>
      <c r="AB452" s="100">
        <f>独自温度!C84</f>
        <v>30</v>
      </c>
    </row>
    <row r="453" spans="1:28">
      <c r="A453" s="64" t="e" cm="1">
        <f t="array" aca="1" ref="A453" ca="1">INDIRECT(_xlfn.XLOOKUP(鶏シート!$G$13,鶏気温!$D$2:$AB$2,鶏気温!$D$3:$AB$3)&amp;(_xlfn.XLOOKUP(鶏モデル!$D461,鶏気温!$C$6:$C$1100,鶏気温!$B$6:$B$1100)))</f>
        <v>#N/A</v>
      </c>
      <c r="B453">
        <v>453</v>
      </c>
      <c r="C453" s="92">
        <v>46105</v>
      </c>
      <c r="D453" s="100">
        <v>4.5</v>
      </c>
      <c r="E453" s="100">
        <v>4.5999999999999996</v>
      </c>
      <c r="F453" s="100">
        <v>6.2</v>
      </c>
      <c r="G453" s="100">
        <v>6.6</v>
      </c>
      <c r="H453" s="100">
        <v>6.7</v>
      </c>
      <c r="I453" s="100">
        <v>7.2</v>
      </c>
      <c r="J453" s="100">
        <v>9</v>
      </c>
      <c r="K453" s="100">
        <v>7.3</v>
      </c>
      <c r="L453" s="100">
        <v>7.3</v>
      </c>
      <c r="M453" s="100">
        <v>8.1999999999999993</v>
      </c>
      <c r="N453" s="100">
        <v>9.9</v>
      </c>
      <c r="O453" s="100">
        <v>10.1</v>
      </c>
      <c r="P453" s="100">
        <v>8.9</v>
      </c>
      <c r="Q453" s="100">
        <v>9.3000000000000007</v>
      </c>
      <c r="R453" s="100">
        <v>3</v>
      </c>
      <c r="S453" s="100">
        <v>6</v>
      </c>
      <c r="T453" s="100">
        <v>5</v>
      </c>
      <c r="U453" s="100">
        <v>9.3000000000000007</v>
      </c>
      <c r="V453" s="100">
        <v>0.4</v>
      </c>
      <c r="W453" s="100">
        <v>3.5</v>
      </c>
      <c r="X453" s="100">
        <v>3.1</v>
      </c>
      <c r="Y453" s="100">
        <v>1.6</v>
      </c>
      <c r="Z453" s="100">
        <v>5.7</v>
      </c>
      <c r="AA453" s="100">
        <f>独自温度!B85</f>
        <v>30</v>
      </c>
      <c r="AB453" s="100">
        <f>独自温度!C85</f>
        <v>30</v>
      </c>
    </row>
    <row r="454" spans="1:28">
      <c r="A454" s="64" t="e" cm="1">
        <f t="array" aca="1" ref="A454" ca="1">INDIRECT(_xlfn.XLOOKUP(鶏シート!$G$13,鶏気温!$D$2:$AB$2,鶏気温!$D$3:$AB$3)&amp;(_xlfn.XLOOKUP(鶏モデル!$D462,鶏気温!$C$6:$C$1100,鶏気温!$B$6:$B$1100)))</f>
        <v>#N/A</v>
      </c>
      <c r="B454">
        <v>454</v>
      </c>
      <c r="C454" s="92">
        <v>46106</v>
      </c>
      <c r="D454" s="100">
        <v>4.5999999999999996</v>
      </c>
      <c r="E454" s="100">
        <v>4.7</v>
      </c>
      <c r="F454" s="100">
        <v>6.4</v>
      </c>
      <c r="G454" s="100">
        <v>6.7</v>
      </c>
      <c r="H454" s="100">
        <v>6.9</v>
      </c>
      <c r="I454" s="100">
        <v>7.4</v>
      </c>
      <c r="J454" s="100">
        <v>9.1999999999999993</v>
      </c>
      <c r="K454" s="100">
        <v>7.4</v>
      </c>
      <c r="L454" s="100">
        <v>7.4</v>
      </c>
      <c r="M454" s="100">
        <v>8.3000000000000007</v>
      </c>
      <c r="N454" s="100">
        <v>10</v>
      </c>
      <c r="O454" s="100">
        <v>10.3</v>
      </c>
      <c r="P454" s="100">
        <v>9</v>
      </c>
      <c r="Q454" s="100">
        <v>9.4</v>
      </c>
      <c r="R454" s="100">
        <v>3.2</v>
      </c>
      <c r="S454" s="100">
        <v>6.1</v>
      </c>
      <c r="T454" s="100">
        <v>5.2</v>
      </c>
      <c r="U454" s="100">
        <v>9.5</v>
      </c>
      <c r="V454" s="100">
        <v>0.5</v>
      </c>
      <c r="W454" s="100">
        <v>3.7</v>
      </c>
      <c r="X454" s="100">
        <v>3.2</v>
      </c>
      <c r="Y454" s="100">
        <v>1.8</v>
      </c>
      <c r="Z454" s="100">
        <v>5.8</v>
      </c>
      <c r="AA454" s="100">
        <f>独自温度!B86</f>
        <v>30</v>
      </c>
      <c r="AB454" s="100">
        <f>独自温度!C86</f>
        <v>30</v>
      </c>
    </row>
    <row r="455" spans="1:28">
      <c r="A455" s="64" t="e" cm="1">
        <f t="array" aca="1" ref="A455" ca="1">INDIRECT(_xlfn.XLOOKUP(鶏シート!$G$13,鶏気温!$D$2:$AB$2,鶏気温!$D$3:$AB$3)&amp;(_xlfn.XLOOKUP(鶏モデル!$D463,鶏気温!$C$6:$C$1100,鶏気温!$B$6:$B$1100)))</f>
        <v>#N/A</v>
      </c>
      <c r="B455">
        <v>455</v>
      </c>
      <c r="C455" s="92">
        <v>46107</v>
      </c>
      <c r="D455" s="100">
        <v>4.8</v>
      </c>
      <c r="E455" s="100">
        <v>4.9000000000000004</v>
      </c>
      <c r="F455" s="100">
        <v>6.6</v>
      </c>
      <c r="G455" s="100">
        <v>6.9</v>
      </c>
      <c r="H455" s="100">
        <v>7</v>
      </c>
      <c r="I455" s="100">
        <v>7.5</v>
      </c>
      <c r="J455" s="100">
        <v>9.4</v>
      </c>
      <c r="K455" s="100">
        <v>7.6</v>
      </c>
      <c r="L455" s="100">
        <v>7.6</v>
      </c>
      <c r="M455" s="100">
        <v>8.5</v>
      </c>
      <c r="N455" s="100">
        <v>10.199999999999999</v>
      </c>
      <c r="O455" s="100">
        <v>10.4</v>
      </c>
      <c r="P455" s="100">
        <v>9.1999999999999993</v>
      </c>
      <c r="Q455" s="100">
        <v>9.6</v>
      </c>
      <c r="R455" s="100">
        <v>3.3</v>
      </c>
      <c r="S455" s="100">
        <v>6.3</v>
      </c>
      <c r="T455" s="100">
        <v>5.3</v>
      </c>
      <c r="U455" s="100">
        <v>9.6</v>
      </c>
      <c r="V455" s="100">
        <v>0.7</v>
      </c>
      <c r="W455" s="100">
        <v>3.8</v>
      </c>
      <c r="X455" s="100">
        <v>3.4</v>
      </c>
      <c r="Y455" s="100">
        <v>2</v>
      </c>
      <c r="Z455" s="100">
        <v>5.9</v>
      </c>
      <c r="AA455" s="100">
        <f>独自温度!B87</f>
        <v>30</v>
      </c>
      <c r="AB455" s="100">
        <f>独自温度!C87</f>
        <v>30</v>
      </c>
    </row>
    <row r="456" spans="1:28">
      <c r="A456" s="64" t="e" cm="1">
        <f t="array" aca="1" ref="A456" ca="1">INDIRECT(_xlfn.XLOOKUP(鶏シート!$G$13,鶏気温!$D$2:$AB$2,鶏気温!$D$3:$AB$3)&amp;(_xlfn.XLOOKUP(鶏モデル!$D464,鶏気温!$C$6:$C$1100,鶏気温!$B$6:$B$1100)))</f>
        <v>#N/A</v>
      </c>
      <c r="B456">
        <v>456</v>
      </c>
      <c r="C456" s="92">
        <v>46108</v>
      </c>
      <c r="D456" s="100">
        <v>5</v>
      </c>
      <c r="E456" s="100">
        <v>5.0999999999999996</v>
      </c>
      <c r="F456" s="100">
        <v>6.7</v>
      </c>
      <c r="G456" s="100">
        <v>7.1</v>
      </c>
      <c r="H456" s="100">
        <v>7.2</v>
      </c>
      <c r="I456" s="100">
        <v>7.7</v>
      </c>
      <c r="J456" s="100">
        <v>9.5</v>
      </c>
      <c r="K456" s="100">
        <v>7.8</v>
      </c>
      <c r="L456" s="100">
        <v>7.8</v>
      </c>
      <c r="M456" s="100">
        <v>8.6999999999999993</v>
      </c>
      <c r="N456" s="100">
        <v>10.3</v>
      </c>
      <c r="O456" s="100">
        <v>10.6</v>
      </c>
      <c r="P456" s="100">
        <v>9.3000000000000007</v>
      </c>
      <c r="Q456" s="100">
        <v>9.8000000000000007</v>
      </c>
      <c r="R456" s="100">
        <v>3.5</v>
      </c>
      <c r="S456" s="100">
        <v>6.4</v>
      </c>
      <c r="T456" s="100">
        <v>5.5</v>
      </c>
      <c r="U456" s="100">
        <v>9.8000000000000007</v>
      </c>
      <c r="V456" s="100">
        <v>0.9</v>
      </c>
      <c r="W456" s="100">
        <v>4</v>
      </c>
      <c r="X456" s="100">
        <v>3.6</v>
      </c>
      <c r="Y456" s="100">
        <v>2.2000000000000002</v>
      </c>
      <c r="Z456" s="100">
        <v>6.1</v>
      </c>
      <c r="AA456" s="100">
        <f>独自温度!B88</f>
        <v>30</v>
      </c>
      <c r="AB456" s="100">
        <f>独自温度!C88</f>
        <v>30</v>
      </c>
    </row>
    <row r="457" spans="1:28">
      <c r="A457" s="64" t="e" cm="1">
        <f t="array" aca="1" ref="A457" ca="1">INDIRECT(_xlfn.XLOOKUP(鶏シート!$G$13,鶏気温!$D$2:$AB$2,鶏気温!$D$3:$AB$3)&amp;(_xlfn.XLOOKUP(鶏モデル!$D465,鶏気温!$C$6:$C$1100,鶏気温!$B$6:$B$1100)))</f>
        <v>#N/A</v>
      </c>
      <c r="B457">
        <v>457</v>
      </c>
      <c r="C457" s="92">
        <v>46109</v>
      </c>
      <c r="D457" s="100">
        <v>5.2</v>
      </c>
      <c r="E457" s="100">
        <v>5.3</v>
      </c>
      <c r="F457" s="100">
        <v>6.9</v>
      </c>
      <c r="G457" s="100">
        <v>7.3</v>
      </c>
      <c r="H457" s="100">
        <v>7.4</v>
      </c>
      <c r="I457" s="100">
        <v>7.9</v>
      </c>
      <c r="J457" s="100">
        <v>9.6999999999999993</v>
      </c>
      <c r="K457" s="100">
        <v>8</v>
      </c>
      <c r="L457" s="100">
        <v>8</v>
      </c>
      <c r="M457" s="100">
        <v>8.8000000000000007</v>
      </c>
      <c r="N457" s="100">
        <v>10.5</v>
      </c>
      <c r="O457" s="100">
        <v>10.8</v>
      </c>
      <c r="P457" s="100">
        <v>9.5</v>
      </c>
      <c r="Q457" s="100">
        <v>9.9</v>
      </c>
      <c r="R457" s="100">
        <v>3.7</v>
      </c>
      <c r="S457" s="100">
        <v>6.6</v>
      </c>
      <c r="T457" s="100">
        <v>5.7</v>
      </c>
      <c r="U457" s="100">
        <v>10</v>
      </c>
      <c r="V457" s="100">
        <v>1.1000000000000001</v>
      </c>
      <c r="W457" s="100">
        <v>4.2</v>
      </c>
      <c r="X457" s="100">
        <v>3.8</v>
      </c>
      <c r="Y457" s="100">
        <v>2.4</v>
      </c>
      <c r="Z457" s="100">
        <v>6.2</v>
      </c>
      <c r="AA457" s="100">
        <f>独自温度!B89</f>
        <v>30</v>
      </c>
      <c r="AB457" s="100">
        <f>独自温度!C89</f>
        <v>30</v>
      </c>
    </row>
    <row r="458" spans="1:28">
      <c r="A458" s="64" t="e" cm="1">
        <f t="array" aca="1" ref="A458" ca="1">INDIRECT(_xlfn.XLOOKUP(鶏シート!$G$13,鶏気温!$D$2:$AB$2,鶏気温!$D$3:$AB$3)&amp;(_xlfn.XLOOKUP(鶏モデル!$D466,鶏気温!$C$6:$C$1100,鶏気温!$B$6:$B$1100)))</f>
        <v>#N/A</v>
      </c>
      <c r="B458">
        <v>458</v>
      </c>
      <c r="C458" s="92">
        <v>46110</v>
      </c>
      <c r="D458" s="100">
        <v>5.4</v>
      </c>
      <c r="E458" s="100">
        <v>5.5</v>
      </c>
      <c r="F458" s="100">
        <v>7.1</v>
      </c>
      <c r="G458" s="100">
        <v>7.5</v>
      </c>
      <c r="H458" s="100">
        <v>7.6</v>
      </c>
      <c r="I458" s="100">
        <v>8.1</v>
      </c>
      <c r="J458" s="100">
        <v>9.9</v>
      </c>
      <c r="K458" s="100">
        <v>8.1999999999999993</v>
      </c>
      <c r="L458" s="100">
        <v>8.1999999999999993</v>
      </c>
      <c r="M458" s="100">
        <v>9</v>
      </c>
      <c r="N458" s="100">
        <v>10.7</v>
      </c>
      <c r="O458" s="100">
        <v>11</v>
      </c>
      <c r="P458" s="100">
        <v>9.6999999999999993</v>
      </c>
      <c r="Q458" s="100">
        <v>10.1</v>
      </c>
      <c r="R458" s="100">
        <v>3.9</v>
      </c>
      <c r="S458" s="100">
        <v>6.8</v>
      </c>
      <c r="T458" s="100">
        <v>5.9</v>
      </c>
      <c r="U458" s="100">
        <v>10.199999999999999</v>
      </c>
      <c r="V458" s="100">
        <v>1.3</v>
      </c>
      <c r="W458" s="100">
        <v>4.4000000000000004</v>
      </c>
      <c r="X458" s="100">
        <v>4</v>
      </c>
      <c r="Y458" s="100">
        <v>2.6</v>
      </c>
      <c r="Z458" s="100">
        <v>6.4</v>
      </c>
      <c r="AA458" s="100">
        <f>独自温度!B90</f>
        <v>30</v>
      </c>
      <c r="AB458" s="100">
        <f>独自温度!C90</f>
        <v>30</v>
      </c>
    </row>
    <row r="459" spans="1:28">
      <c r="A459" s="64" t="e" cm="1">
        <f t="array" aca="1" ref="A459" ca="1">INDIRECT(_xlfn.XLOOKUP(鶏シート!$G$13,鶏気温!$D$2:$AB$2,鶏気温!$D$3:$AB$3)&amp;(_xlfn.XLOOKUP(鶏モデル!$D467,鶏気温!$C$6:$C$1100,鶏気温!$B$6:$B$1100)))</f>
        <v>#N/A</v>
      </c>
      <c r="B459">
        <v>459</v>
      </c>
      <c r="C459" s="92">
        <v>46111</v>
      </c>
      <c r="D459" s="100">
        <v>5.7</v>
      </c>
      <c r="E459" s="100">
        <v>5.8</v>
      </c>
      <c r="F459" s="100">
        <v>7.4</v>
      </c>
      <c r="G459" s="100">
        <v>7.7</v>
      </c>
      <c r="H459" s="100">
        <v>7.8</v>
      </c>
      <c r="I459" s="100">
        <v>8.1999999999999993</v>
      </c>
      <c r="J459" s="100">
        <v>10.1</v>
      </c>
      <c r="K459" s="100">
        <v>8.4</v>
      </c>
      <c r="L459" s="100">
        <v>8.5</v>
      </c>
      <c r="M459" s="100">
        <v>9.1999999999999993</v>
      </c>
      <c r="N459" s="100">
        <v>10.9</v>
      </c>
      <c r="O459" s="100">
        <v>11.2</v>
      </c>
      <c r="P459" s="100">
        <v>9.9</v>
      </c>
      <c r="Q459" s="100">
        <v>10.3</v>
      </c>
      <c r="R459" s="100">
        <v>4.2</v>
      </c>
      <c r="S459" s="100">
        <v>7</v>
      </c>
      <c r="T459" s="100">
        <v>6.1</v>
      </c>
      <c r="U459" s="100">
        <v>10.4</v>
      </c>
      <c r="V459" s="100">
        <v>1.5</v>
      </c>
      <c r="W459" s="100">
        <v>4.5999999999999996</v>
      </c>
      <c r="X459" s="100">
        <v>4.2</v>
      </c>
      <c r="Y459" s="100">
        <v>2.8</v>
      </c>
      <c r="Z459" s="100">
        <v>6.6</v>
      </c>
      <c r="AA459" s="100">
        <f>独自温度!B91</f>
        <v>30</v>
      </c>
      <c r="AB459" s="100">
        <f>独自温度!C91</f>
        <v>30</v>
      </c>
    </row>
    <row r="460" spans="1:28">
      <c r="A460" s="64" t="e" cm="1">
        <f t="array" aca="1" ref="A460" ca="1">INDIRECT(_xlfn.XLOOKUP(鶏シート!$G$13,鶏気温!$D$2:$AB$2,鶏気温!$D$3:$AB$3)&amp;(_xlfn.XLOOKUP(鶏モデル!$D468,鶏気温!$C$6:$C$1100,鶏気温!$B$6:$B$1100)))</f>
        <v>#N/A</v>
      </c>
      <c r="B460">
        <v>460</v>
      </c>
      <c r="C460" s="92">
        <v>46112</v>
      </c>
      <c r="D460" s="100">
        <v>5.9</v>
      </c>
      <c r="E460" s="100">
        <v>6</v>
      </c>
      <c r="F460" s="100">
        <v>7.6</v>
      </c>
      <c r="G460" s="100">
        <v>7.9</v>
      </c>
      <c r="H460" s="100">
        <v>8</v>
      </c>
      <c r="I460" s="100">
        <v>8.5</v>
      </c>
      <c r="J460" s="100">
        <v>10.3</v>
      </c>
      <c r="K460" s="100">
        <v>8.6</v>
      </c>
      <c r="L460" s="100">
        <v>8.6999999999999993</v>
      </c>
      <c r="M460" s="100">
        <v>9.4</v>
      </c>
      <c r="N460" s="100">
        <v>11.1</v>
      </c>
      <c r="O460" s="100">
        <v>11.4</v>
      </c>
      <c r="P460" s="100">
        <v>10.1</v>
      </c>
      <c r="Q460" s="100">
        <v>10.6</v>
      </c>
      <c r="R460" s="100">
        <v>4.4000000000000004</v>
      </c>
      <c r="S460" s="100">
        <v>7.3</v>
      </c>
      <c r="T460" s="100">
        <v>6.4</v>
      </c>
      <c r="U460" s="100">
        <v>10.6</v>
      </c>
      <c r="V460" s="100">
        <v>1.7</v>
      </c>
      <c r="W460" s="100">
        <v>4.8</v>
      </c>
      <c r="X460" s="100">
        <v>4.4000000000000004</v>
      </c>
      <c r="Y460" s="100">
        <v>3.1</v>
      </c>
      <c r="Z460" s="100">
        <v>6.9</v>
      </c>
      <c r="AA460" s="100">
        <f>独自温度!B92</f>
        <v>30</v>
      </c>
      <c r="AB460" s="100">
        <f>独自温度!C92</f>
        <v>30</v>
      </c>
    </row>
    <row r="461" spans="1:28">
      <c r="A461" s="64" t="e" cm="1">
        <f t="array" aca="1" ref="A461" ca="1">INDIRECT(_xlfn.XLOOKUP(鶏シート!$G$13,鶏気温!$D$2:$AB$2,鶏気温!$D$3:$AB$3)&amp;(_xlfn.XLOOKUP(鶏モデル!$D469,鶏気温!$C$6:$C$1100,鶏気温!$B$6:$B$1100)))</f>
        <v>#N/A</v>
      </c>
      <c r="B461">
        <v>461</v>
      </c>
      <c r="C461" s="92">
        <v>46113</v>
      </c>
      <c r="D461" s="100">
        <v>6.2</v>
      </c>
      <c r="E461" s="100">
        <v>6.3</v>
      </c>
      <c r="F461" s="100">
        <v>7.8</v>
      </c>
      <c r="G461" s="100">
        <v>8.1</v>
      </c>
      <c r="H461" s="100">
        <v>8.3000000000000007</v>
      </c>
      <c r="I461" s="100">
        <v>8.6999999999999993</v>
      </c>
      <c r="J461" s="100">
        <v>10.6</v>
      </c>
      <c r="K461" s="100">
        <v>8.8000000000000007</v>
      </c>
      <c r="L461" s="100">
        <v>9</v>
      </c>
      <c r="M461" s="100">
        <v>9.6999999999999993</v>
      </c>
      <c r="N461" s="100">
        <v>11.3</v>
      </c>
      <c r="O461" s="100">
        <v>11.6</v>
      </c>
      <c r="P461" s="100">
        <v>10.3</v>
      </c>
      <c r="Q461" s="100">
        <v>10.8</v>
      </c>
      <c r="R461" s="100">
        <v>4.5999999999999996</v>
      </c>
      <c r="S461" s="100">
        <v>7.5</v>
      </c>
      <c r="T461" s="100">
        <v>6.6</v>
      </c>
      <c r="U461" s="100">
        <v>10.8</v>
      </c>
      <c r="V461" s="100">
        <v>1.9</v>
      </c>
      <c r="W461" s="100">
        <v>5.0999999999999996</v>
      </c>
      <c r="X461" s="100">
        <v>4.5999999999999996</v>
      </c>
      <c r="Y461" s="100">
        <v>3.3</v>
      </c>
      <c r="Z461" s="100">
        <v>7.1</v>
      </c>
      <c r="AA461" s="100">
        <f>独自温度!B93</f>
        <v>30</v>
      </c>
      <c r="AB461" s="100">
        <f>独自温度!C93</f>
        <v>30</v>
      </c>
    </row>
    <row r="462" spans="1:28">
      <c r="A462" s="64" t="e" cm="1">
        <f t="array" aca="1" ref="A462" ca="1">INDIRECT(_xlfn.XLOOKUP(鶏シート!$G$13,鶏気温!$D$2:$AB$2,鶏気温!$D$3:$AB$3)&amp;(_xlfn.XLOOKUP(鶏モデル!$D470,鶏気温!$C$6:$C$1100,鶏気温!$B$6:$B$1100)))</f>
        <v>#N/A</v>
      </c>
      <c r="B462">
        <v>462</v>
      </c>
      <c r="C462" s="92">
        <v>46114</v>
      </c>
      <c r="D462" s="100">
        <v>6.4</v>
      </c>
      <c r="E462" s="100">
        <v>6.5</v>
      </c>
      <c r="F462" s="100">
        <v>8</v>
      </c>
      <c r="G462" s="100">
        <v>8.3000000000000007</v>
      </c>
      <c r="H462" s="100">
        <v>8.5</v>
      </c>
      <c r="I462" s="100">
        <v>8.9</v>
      </c>
      <c r="J462" s="100">
        <v>10.8</v>
      </c>
      <c r="K462" s="100">
        <v>9</v>
      </c>
      <c r="L462" s="100">
        <v>9.1999999999999993</v>
      </c>
      <c r="M462" s="100">
        <v>9.9</v>
      </c>
      <c r="N462" s="100">
        <v>11.6</v>
      </c>
      <c r="O462" s="100">
        <v>11.8</v>
      </c>
      <c r="P462" s="100">
        <v>10.6</v>
      </c>
      <c r="Q462" s="100">
        <v>11</v>
      </c>
      <c r="R462" s="100">
        <v>4.9000000000000004</v>
      </c>
      <c r="S462" s="100">
        <v>7.7</v>
      </c>
      <c r="T462" s="100">
        <v>6.8</v>
      </c>
      <c r="U462" s="100">
        <v>11.1</v>
      </c>
      <c r="V462" s="100">
        <v>2.1</v>
      </c>
      <c r="W462" s="100">
        <v>5.3</v>
      </c>
      <c r="X462" s="100">
        <v>4.9000000000000004</v>
      </c>
      <c r="Y462" s="100">
        <v>3.5</v>
      </c>
      <c r="Z462" s="100">
        <v>7.3</v>
      </c>
      <c r="AA462" s="100">
        <f>独自温度!B94</f>
        <v>30</v>
      </c>
      <c r="AB462" s="100">
        <f>独自温度!C94</f>
        <v>30</v>
      </c>
    </row>
    <row r="463" spans="1:28">
      <c r="A463" s="64" t="e" cm="1">
        <f t="array" aca="1" ref="A463" ca="1">INDIRECT(_xlfn.XLOOKUP(鶏シート!$G$13,鶏気温!$D$2:$AB$2,鶏気温!$D$3:$AB$3)&amp;(_xlfn.XLOOKUP(鶏モデル!$D471,鶏気温!$C$6:$C$1100,鶏気温!$B$6:$B$1100)))</f>
        <v>#N/A</v>
      </c>
      <c r="B463">
        <v>463</v>
      </c>
      <c r="C463" s="92">
        <v>46115</v>
      </c>
      <c r="D463" s="100">
        <v>6.6</v>
      </c>
      <c r="E463" s="100">
        <v>6.7</v>
      </c>
      <c r="F463" s="100">
        <v>8.1999999999999993</v>
      </c>
      <c r="G463" s="100">
        <v>8.6</v>
      </c>
      <c r="H463" s="100">
        <v>8.6999999999999993</v>
      </c>
      <c r="I463" s="100">
        <v>9.1</v>
      </c>
      <c r="J463" s="100">
        <v>11</v>
      </c>
      <c r="K463" s="100">
        <v>9.3000000000000007</v>
      </c>
      <c r="L463" s="100">
        <v>9.4</v>
      </c>
      <c r="M463" s="100">
        <v>10.1</v>
      </c>
      <c r="N463" s="100">
        <v>11.8</v>
      </c>
      <c r="O463" s="100">
        <v>12.1</v>
      </c>
      <c r="P463" s="100">
        <v>10.8</v>
      </c>
      <c r="Q463" s="100">
        <v>11.2</v>
      </c>
      <c r="R463" s="100">
        <v>5.0999999999999996</v>
      </c>
      <c r="S463" s="100">
        <v>7.9</v>
      </c>
      <c r="T463" s="100">
        <v>7.1</v>
      </c>
      <c r="U463" s="100">
        <v>11.3</v>
      </c>
      <c r="V463" s="100">
        <v>2.2999999999999998</v>
      </c>
      <c r="W463" s="100">
        <v>5.5</v>
      </c>
      <c r="X463" s="100">
        <v>5.0999999999999996</v>
      </c>
      <c r="Y463" s="100">
        <v>3.8</v>
      </c>
      <c r="Z463" s="100">
        <v>7.6</v>
      </c>
      <c r="AA463" s="100">
        <f>独自温度!B95</f>
        <v>30</v>
      </c>
      <c r="AB463" s="100">
        <f>独自温度!C95</f>
        <v>30</v>
      </c>
    </row>
    <row r="464" spans="1:28">
      <c r="A464" s="64" t="e" cm="1">
        <f t="array" aca="1" ref="A464" ca="1">INDIRECT(_xlfn.XLOOKUP(鶏シート!$G$13,鶏気温!$D$2:$AB$2,鶏気温!$D$3:$AB$3)&amp;(_xlfn.XLOOKUP(鶏モデル!$D472,鶏気温!$C$6:$C$1100,鶏気温!$B$6:$B$1100)))</f>
        <v>#N/A</v>
      </c>
      <c r="B464">
        <v>464</v>
      </c>
      <c r="C464" s="92">
        <v>46116</v>
      </c>
      <c r="D464" s="100">
        <v>6.9</v>
      </c>
      <c r="E464" s="100">
        <v>7</v>
      </c>
      <c r="F464" s="100">
        <v>8.5</v>
      </c>
      <c r="G464" s="100">
        <v>8.8000000000000007</v>
      </c>
      <c r="H464" s="100">
        <v>9</v>
      </c>
      <c r="I464" s="100">
        <v>9.3000000000000007</v>
      </c>
      <c r="J464" s="100">
        <v>11.3</v>
      </c>
      <c r="K464" s="100">
        <v>9.5</v>
      </c>
      <c r="L464" s="100">
        <v>9.6</v>
      </c>
      <c r="M464" s="100">
        <v>10.3</v>
      </c>
      <c r="N464" s="100">
        <v>12</v>
      </c>
      <c r="O464" s="100">
        <v>12.3</v>
      </c>
      <c r="P464" s="100">
        <v>11</v>
      </c>
      <c r="Q464" s="100">
        <v>11.5</v>
      </c>
      <c r="R464" s="100">
        <v>5.4</v>
      </c>
      <c r="S464" s="100">
        <v>8.1999999999999993</v>
      </c>
      <c r="T464" s="100">
        <v>7.3</v>
      </c>
      <c r="U464" s="100">
        <v>11.5</v>
      </c>
      <c r="V464" s="100">
        <v>2.5</v>
      </c>
      <c r="W464" s="100">
        <v>5.8</v>
      </c>
      <c r="X464" s="100">
        <v>5.3</v>
      </c>
      <c r="Y464" s="100">
        <v>4</v>
      </c>
      <c r="Z464" s="100">
        <v>7.8</v>
      </c>
      <c r="AA464" s="100">
        <f>独自温度!B96</f>
        <v>30</v>
      </c>
      <c r="AB464" s="100">
        <f>独自温度!C96</f>
        <v>30</v>
      </c>
    </row>
    <row r="465" spans="1:28">
      <c r="A465" s="64" t="e" cm="1">
        <f t="array" aca="1" ref="A465" ca="1">INDIRECT(_xlfn.XLOOKUP(鶏シート!$G$13,鶏気温!$D$2:$AB$2,鶏気温!$D$3:$AB$3)&amp;(_xlfn.XLOOKUP(鶏モデル!$D473,鶏気温!$C$6:$C$1100,鶏気温!$B$6:$B$1100)))</f>
        <v>#N/A</v>
      </c>
      <c r="B465">
        <v>465</v>
      </c>
      <c r="C465" s="92">
        <v>46117</v>
      </c>
      <c r="D465" s="100">
        <v>7.1</v>
      </c>
      <c r="E465" s="100">
        <v>7.2</v>
      </c>
      <c r="F465" s="100">
        <v>8.6999999999999993</v>
      </c>
      <c r="G465" s="100">
        <v>9</v>
      </c>
      <c r="H465" s="100">
        <v>9.1999999999999993</v>
      </c>
      <c r="I465" s="100">
        <v>9.5</v>
      </c>
      <c r="J465" s="100">
        <v>11.5</v>
      </c>
      <c r="K465" s="100">
        <v>9.6999999999999993</v>
      </c>
      <c r="L465" s="100">
        <v>9.8000000000000007</v>
      </c>
      <c r="M465" s="100">
        <v>10.5</v>
      </c>
      <c r="N465" s="100">
        <v>12.2</v>
      </c>
      <c r="O465" s="100">
        <v>12.5</v>
      </c>
      <c r="P465" s="100">
        <v>11.2</v>
      </c>
      <c r="Q465" s="100">
        <v>11.7</v>
      </c>
      <c r="R465" s="100">
        <v>5.6</v>
      </c>
      <c r="S465" s="100">
        <v>8.4</v>
      </c>
      <c r="T465" s="100">
        <v>7.5</v>
      </c>
      <c r="U465" s="100">
        <v>11.7</v>
      </c>
      <c r="V465" s="100">
        <v>2.7</v>
      </c>
      <c r="W465" s="100">
        <v>6</v>
      </c>
      <c r="X465" s="100">
        <v>5.6</v>
      </c>
      <c r="Y465" s="100">
        <v>4.3</v>
      </c>
      <c r="Z465" s="100">
        <v>8</v>
      </c>
      <c r="AA465" s="100">
        <f>独自温度!B97</f>
        <v>30</v>
      </c>
      <c r="AB465" s="100">
        <f>独自温度!C97</f>
        <v>30</v>
      </c>
    </row>
    <row r="466" spans="1:28">
      <c r="A466" s="64" t="e" cm="1">
        <f t="array" aca="1" ref="A466" ca="1">INDIRECT(_xlfn.XLOOKUP(鶏シート!$G$13,鶏気温!$D$2:$AB$2,鶏気温!$D$3:$AB$3)&amp;(_xlfn.XLOOKUP(鶏モデル!$D474,鶏気温!$C$6:$C$1100,鶏気温!$B$6:$B$1100)))</f>
        <v>#N/A</v>
      </c>
      <c r="B466">
        <v>466</v>
      </c>
      <c r="C466" s="92">
        <v>46118</v>
      </c>
      <c r="D466" s="100">
        <v>7.4</v>
      </c>
      <c r="E466" s="100">
        <v>7.5</v>
      </c>
      <c r="F466" s="100">
        <v>8.9</v>
      </c>
      <c r="G466" s="100">
        <v>9.3000000000000007</v>
      </c>
      <c r="H466" s="100">
        <v>9.4</v>
      </c>
      <c r="I466" s="100">
        <v>9.8000000000000007</v>
      </c>
      <c r="J466" s="100">
        <v>11.7</v>
      </c>
      <c r="K466" s="100">
        <v>10</v>
      </c>
      <c r="L466" s="100">
        <v>9.9</v>
      </c>
      <c r="M466" s="100">
        <v>10.7</v>
      </c>
      <c r="N466" s="100">
        <v>12.4</v>
      </c>
      <c r="O466" s="100">
        <v>12.7</v>
      </c>
      <c r="P466" s="100">
        <v>11.5</v>
      </c>
      <c r="Q466" s="100">
        <v>11.9</v>
      </c>
      <c r="R466" s="100">
        <v>5.9</v>
      </c>
      <c r="S466" s="100">
        <v>8.6</v>
      </c>
      <c r="T466" s="100">
        <v>7.7</v>
      </c>
      <c r="U466" s="100">
        <v>11.9</v>
      </c>
      <c r="V466" s="100">
        <v>2.9</v>
      </c>
      <c r="W466" s="100">
        <v>6.3</v>
      </c>
      <c r="X466" s="100">
        <v>5.8</v>
      </c>
      <c r="Y466" s="100">
        <v>4.5</v>
      </c>
      <c r="Z466" s="100">
        <v>8.3000000000000007</v>
      </c>
      <c r="AA466" s="100">
        <f>独自温度!B98</f>
        <v>30</v>
      </c>
      <c r="AB466" s="100">
        <f>独自温度!C98</f>
        <v>30</v>
      </c>
    </row>
    <row r="467" spans="1:28">
      <c r="A467" s="64" t="e" cm="1">
        <f t="array" aca="1" ref="A467" ca="1">INDIRECT(_xlfn.XLOOKUP(鶏シート!$G$13,鶏気温!$D$2:$AB$2,鶏気温!$D$3:$AB$3)&amp;(_xlfn.XLOOKUP(鶏モデル!$D475,鶏気温!$C$6:$C$1100,鶏気温!$B$6:$B$1100)))</f>
        <v>#N/A</v>
      </c>
      <c r="B467">
        <v>467</v>
      </c>
      <c r="C467" s="92">
        <v>46119</v>
      </c>
      <c r="D467" s="100">
        <v>7.6</v>
      </c>
      <c r="E467" s="100">
        <v>7.7</v>
      </c>
      <c r="F467" s="100">
        <v>9.1</v>
      </c>
      <c r="G467" s="100">
        <v>9.5</v>
      </c>
      <c r="H467" s="100">
        <v>9.6</v>
      </c>
      <c r="I467" s="100">
        <v>10</v>
      </c>
      <c r="J467" s="100">
        <v>11.9</v>
      </c>
      <c r="K467" s="100">
        <v>10.199999999999999</v>
      </c>
      <c r="L467" s="100">
        <v>10.1</v>
      </c>
      <c r="M467" s="100">
        <v>10.9</v>
      </c>
      <c r="N467" s="100">
        <v>12.6</v>
      </c>
      <c r="O467" s="100">
        <v>12.9</v>
      </c>
      <c r="P467" s="100">
        <v>11.7</v>
      </c>
      <c r="Q467" s="100">
        <v>12.1</v>
      </c>
      <c r="R467" s="100">
        <v>6.1</v>
      </c>
      <c r="S467" s="100">
        <v>8.8000000000000007</v>
      </c>
      <c r="T467" s="100">
        <v>8</v>
      </c>
      <c r="U467" s="100">
        <v>12.2</v>
      </c>
      <c r="V467" s="100">
        <v>3.2</v>
      </c>
      <c r="W467" s="100">
        <v>6.5</v>
      </c>
      <c r="X467" s="100">
        <v>6.1</v>
      </c>
      <c r="Y467" s="100">
        <v>4.8</v>
      </c>
      <c r="Z467" s="100">
        <v>8.5</v>
      </c>
      <c r="AA467" s="100">
        <f>独自温度!B99</f>
        <v>30</v>
      </c>
      <c r="AB467" s="100">
        <f>独自温度!C99</f>
        <v>30</v>
      </c>
    </row>
    <row r="468" spans="1:28">
      <c r="A468" s="64" t="e" cm="1">
        <f t="array" aca="1" ref="A468" ca="1">INDIRECT(_xlfn.XLOOKUP(鶏シート!$G$13,鶏気温!$D$2:$AB$2,鶏気温!$D$3:$AB$3)&amp;(_xlfn.XLOOKUP(鶏モデル!$D476,鶏気温!$C$6:$C$1100,鶏気温!$B$6:$B$1100)))</f>
        <v>#N/A</v>
      </c>
      <c r="B468">
        <v>468</v>
      </c>
      <c r="C468" s="92">
        <v>46120</v>
      </c>
      <c r="D468" s="100">
        <v>7.9</v>
      </c>
      <c r="E468" s="100">
        <v>7.9</v>
      </c>
      <c r="F468" s="100">
        <v>9.3000000000000007</v>
      </c>
      <c r="G468" s="100">
        <v>9.6999999999999993</v>
      </c>
      <c r="H468" s="100">
        <v>9.8000000000000007</v>
      </c>
      <c r="I468" s="100">
        <v>10.199999999999999</v>
      </c>
      <c r="J468" s="100">
        <v>12.1</v>
      </c>
      <c r="K468" s="100">
        <v>10.4</v>
      </c>
      <c r="L468" s="100">
        <v>10.199999999999999</v>
      </c>
      <c r="M468" s="100">
        <v>11.1</v>
      </c>
      <c r="N468" s="100">
        <v>12.8</v>
      </c>
      <c r="O468" s="100">
        <v>13.1</v>
      </c>
      <c r="P468" s="100">
        <v>11.9</v>
      </c>
      <c r="Q468" s="100">
        <v>12.3</v>
      </c>
      <c r="R468" s="100">
        <v>6.4</v>
      </c>
      <c r="S468" s="100">
        <v>9</v>
      </c>
      <c r="T468" s="100">
        <v>8.1999999999999993</v>
      </c>
      <c r="U468" s="100">
        <v>12.4</v>
      </c>
      <c r="V468" s="100">
        <v>3.4</v>
      </c>
      <c r="W468" s="100">
        <v>6.8</v>
      </c>
      <c r="X468" s="100">
        <v>6.3</v>
      </c>
      <c r="Y468" s="100">
        <v>5</v>
      </c>
      <c r="Z468" s="100">
        <v>8.6999999999999993</v>
      </c>
      <c r="AA468" s="100">
        <f>独自温度!B100</f>
        <v>30</v>
      </c>
      <c r="AB468" s="100">
        <f>独自温度!C100</f>
        <v>30</v>
      </c>
    </row>
    <row r="469" spans="1:28">
      <c r="A469" s="64" t="e" cm="1">
        <f t="array" aca="1" ref="A469" ca="1">INDIRECT(_xlfn.XLOOKUP(鶏シート!$G$13,鶏気温!$D$2:$AB$2,鶏気温!$D$3:$AB$3)&amp;(_xlfn.XLOOKUP(鶏モデル!$D477,鶏気温!$C$6:$C$1100,鶏気温!$B$6:$B$1100)))</f>
        <v>#N/A</v>
      </c>
      <c r="B469">
        <v>469</v>
      </c>
      <c r="C469" s="92">
        <v>46121</v>
      </c>
      <c r="D469" s="100">
        <v>8.1</v>
      </c>
      <c r="E469" s="100">
        <v>8.1999999999999993</v>
      </c>
      <c r="F469" s="100">
        <v>9.5</v>
      </c>
      <c r="G469" s="100">
        <v>9.9</v>
      </c>
      <c r="H469" s="100">
        <v>10</v>
      </c>
      <c r="I469" s="100">
        <v>10.4</v>
      </c>
      <c r="J469" s="100">
        <v>12.3</v>
      </c>
      <c r="K469" s="100">
        <v>10.6</v>
      </c>
      <c r="L469" s="100">
        <v>10.4</v>
      </c>
      <c r="M469" s="100">
        <v>11.4</v>
      </c>
      <c r="N469" s="100">
        <v>13</v>
      </c>
      <c r="O469" s="100">
        <v>13.3</v>
      </c>
      <c r="P469" s="100">
        <v>12.1</v>
      </c>
      <c r="Q469" s="100">
        <v>12.5</v>
      </c>
      <c r="R469" s="100">
        <v>6.6</v>
      </c>
      <c r="S469" s="100">
        <v>9.1999999999999993</v>
      </c>
      <c r="T469" s="100">
        <v>8.4</v>
      </c>
      <c r="U469" s="100">
        <v>12.6</v>
      </c>
      <c r="V469" s="100">
        <v>3.6</v>
      </c>
      <c r="W469" s="100">
        <v>7</v>
      </c>
      <c r="X469" s="100">
        <v>6.6</v>
      </c>
      <c r="Y469" s="100">
        <v>5.3</v>
      </c>
      <c r="Z469" s="100">
        <v>8.9</v>
      </c>
      <c r="AA469" s="100">
        <f>独自温度!B101</f>
        <v>30</v>
      </c>
      <c r="AB469" s="100">
        <f>独自温度!C101</f>
        <v>30</v>
      </c>
    </row>
    <row r="470" spans="1:28">
      <c r="A470" s="64" t="e" cm="1">
        <f t="array" aca="1" ref="A470" ca="1">INDIRECT(_xlfn.XLOOKUP(鶏シート!$G$13,鶏気温!$D$2:$AB$2,鶏気温!$D$3:$AB$3)&amp;(_xlfn.XLOOKUP(鶏モデル!$D478,鶏気温!$C$6:$C$1100,鶏気温!$B$6:$B$1100)))</f>
        <v>#N/A</v>
      </c>
      <c r="B470">
        <v>470</v>
      </c>
      <c r="C470" s="92">
        <v>46122</v>
      </c>
      <c r="D470" s="100">
        <v>8.4</v>
      </c>
      <c r="E470" s="100">
        <v>8.4</v>
      </c>
      <c r="F470" s="100">
        <v>9.6999999999999993</v>
      </c>
      <c r="G470" s="100">
        <v>10.1</v>
      </c>
      <c r="H470" s="100">
        <v>10.199999999999999</v>
      </c>
      <c r="I470" s="100">
        <v>10.6</v>
      </c>
      <c r="J470" s="100">
        <v>12.6</v>
      </c>
      <c r="K470" s="100">
        <v>10.8</v>
      </c>
      <c r="L470" s="100">
        <v>10.5</v>
      </c>
      <c r="M470" s="100">
        <v>11.6</v>
      </c>
      <c r="N470" s="100">
        <v>13.2</v>
      </c>
      <c r="O470" s="100">
        <v>13.5</v>
      </c>
      <c r="P470" s="100">
        <v>12.3</v>
      </c>
      <c r="Q470" s="100">
        <v>12.7</v>
      </c>
      <c r="R470" s="100">
        <v>6.9</v>
      </c>
      <c r="S470" s="100">
        <v>9.4</v>
      </c>
      <c r="T470" s="100">
        <v>8.6</v>
      </c>
      <c r="U470" s="100">
        <v>12.8</v>
      </c>
      <c r="V470" s="100">
        <v>3.8</v>
      </c>
      <c r="W470" s="100">
        <v>7.3</v>
      </c>
      <c r="X470" s="100">
        <v>6.9</v>
      </c>
      <c r="Y470" s="100">
        <v>5.5</v>
      </c>
      <c r="Z470" s="100">
        <v>9.1999999999999993</v>
      </c>
      <c r="AA470" s="100">
        <f>独自温度!B102</f>
        <v>30</v>
      </c>
      <c r="AB470" s="100">
        <f>独自温度!C102</f>
        <v>30</v>
      </c>
    </row>
    <row r="471" spans="1:28">
      <c r="A471" s="64" t="e" cm="1">
        <f t="array" aca="1" ref="A471" ca="1">INDIRECT(_xlfn.XLOOKUP(鶏シート!$G$13,鶏気温!$D$2:$AB$2,鶏気温!$D$3:$AB$3)&amp;(_xlfn.XLOOKUP(鶏モデル!$D479,鶏気温!$C$6:$C$1100,鶏気温!$B$6:$B$1100)))</f>
        <v>#N/A</v>
      </c>
      <c r="B471">
        <v>471</v>
      </c>
      <c r="C471" s="92">
        <v>46123</v>
      </c>
      <c r="D471" s="100">
        <v>8.6</v>
      </c>
      <c r="E471" s="100">
        <v>8.6</v>
      </c>
      <c r="F471" s="100">
        <v>9.9</v>
      </c>
      <c r="G471" s="100">
        <v>10.3</v>
      </c>
      <c r="H471" s="100">
        <v>10.4</v>
      </c>
      <c r="I471" s="100">
        <v>10.8</v>
      </c>
      <c r="J471" s="100">
        <v>12.8</v>
      </c>
      <c r="K471" s="100">
        <v>11.1</v>
      </c>
      <c r="L471" s="100">
        <v>10.7</v>
      </c>
      <c r="M471" s="100">
        <v>11.8</v>
      </c>
      <c r="N471" s="100">
        <v>13.4</v>
      </c>
      <c r="O471" s="100">
        <v>13.7</v>
      </c>
      <c r="P471" s="100">
        <v>12.5</v>
      </c>
      <c r="Q471" s="100">
        <v>12.9</v>
      </c>
      <c r="R471" s="100">
        <v>7.1</v>
      </c>
      <c r="S471" s="100">
        <v>9.6</v>
      </c>
      <c r="T471" s="100">
        <v>8.9</v>
      </c>
      <c r="U471" s="100">
        <v>13</v>
      </c>
      <c r="V471" s="100">
        <v>4.0999999999999996</v>
      </c>
      <c r="W471" s="100">
        <v>7.6</v>
      </c>
      <c r="X471" s="100">
        <v>7.1</v>
      </c>
      <c r="Y471" s="100">
        <v>5.8</v>
      </c>
      <c r="Z471" s="100">
        <v>9.4</v>
      </c>
      <c r="AA471" s="100">
        <f>独自温度!B103</f>
        <v>30</v>
      </c>
      <c r="AB471" s="100">
        <f>独自温度!C103</f>
        <v>30</v>
      </c>
    </row>
    <row r="472" spans="1:28">
      <c r="A472" s="64" t="e" cm="1">
        <f t="array" aca="1" ref="A472" ca="1">INDIRECT(_xlfn.XLOOKUP(鶏シート!$G$13,鶏気温!$D$2:$AB$2,鶏気温!$D$3:$AB$3)&amp;(_xlfn.XLOOKUP(鶏モデル!$D480,鶏気温!$C$6:$C$1100,鶏気温!$B$6:$B$1100)))</f>
        <v>#N/A</v>
      </c>
      <c r="B472">
        <v>472</v>
      </c>
      <c r="C472" s="92">
        <v>46124</v>
      </c>
      <c r="D472" s="100">
        <v>8.9</v>
      </c>
      <c r="E472" s="100">
        <v>8.9</v>
      </c>
      <c r="F472" s="100">
        <v>10.1</v>
      </c>
      <c r="G472" s="100">
        <v>10.5</v>
      </c>
      <c r="H472" s="100">
        <v>10.7</v>
      </c>
      <c r="I472" s="100">
        <v>11</v>
      </c>
      <c r="J472" s="100">
        <v>13</v>
      </c>
      <c r="K472" s="100">
        <v>11.3</v>
      </c>
      <c r="L472" s="100">
        <v>10.9</v>
      </c>
      <c r="M472" s="100">
        <v>12</v>
      </c>
      <c r="N472" s="100">
        <v>13.6</v>
      </c>
      <c r="O472" s="100">
        <v>13.9</v>
      </c>
      <c r="P472" s="100">
        <v>12.7</v>
      </c>
      <c r="Q472" s="100">
        <v>13.1</v>
      </c>
      <c r="R472" s="100">
        <v>7.4</v>
      </c>
      <c r="S472" s="100">
        <v>9.8000000000000007</v>
      </c>
      <c r="T472" s="100">
        <v>9.1</v>
      </c>
      <c r="U472" s="100">
        <v>13.2</v>
      </c>
      <c r="V472" s="100">
        <v>4.3</v>
      </c>
      <c r="W472" s="100">
        <v>7.8</v>
      </c>
      <c r="X472" s="100">
        <v>7.4</v>
      </c>
      <c r="Y472" s="100">
        <v>6</v>
      </c>
      <c r="Z472" s="100">
        <v>9.6</v>
      </c>
      <c r="AA472" s="100">
        <f>独自温度!B104</f>
        <v>30</v>
      </c>
      <c r="AB472" s="100">
        <f>独自温度!C104</f>
        <v>30</v>
      </c>
    </row>
    <row r="473" spans="1:28">
      <c r="A473" s="64" t="e" cm="1">
        <f t="array" aca="1" ref="A473" ca="1">INDIRECT(_xlfn.XLOOKUP(鶏シート!$G$13,鶏気温!$D$2:$AB$2,鶏気温!$D$3:$AB$3)&amp;(_xlfn.XLOOKUP(鶏モデル!$D481,鶏気温!$C$6:$C$1100,鶏気温!$B$6:$B$1100)))</f>
        <v>#N/A</v>
      </c>
      <c r="B473">
        <v>473</v>
      </c>
      <c r="C473" s="92">
        <v>46125</v>
      </c>
      <c r="D473" s="100">
        <v>9.1</v>
      </c>
      <c r="E473" s="100">
        <v>9.1</v>
      </c>
      <c r="F473" s="100">
        <v>10.4</v>
      </c>
      <c r="G473" s="100">
        <v>10.8</v>
      </c>
      <c r="H473" s="100">
        <v>10.9</v>
      </c>
      <c r="I473" s="100">
        <v>11.2</v>
      </c>
      <c r="J473" s="100">
        <v>13.2</v>
      </c>
      <c r="K473" s="100">
        <v>11.5</v>
      </c>
      <c r="L473" s="100">
        <v>11.1</v>
      </c>
      <c r="M473" s="100">
        <v>12.2</v>
      </c>
      <c r="N473" s="100">
        <v>13.8</v>
      </c>
      <c r="O473" s="100">
        <v>14.1</v>
      </c>
      <c r="P473" s="100">
        <v>12.9</v>
      </c>
      <c r="Q473" s="100">
        <v>13.3</v>
      </c>
      <c r="R473" s="100">
        <v>7.6</v>
      </c>
      <c r="S473" s="100">
        <v>10</v>
      </c>
      <c r="T473" s="100">
        <v>9.4</v>
      </c>
      <c r="U473" s="100">
        <v>13.4</v>
      </c>
      <c r="V473" s="100">
        <v>4.5999999999999996</v>
      </c>
      <c r="W473" s="100">
        <v>8.1</v>
      </c>
      <c r="X473" s="100">
        <v>7.7</v>
      </c>
      <c r="Y473" s="100">
        <v>6.3</v>
      </c>
      <c r="Z473" s="100">
        <v>9.9</v>
      </c>
      <c r="AA473" s="100">
        <f>独自温度!B105</f>
        <v>30</v>
      </c>
      <c r="AB473" s="100">
        <f>独自温度!C105</f>
        <v>30</v>
      </c>
    </row>
    <row r="474" spans="1:28">
      <c r="A474" s="64" t="e" cm="1">
        <f t="array" aca="1" ref="A474" ca="1">INDIRECT(_xlfn.XLOOKUP(鶏シート!$G$13,鶏気温!$D$2:$AB$2,鶏気温!$D$3:$AB$3)&amp;(_xlfn.XLOOKUP(鶏モデル!$D482,鶏気温!$C$6:$C$1100,鶏気温!$B$6:$B$1100)))</f>
        <v>#N/A</v>
      </c>
      <c r="B474">
        <v>474</v>
      </c>
      <c r="C474" s="92">
        <v>46126</v>
      </c>
      <c r="D474" s="100">
        <v>9.4</v>
      </c>
      <c r="E474" s="100">
        <v>9.4</v>
      </c>
      <c r="F474" s="100">
        <v>10.6</v>
      </c>
      <c r="G474" s="100">
        <v>11</v>
      </c>
      <c r="H474" s="100">
        <v>11.1</v>
      </c>
      <c r="I474" s="100">
        <v>11.4</v>
      </c>
      <c r="J474" s="100">
        <v>13.4</v>
      </c>
      <c r="K474" s="100">
        <v>11.7</v>
      </c>
      <c r="L474" s="100">
        <v>11.3</v>
      </c>
      <c r="M474" s="100">
        <v>12.4</v>
      </c>
      <c r="N474" s="100">
        <v>14</v>
      </c>
      <c r="O474" s="100">
        <v>14.3</v>
      </c>
      <c r="P474" s="100">
        <v>13.1</v>
      </c>
      <c r="Q474" s="100">
        <v>13.5</v>
      </c>
      <c r="R474" s="100">
        <v>7.9</v>
      </c>
      <c r="S474" s="100">
        <v>10.3</v>
      </c>
      <c r="T474" s="100">
        <v>9.6</v>
      </c>
      <c r="U474" s="100">
        <v>13.6</v>
      </c>
      <c r="V474" s="100">
        <v>4.9000000000000004</v>
      </c>
      <c r="W474" s="100">
        <v>8.4</v>
      </c>
      <c r="X474" s="100">
        <v>8</v>
      </c>
      <c r="Y474" s="100">
        <v>6.5</v>
      </c>
      <c r="Z474" s="100">
        <v>10.1</v>
      </c>
      <c r="AA474" s="100">
        <f>独自温度!B106</f>
        <v>30</v>
      </c>
      <c r="AB474" s="100">
        <f>独自温度!C106</f>
        <v>30</v>
      </c>
    </row>
    <row r="475" spans="1:28">
      <c r="A475" s="64" t="e" cm="1">
        <f t="array" aca="1" ref="A475" ca="1">INDIRECT(_xlfn.XLOOKUP(鶏シート!$G$13,鶏気温!$D$2:$AB$2,鶏気温!$D$3:$AB$3)&amp;(_xlfn.XLOOKUP(鶏モデル!$D483,鶏気温!$C$6:$C$1100,鶏気温!$B$6:$B$1100)))</f>
        <v>#N/A</v>
      </c>
      <c r="B475">
        <v>475</v>
      </c>
      <c r="C475" s="92">
        <v>46127</v>
      </c>
      <c r="D475" s="100">
        <v>9.6</v>
      </c>
      <c r="E475" s="100">
        <v>9.6999999999999993</v>
      </c>
      <c r="F475" s="100">
        <v>10.8</v>
      </c>
      <c r="G475" s="100">
        <v>11.2</v>
      </c>
      <c r="H475" s="100">
        <v>11.3</v>
      </c>
      <c r="I475" s="100">
        <v>11.6</v>
      </c>
      <c r="J475" s="100">
        <v>13.6</v>
      </c>
      <c r="K475" s="100">
        <v>11.9</v>
      </c>
      <c r="L475" s="100">
        <v>11.6</v>
      </c>
      <c r="M475" s="100">
        <v>12.6</v>
      </c>
      <c r="N475" s="100">
        <v>14.2</v>
      </c>
      <c r="O475" s="100">
        <v>14.5</v>
      </c>
      <c r="P475" s="100">
        <v>13.3</v>
      </c>
      <c r="Q475" s="100">
        <v>13.7</v>
      </c>
      <c r="R475" s="100">
        <v>8.1</v>
      </c>
      <c r="S475" s="100">
        <v>10.5</v>
      </c>
      <c r="T475" s="100">
        <v>9.9</v>
      </c>
      <c r="U475" s="100">
        <v>13.8</v>
      </c>
      <c r="V475" s="100">
        <v>5.2</v>
      </c>
      <c r="W475" s="100">
        <v>8.6999999999999993</v>
      </c>
      <c r="X475" s="100">
        <v>8.3000000000000007</v>
      </c>
      <c r="Y475" s="100">
        <v>6.8</v>
      </c>
      <c r="Z475" s="100">
        <v>10.3</v>
      </c>
      <c r="AA475" s="100">
        <f>独自温度!B107</f>
        <v>30</v>
      </c>
      <c r="AB475" s="100">
        <f>独自温度!C107</f>
        <v>30</v>
      </c>
    </row>
    <row r="476" spans="1:28">
      <c r="A476" s="64" t="e" cm="1">
        <f t="array" aca="1" ref="A476" ca="1">INDIRECT(_xlfn.XLOOKUP(鶏シート!$G$13,鶏気温!$D$2:$AB$2,鶏気温!$D$3:$AB$3)&amp;(_xlfn.XLOOKUP(鶏モデル!$D484,鶏気温!$C$6:$C$1100,鶏気温!$B$6:$B$1100)))</f>
        <v>#N/A</v>
      </c>
      <c r="B476">
        <v>476</v>
      </c>
      <c r="C476" s="92">
        <v>46128</v>
      </c>
      <c r="D476" s="100">
        <v>9.9</v>
      </c>
      <c r="E476" s="100">
        <v>9.9</v>
      </c>
      <c r="F476" s="100">
        <v>11.1</v>
      </c>
      <c r="G476" s="100">
        <v>11.4</v>
      </c>
      <c r="H476" s="100">
        <v>11.5</v>
      </c>
      <c r="I476" s="100">
        <v>11.9</v>
      </c>
      <c r="J476" s="100">
        <v>13.8</v>
      </c>
      <c r="K476" s="100">
        <v>12.1</v>
      </c>
      <c r="L476" s="100">
        <v>11.8</v>
      </c>
      <c r="M476" s="100">
        <v>12.8</v>
      </c>
      <c r="N476" s="100">
        <v>14.4</v>
      </c>
      <c r="O476" s="100">
        <v>14.7</v>
      </c>
      <c r="P476" s="100">
        <v>13.5</v>
      </c>
      <c r="Q476" s="100">
        <v>13.9</v>
      </c>
      <c r="R476" s="100">
        <v>8.4</v>
      </c>
      <c r="S476" s="100">
        <v>10.7</v>
      </c>
      <c r="T476" s="100">
        <v>10.1</v>
      </c>
      <c r="U476" s="100">
        <v>14</v>
      </c>
      <c r="V476" s="100">
        <v>5.5</v>
      </c>
      <c r="W476" s="100">
        <v>9</v>
      </c>
      <c r="X476" s="100">
        <v>8.6</v>
      </c>
      <c r="Y476" s="100">
        <v>7.1</v>
      </c>
      <c r="Z476" s="100">
        <v>10.5</v>
      </c>
      <c r="AA476" s="100">
        <f>独自温度!B108</f>
        <v>30</v>
      </c>
      <c r="AB476" s="100">
        <f>独自温度!C108</f>
        <v>30</v>
      </c>
    </row>
    <row r="477" spans="1:28">
      <c r="A477" s="64" t="e" cm="1">
        <f t="array" aca="1" ref="A477" ca="1">INDIRECT(_xlfn.XLOOKUP(鶏シート!$G$13,鶏気温!$D$2:$AB$2,鶏気温!$D$3:$AB$3)&amp;(_xlfn.XLOOKUP(鶏モデル!$D485,鶏気温!$C$6:$C$1100,鶏気温!$B$6:$B$1100)))</f>
        <v>#N/A</v>
      </c>
      <c r="B477">
        <v>477</v>
      </c>
      <c r="C477" s="92">
        <v>46129</v>
      </c>
      <c r="D477" s="100">
        <v>10.1</v>
      </c>
      <c r="E477" s="100">
        <v>10.199999999999999</v>
      </c>
      <c r="F477" s="100">
        <v>11.3</v>
      </c>
      <c r="G477" s="100">
        <v>11.6</v>
      </c>
      <c r="H477" s="100">
        <v>11.7</v>
      </c>
      <c r="I477" s="100">
        <v>12.1</v>
      </c>
      <c r="J477" s="100">
        <v>14</v>
      </c>
      <c r="K477" s="100">
        <v>12.3</v>
      </c>
      <c r="L477" s="100">
        <v>12</v>
      </c>
      <c r="M477" s="100">
        <v>13</v>
      </c>
      <c r="N477" s="100">
        <v>14.6</v>
      </c>
      <c r="O477" s="100">
        <v>14.9</v>
      </c>
      <c r="P477" s="100">
        <v>13.7</v>
      </c>
      <c r="Q477" s="100">
        <v>14.1</v>
      </c>
      <c r="R477" s="100">
        <v>8.6</v>
      </c>
      <c r="S477" s="100">
        <v>10.9</v>
      </c>
      <c r="T477" s="100">
        <v>10.3</v>
      </c>
      <c r="U477" s="100">
        <v>14.2</v>
      </c>
      <c r="V477" s="100">
        <v>5.7</v>
      </c>
      <c r="W477" s="100">
        <v>9.3000000000000007</v>
      </c>
      <c r="X477" s="100">
        <v>8.9</v>
      </c>
      <c r="Y477" s="100">
        <v>7.3</v>
      </c>
      <c r="Z477" s="100">
        <v>10.7</v>
      </c>
      <c r="AA477" s="100">
        <f>独自温度!B109</f>
        <v>30</v>
      </c>
      <c r="AB477" s="100">
        <f>独自温度!C109</f>
        <v>30</v>
      </c>
    </row>
    <row r="478" spans="1:28">
      <c r="A478" s="64" t="e" cm="1">
        <f t="array" aca="1" ref="A478" ca="1">INDIRECT(_xlfn.XLOOKUP(鶏シート!$G$13,鶏気温!$D$2:$AB$2,鶏気温!$D$3:$AB$3)&amp;(_xlfn.XLOOKUP(鶏モデル!$D486,鶏気温!$C$6:$C$1100,鶏気温!$B$6:$B$1100)))</f>
        <v>#N/A</v>
      </c>
      <c r="B478">
        <v>478</v>
      </c>
      <c r="C478" s="92">
        <v>46130</v>
      </c>
      <c r="D478" s="100">
        <v>10.4</v>
      </c>
      <c r="E478" s="100">
        <v>10.4</v>
      </c>
      <c r="F478" s="100">
        <v>11.5</v>
      </c>
      <c r="G478" s="100">
        <v>11.8</v>
      </c>
      <c r="H478" s="100">
        <v>11.9</v>
      </c>
      <c r="I478" s="100">
        <v>12.3</v>
      </c>
      <c r="J478" s="100">
        <v>14.2</v>
      </c>
      <c r="K478" s="100">
        <v>12.5</v>
      </c>
      <c r="L478" s="100">
        <v>12.2</v>
      </c>
      <c r="M478" s="100">
        <v>13.1</v>
      </c>
      <c r="N478" s="100">
        <v>14.8</v>
      </c>
      <c r="O478" s="100">
        <v>15.1</v>
      </c>
      <c r="P478" s="100">
        <v>13.9</v>
      </c>
      <c r="Q478" s="100">
        <v>14.3</v>
      </c>
      <c r="R478" s="100">
        <v>8.8000000000000007</v>
      </c>
      <c r="S478" s="100">
        <v>11.1</v>
      </c>
      <c r="T478" s="100">
        <v>10.5</v>
      </c>
      <c r="U478" s="100">
        <v>14.4</v>
      </c>
      <c r="V478" s="100">
        <v>6</v>
      </c>
      <c r="W478" s="100">
        <v>9.6</v>
      </c>
      <c r="X478" s="100">
        <v>9.1999999999999993</v>
      </c>
      <c r="Y478" s="100">
        <v>7.5</v>
      </c>
      <c r="Z478" s="100">
        <v>10.8</v>
      </c>
      <c r="AA478" s="100">
        <f>独自温度!B110</f>
        <v>30</v>
      </c>
      <c r="AB478" s="100">
        <f>独自温度!C110</f>
        <v>30</v>
      </c>
    </row>
    <row r="479" spans="1:28">
      <c r="A479" s="64" t="e" cm="1">
        <f t="array" aca="1" ref="A479" ca="1">INDIRECT(_xlfn.XLOOKUP(鶏シート!$G$13,鶏気温!$D$2:$AB$2,鶏気温!$D$3:$AB$3)&amp;(_xlfn.XLOOKUP(鶏モデル!$D487,鶏気温!$C$6:$C$1100,鶏気温!$B$6:$B$1100)))</f>
        <v>#N/A</v>
      </c>
      <c r="B479">
        <v>479</v>
      </c>
      <c r="C479" s="92">
        <v>46131</v>
      </c>
      <c r="D479" s="100">
        <v>10.6</v>
      </c>
      <c r="E479" s="100">
        <v>10.6</v>
      </c>
      <c r="F479" s="100">
        <v>11.7</v>
      </c>
      <c r="G479" s="100">
        <v>12</v>
      </c>
      <c r="H479" s="100">
        <v>12.1</v>
      </c>
      <c r="I479" s="100">
        <v>12.5</v>
      </c>
      <c r="J479" s="100">
        <v>14.4</v>
      </c>
      <c r="K479" s="100">
        <v>12.7</v>
      </c>
      <c r="L479" s="100">
        <v>12.4</v>
      </c>
      <c r="M479" s="100">
        <v>13.3</v>
      </c>
      <c r="N479" s="100">
        <v>14.9</v>
      </c>
      <c r="O479" s="100">
        <v>15.2</v>
      </c>
      <c r="P479" s="100">
        <v>14.1</v>
      </c>
      <c r="Q479" s="100">
        <v>14.5</v>
      </c>
      <c r="R479" s="100">
        <v>9</v>
      </c>
      <c r="S479" s="100">
        <v>11.4</v>
      </c>
      <c r="T479" s="100">
        <v>10.8</v>
      </c>
      <c r="U479" s="100">
        <v>14.6</v>
      </c>
      <c r="V479" s="100">
        <v>6.3</v>
      </c>
      <c r="W479" s="100">
        <v>9.8000000000000007</v>
      </c>
      <c r="X479" s="100">
        <v>9.4</v>
      </c>
      <c r="Y479" s="100">
        <v>7.8</v>
      </c>
      <c r="Z479" s="100">
        <v>11</v>
      </c>
      <c r="AA479" s="100">
        <f>独自温度!B111</f>
        <v>30</v>
      </c>
      <c r="AB479" s="100">
        <f>独自温度!C111</f>
        <v>30</v>
      </c>
    </row>
    <row r="480" spans="1:28">
      <c r="A480" s="64" t="e" cm="1">
        <f t="array" aca="1" ref="A480" ca="1">INDIRECT(_xlfn.XLOOKUP(鶏シート!$G$13,鶏気温!$D$2:$AB$2,鶏気温!$D$3:$AB$3)&amp;(_xlfn.XLOOKUP(鶏モデル!$D488,鶏気温!$C$6:$C$1100,鶏気温!$B$6:$B$1100)))</f>
        <v>#N/A</v>
      </c>
      <c r="B480">
        <v>480</v>
      </c>
      <c r="C480" s="92">
        <v>46132</v>
      </c>
      <c r="D480" s="100">
        <v>10.8</v>
      </c>
      <c r="E480" s="100">
        <v>10.8</v>
      </c>
      <c r="F480" s="100">
        <v>11.9</v>
      </c>
      <c r="G480" s="100">
        <v>12.2</v>
      </c>
      <c r="H480" s="100">
        <v>12.2</v>
      </c>
      <c r="I480" s="100">
        <v>12.6</v>
      </c>
      <c r="J480" s="100">
        <v>14.5</v>
      </c>
      <c r="K480" s="100">
        <v>12.9</v>
      </c>
      <c r="L480" s="100">
        <v>12.6</v>
      </c>
      <c r="M480" s="100">
        <v>13.5</v>
      </c>
      <c r="N480" s="100">
        <v>15.1</v>
      </c>
      <c r="O480" s="100">
        <v>15.4</v>
      </c>
      <c r="P480" s="100">
        <v>14.3</v>
      </c>
      <c r="Q480" s="100">
        <v>14.7</v>
      </c>
      <c r="R480" s="100">
        <v>9.1999999999999993</v>
      </c>
      <c r="S480" s="100">
        <v>11.5</v>
      </c>
      <c r="T480" s="100">
        <v>10.9</v>
      </c>
      <c r="U480" s="100">
        <v>14.7</v>
      </c>
      <c r="V480" s="100">
        <v>6.5</v>
      </c>
      <c r="W480" s="100">
        <v>10.1</v>
      </c>
      <c r="X480" s="100">
        <v>9.6999999999999993</v>
      </c>
      <c r="Y480" s="100">
        <v>8</v>
      </c>
      <c r="Z480" s="100">
        <v>11.1</v>
      </c>
      <c r="AA480" s="100">
        <f>独自温度!B112</f>
        <v>30</v>
      </c>
      <c r="AB480" s="100">
        <f>独自温度!C112</f>
        <v>30</v>
      </c>
    </row>
    <row r="481" spans="1:28">
      <c r="A481" s="64" t="e" cm="1">
        <f t="array" aca="1" ref="A481" ca="1">INDIRECT(_xlfn.XLOOKUP(鶏シート!$G$13,鶏気温!$D$2:$AB$2,鶏気温!$D$3:$AB$3)&amp;(_xlfn.XLOOKUP(鶏モデル!$D489,鶏気温!$C$6:$C$1100,鶏気温!$B$6:$B$1100)))</f>
        <v>#N/A</v>
      </c>
      <c r="B481">
        <v>481</v>
      </c>
      <c r="C481" s="92">
        <v>46133</v>
      </c>
      <c r="D481" s="100">
        <v>11</v>
      </c>
      <c r="E481" s="100">
        <v>11</v>
      </c>
      <c r="F481" s="100">
        <v>12.1</v>
      </c>
      <c r="G481" s="100">
        <v>12.4</v>
      </c>
      <c r="H481" s="100">
        <v>12.4</v>
      </c>
      <c r="I481" s="100">
        <v>12.8</v>
      </c>
      <c r="J481" s="100">
        <v>14.7</v>
      </c>
      <c r="K481" s="100">
        <v>13</v>
      </c>
      <c r="L481" s="100">
        <v>12.8</v>
      </c>
      <c r="M481" s="100">
        <v>13.7</v>
      </c>
      <c r="N481" s="100">
        <v>15.3</v>
      </c>
      <c r="O481" s="100">
        <v>15.6</v>
      </c>
      <c r="P481" s="100">
        <v>14.4</v>
      </c>
      <c r="Q481" s="100">
        <v>14.8</v>
      </c>
      <c r="R481" s="100">
        <v>9.4</v>
      </c>
      <c r="S481" s="100">
        <v>11.7</v>
      </c>
      <c r="T481" s="100">
        <v>11.1</v>
      </c>
      <c r="U481" s="100">
        <v>14.9</v>
      </c>
      <c r="V481" s="100">
        <v>6.7</v>
      </c>
      <c r="W481" s="100">
        <v>10.3</v>
      </c>
      <c r="X481" s="100">
        <v>9.9</v>
      </c>
      <c r="Y481" s="100">
        <v>8.1999999999999993</v>
      </c>
      <c r="Z481" s="100">
        <v>11.3</v>
      </c>
      <c r="AA481" s="100">
        <f>独自温度!B113</f>
        <v>30</v>
      </c>
      <c r="AB481" s="100">
        <f>独自温度!C113</f>
        <v>30</v>
      </c>
    </row>
    <row r="482" spans="1:28">
      <c r="A482" s="64" t="e" cm="1">
        <f t="array" aca="1" ref="A482" ca="1">INDIRECT(_xlfn.XLOOKUP(鶏シート!$G$13,鶏気温!$D$2:$AB$2,鶏気温!$D$3:$AB$3)&amp;(_xlfn.XLOOKUP(鶏モデル!$D490,鶏気温!$C$6:$C$1100,鶏気温!$B$6:$B$1100)))</f>
        <v>#N/A</v>
      </c>
      <c r="B482">
        <v>482</v>
      </c>
      <c r="C482" s="92">
        <v>46134</v>
      </c>
      <c r="D482" s="100">
        <v>11.1</v>
      </c>
      <c r="E482" s="100">
        <v>11.2</v>
      </c>
      <c r="F482" s="100">
        <v>12.3</v>
      </c>
      <c r="G482" s="100">
        <v>12.5</v>
      </c>
      <c r="H482" s="100">
        <v>12.6</v>
      </c>
      <c r="I482" s="100">
        <v>13</v>
      </c>
      <c r="J482" s="100">
        <v>14.9</v>
      </c>
      <c r="K482" s="100">
        <v>13.2</v>
      </c>
      <c r="L482" s="100">
        <v>13</v>
      </c>
      <c r="M482" s="100">
        <v>13.8</v>
      </c>
      <c r="N482" s="100">
        <v>15.4</v>
      </c>
      <c r="O482" s="100">
        <v>15.7</v>
      </c>
      <c r="P482" s="100">
        <v>14.6</v>
      </c>
      <c r="Q482" s="100">
        <v>15</v>
      </c>
      <c r="R482" s="100">
        <v>9.6</v>
      </c>
      <c r="S482" s="100">
        <v>11.9</v>
      </c>
      <c r="T482" s="100">
        <v>11.3</v>
      </c>
      <c r="U482" s="100">
        <v>15</v>
      </c>
      <c r="V482" s="100">
        <v>7</v>
      </c>
      <c r="W482" s="100">
        <v>10.5</v>
      </c>
      <c r="X482" s="100">
        <v>10.1</v>
      </c>
      <c r="Y482" s="100">
        <v>8.4</v>
      </c>
      <c r="Z482" s="100">
        <v>11.4</v>
      </c>
      <c r="AA482" s="100">
        <f>独自温度!B114</f>
        <v>30</v>
      </c>
      <c r="AB482" s="100">
        <f>独自温度!C114</f>
        <v>30</v>
      </c>
    </row>
    <row r="483" spans="1:28">
      <c r="A483" s="64" t="e" cm="1">
        <f t="array" aca="1" ref="A483" ca="1">INDIRECT(_xlfn.XLOOKUP(鶏シート!$G$13,鶏気温!$D$2:$AB$2,鶏気温!$D$3:$AB$3)&amp;(_xlfn.XLOOKUP(鶏モデル!$D491,鶏気温!$C$6:$C$1100,鶏気温!$B$6:$B$1100)))</f>
        <v>#N/A</v>
      </c>
      <c r="B483">
        <v>483</v>
      </c>
      <c r="C483" s="92">
        <v>46135</v>
      </c>
      <c r="D483" s="100">
        <v>11.3</v>
      </c>
      <c r="E483" s="100">
        <v>11.4</v>
      </c>
      <c r="F483" s="100">
        <v>12.4</v>
      </c>
      <c r="G483" s="100">
        <v>12.7</v>
      </c>
      <c r="H483" s="100">
        <v>12.7</v>
      </c>
      <c r="I483" s="100">
        <v>13.1</v>
      </c>
      <c r="J483" s="100">
        <v>15</v>
      </c>
      <c r="K483" s="100">
        <v>13.3</v>
      </c>
      <c r="L483" s="100">
        <v>13.2</v>
      </c>
      <c r="M483" s="100">
        <v>14</v>
      </c>
      <c r="N483" s="100">
        <v>15.6</v>
      </c>
      <c r="O483" s="100">
        <v>15.9</v>
      </c>
      <c r="P483" s="100">
        <v>14.7</v>
      </c>
      <c r="Q483" s="100">
        <v>15.1</v>
      </c>
      <c r="R483" s="100">
        <v>9.6999999999999993</v>
      </c>
      <c r="S483" s="100">
        <v>12.1</v>
      </c>
      <c r="T483" s="100">
        <v>11.5</v>
      </c>
      <c r="U483" s="100">
        <v>15.2</v>
      </c>
      <c r="V483" s="100">
        <v>7.2</v>
      </c>
      <c r="W483" s="100">
        <v>10.8</v>
      </c>
      <c r="X483" s="100">
        <v>10.4</v>
      </c>
      <c r="Y483" s="100">
        <v>8.5</v>
      </c>
      <c r="Z483" s="100">
        <v>11.5</v>
      </c>
      <c r="AA483" s="100">
        <f>独自温度!B115</f>
        <v>30</v>
      </c>
      <c r="AB483" s="100">
        <f>独自温度!C115</f>
        <v>30</v>
      </c>
    </row>
    <row r="484" spans="1:28">
      <c r="A484" s="64" t="e" cm="1">
        <f t="array" aca="1" ref="A484" ca="1">INDIRECT(_xlfn.XLOOKUP(鶏シート!$G$13,鶏気温!$D$2:$AB$2,鶏気温!$D$3:$AB$3)&amp;(_xlfn.XLOOKUP(鶏モデル!$D492,鶏気温!$C$6:$C$1100,鶏気温!$B$6:$B$1100)))</f>
        <v>#N/A</v>
      </c>
      <c r="B484">
        <v>484</v>
      </c>
      <c r="C484" s="92">
        <v>46136</v>
      </c>
      <c r="D484" s="100">
        <v>11.5</v>
      </c>
      <c r="E484" s="100">
        <v>11.6</v>
      </c>
      <c r="F484" s="100">
        <v>12.6</v>
      </c>
      <c r="G484" s="100">
        <v>12.9</v>
      </c>
      <c r="H484" s="100">
        <v>12.9</v>
      </c>
      <c r="I484" s="100">
        <v>13.3</v>
      </c>
      <c r="J484" s="100">
        <v>15.2</v>
      </c>
      <c r="K484" s="100">
        <v>13.5</v>
      </c>
      <c r="L484" s="100">
        <v>13.3</v>
      </c>
      <c r="M484" s="100">
        <v>14.1</v>
      </c>
      <c r="N484" s="100">
        <v>15.7</v>
      </c>
      <c r="O484" s="100">
        <v>16</v>
      </c>
      <c r="P484" s="100">
        <v>14.9</v>
      </c>
      <c r="Q484" s="100">
        <v>15.3</v>
      </c>
      <c r="R484" s="100">
        <v>9.9</v>
      </c>
      <c r="S484" s="100">
        <v>12.2</v>
      </c>
      <c r="T484" s="100">
        <v>11.6</v>
      </c>
      <c r="U484" s="100">
        <v>15.4</v>
      </c>
      <c r="V484" s="100">
        <v>7.4</v>
      </c>
      <c r="W484" s="100">
        <v>11</v>
      </c>
      <c r="X484" s="100">
        <v>10.6</v>
      </c>
      <c r="Y484" s="100">
        <v>8.6999999999999993</v>
      </c>
      <c r="Z484" s="100">
        <v>11.6</v>
      </c>
      <c r="AA484" s="100">
        <f>独自温度!B116</f>
        <v>30</v>
      </c>
      <c r="AB484" s="100">
        <f>独自温度!C116</f>
        <v>30</v>
      </c>
    </row>
    <row r="485" spans="1:28">
      <c r="A485" s="64" t="e" cm="1">
        <f t="array" aca="1" ref="A485" ca="1">INDIRECT(_xlfn.XLOOKUP(鶏シート!$G$13,鶏気温!$D$2:$AB$2,鶏気温!$D$3:$AB$3)&amp;(_xlfn.XLOOKUP(鶏モデル!$D493,鶏気温!$C$6:$C$1100,鶏気温!$B$6:$B$1100)))</f>
        <v>#N/A</v>
      </c>
      <c r="B485">
        <v>485</v>
      </c>
      <c r="C485" s="92">
        <v>46137</v>
      </c>
      <c r="D485" s="100">
        <v>11.7</v>
      </c>
      <c r="E485" s="100">
        <v>11.8</v>
      </c>
      <c r="F485" s="100">
        <v>12.8</v>
      </c>
      <c r="G485" s="100">
        <v>13</v>
      </c>
      <c r="H485" s="100">
        <v>13</v>
      </c>
      <c r="I485" s="100">
        <v>13.4</v>
      </c>
      <c r="J485" s="100">
        <v>15.3</v>
      </c>
      <c r="K485" s="100">
        <v>13.6</v>
      </c>
      <c r="L485" s="100">
        <v>13.5</v>
      </c>
      <c r="M485" s="100">
        <v>14.3</v>
      </c>
      <c r="N485" s="100">
        <v>15.9</v>
      </c>
      <c r="O485" s="100">
        <v>16.2</v>
      </c>
      <c r="P485" s="100">
        <v>15</v>
      </c>
      <c r="Q485" s="100">
        <v>15.4</v>
      </c>
      <c r="R485" s="100">
        <v>10.1</v>
      </c>
      <c r="S485" s="100">
        <v>12.4</v>
      </c>
      <c r="T485" s="100">
        <v>11.8</v>
      </c>
      <c r="U485" s="100">
        <v>15.5</v>
      </c>
      <c r="V485" s="100">
        <v>7.6</v>
      </c>
      <c r="W485" s="100">
        <v>11.2</v>
      </c>
      <c r="X485" s="100">
        <v>10.8</v>
      </c>
      <c r="Y485" s="100">
        <v>8.9</v>
      </c>
      <c r="Z485" s="100">
        <v>11.8</v>
      </c>
      <c r="AA485" s="100">
        <f>独自温度!B117</f>
        <v>30</v>
      </c>
      <c r="AB485" s="100">
        <f>独自温度!C117</f>
        <v>30</v>
      </c>
    </row>
    <row r="486" spans="1:28">
      <c r="A486" s="64" t="e" cm="1">
        <f t="array" aca="1" ref="A486" ca="1">INDIRECT(_xlfn.XLOOKUP(鶏シート!$G$13,鶏気温!$D$2:$AB$2,鶏気温!$D$3:$AB$3)&amp;(_xlfn.XLOOKUP(鶏モデル!$D494,鶏気温!$C$6:$C$1100,鶏気温!$B$6:$B$1100)))</f>
        <v>#N/A</v>
      </c>
      <c r="B486">
        <v>486</v>
      </c>
      <c r="C486" s="92">
        <v>46138</v>
      </c>
      <c r="D486" s="100">
        <v>11.9</v>
      </c>
      <c r="E486" s="100">
        <v>12</v>
      </c>
      <c r="F486" s="100">
        <v>13</v>
      </c>
      <c r="G486" s="100">
        <v>13.2</v>
      </c>
      <c r="H486" s="100">
        <v>13.2</v>
      </c>
      <c r="I486" s="100">
        <v>13.6</v>
      </c>
      <c r="J486" s="100">
        <v>15.5</v>
      </c>
      <c r="K486" s="100">
        <v>13.8</v>
      </c>
      <c r="L486" s="100">
        <v>13.7</v>
      </c>
      <c r="M486" s="100">
        <v>14.5</v>
      </c>
      <c r="N486" s="100">
        <v>16.100000000000001</v>
      </c>
      <c r="O486" s="100">
        <v>16.399999999999999</v>
      </c>
      <c r="P486" s="100">
        <v>15.2</v>
      </c>
      <c r="Q486" s="100">
        <v>15.6</v>
      </c>
      <c r="R486" s="100">
        <v>10.3</v>
      </c>
      <c r="S486" s="100">
        <v>12.6</v>
      </c>
      <c r="T486" s="100">
        <v>12</v>
      </c>
      <c r="U486" s="100">
        <v>15.7</v>
      </c>
      <c r="V486" s="100">
        <v>7.8</v>
      </c>
      <c r="W486" s="100">
        <v>11.4</v>
      </c>
      <c r="X486" s="100">
        <v>11</v>
      </c>
      <c r="Y486" s="100">
        <v>9.1</v>
      </c>
      <c r="Z486" s="100">
        <v>12</v>
      </c>
      <c r="AA486" s="100">
        <f>独自温度!B118</f>
        <v>30</v>
      </c>
      <c r="AB486" s="100">
        <f>独自温度!C118</f>
        <v>30</v>
      </c>
    </row>
    <row r="487" spans="1:28">
      <c r="A487" s="64" t="e" cm="1">
        <f t="array" aca="1" ref="A487" ca="1">INDIRECT(_xlfn.XLOOKUP(鶏シート!$G$13,鶏気温!$D$2:$AB$2,鶏気温!$D$3:$AB$3)&amp;(_xlfn.XLOOKUP(鶏モデル!$D495,鶏気温!$C$6:$C$1100,鶏気温!$B$6:$B$1100)))</f>
        <v>#N/A</v>
      </c>
      <c r="B487">
        <v>487</v>
      </c>
      <c r="C487" s="92">
        <v>46139</v>
      </c>
      <c r="D487" s="100">
        <v>12.1</v>
      </c>
      <c r="E487" s="100">
        <v>12.3</v>
      </c>
      <c r="F487" s="100">
        <v>13.2</v>
      </c>
      <c r="G487" s="100">
        <v>13.4</v>
      </c>
      <c r="H487" s="100">
        <v>13.4</v>
      </c>
      <c r="I487" s="100">
        <v>13.8</v>
      </c>
      <c r="J487" s="100">
        <v>15.7</v>
      </c>
      <c r="K487" s="100">
        <v>14</v>
      </c>
      <c r="L487" s="100">
        <v>13.9</v>
      </c>
      <c r="M487" s="100">
        <v>14.7</v>
      </c>
      <c r="N487" s="100">
        <v>16.3</v>
      </c>
      <c r="O487" s="100">
        <v>16.600000000000001</v>
      </c>
      <c r="P487" s="100">
        <v>15.4</v>
      </c>
      <c r="Q487" s="100">
        <v>15.8</v>
      </c>
      <c r="R487" s="100">
        <v>10.5</v>
      </c>
      <c r="S487" s="100">
        <v>12.8</v>
      </c>
      <c r="T487" s="100">
        <v>12.2</v>
      </c>
      <c r="U487" s="100">
        <v>15.9</v>
      </c>
      <c r="V487" s="100">
        <v>8</v>
      </c>
      <c r="W487" s="100">
        <v>11.7</v>
      </c>
      <c r="X487" s="100">
        <v>11.3</v>
      </c>
      <c r="Y487" s="100">
        <v>9.3000000000000007</v>
      </c>
      <c r="Z487" s="100">
        <v>12.1</v>
      </c>
      <c r="AA487" s="100">
        <f>独自温度!B119</f>
        <v>30</v>
      </c>
      <c r="AB487" s="100">
        <f>独自温度!C119</f>
        <v>30</v>
      </c>
    </row>
    <row r="488" spans="1:28">
      <c r="A488" s="64" t="e" cm="1">
        <f t="array" aca="1" ref="A488" ca="1">INDIRECT(_xlfn.XLOOKUP(鶏シート!$G$13,鶏気温!$D$2:$AB$2,鶏気温!$D$3:$AB$3)&amp;(_xlfn.XLOOKUP(鶏モデル!$D496,鶏気温!$C$6:$C$1100,鶏気温!$B$6:$B$1100)))</f>
        <v>#N/A</v>
      </c>
      <c r="B488">
        <v>488</v>
      </c>
      <c r="C488" s="92">
        <v>46140</v>
      </c>
      <c r="D488" s="100">
        <v>12.4</v>
      </c>
      <c r="E488" s="100">
        <v>12.5</v>
      </c>
      <c r="F488" s="100">
        <v>13.4</v>
      </c>
      <c r="G488" s="100">
        <v>13.6</v>
      </c>
      <c r="H488" s="100">
        <v>13.6</v>
      </c>
      <c r="I488" s="100">
        <v>14</v>
      </c>
      <c r="J488" s="100">
        <v>15.9</v>
      </c>
      <c r="K488" s="100">
        <v>14.2</v>
      </c>
      <c r="L488" s="100">
        <v>14.1</v>
      </c>
      <c r="M488" s="100">
        <v>14.9</v>
      </c>
      <c r="N488" s="100">
        <v>16.5</v>
      </c>
      <c r="O488" s="100">
        <v>16.7</v>
      </c>
      <c r="P488" s="100">
        <v>15.6</v>
      </c>
      <c r="Q488" s="100">
        <v>15.9</v>
      </c>
      <c r="R488" s="100">
        <v>10.7</v>
      </c>
      <c r="S488" s="100">
        <v>13</v>
      </c>
      <c r="T488" s="100">
        <v>12.4</v>
      </c>
      <c r="U488" s="100">
        <v>16.100000000000001</v>
      </c>
      <c r="V488" s="100">
        <v>8.1999999999999993</v>
      </c>
      <c r="W488" s="100">
        <v>11.9</v>
      </c>
      <c r="X488" s="100">
        <v>11.5</v>
      </c>
      <c r="Y488" s="100">
        <v>9.6</v>
      </c>
      <c r="Z488" s="100">
        <v>12.4</v>
      </c>
      <c r="AA488" s="100">
        <f>独自温度!B120</f>
        <v>30</v>
      </c>
      <c r="AB488" s="100">
        <f>独自温度!C120</f>
        <v>30</v>
      </c>
    </row>
    <row r="489" spans="1:28">
      <c r="A489" s="64" t="e" cm="1">
        <f t="array" aca="1" ref="A489" ca="1">INDIRECT(_xlfn.XLOOKUP(鶏シート!$G$13,鶏気温!$D$2:$AB$2,鶏気温!$D$3:$AB$3)&amp;(_xlfn.XLOOKUP(鶏モデル!$D497,鶏気温!$C$6:$C$1100,鶏気温!$B$6:$B$1100)))</f>
        <v>#N/A</v>
      </c>
      <c r="B489">
        <v>489</v>
      </c>
      <c r="C489" s="92">
        <v>46141</v>
      </c>
      <c r="D489" s="100">
        <v>12.6</v>
      </c>
      <c r="E489" s="100">
        <v>12.7</v>
      </c>
      <c r="F489" s="100">
        <v>13.6</v>
      </c>
      <c r="G489" s="100">
        <v>13.8</v>
      </c>
      <c r="H489" s="100">
        <v>13.8</v>
      </c>
      <c r="I489" s="100">
        <v>14.2</v>
      </c>
      <c r="J489" s="100">
        <v>16.100000000000001</v>
      </c>
      <c r="K489" s="100">
        <v>14.4</v>
      </c>
      <c r="L489" s="100">
        <v>14.3</v>
      </c>
      <c r="M489" s="100">
        <v>15.1</v>
      </c>
      <c r="N489" s="100">
        <v>16.7</v>
      </c>
      <c r="O489" s="100">
        <v>16.899999999999999</v>
      </c>
      <c r="P489" s="100">
        <v>15.8</v>
      </c>
      <c r="Q489" s="100">
        <v>16.100000000000001</v>
      </c>
      <c r="R489" s="100">
        <v>11</v>
      </c>
      <c r="S489" s="100">
        <v>13.2</v>
      </c>
      <c r="T489" s="100">
        <v>12.6</v>
      </c>
      <c r="U489" s="100">
        <v>16.3</v>
      </c>
      <c r="V489" s="100">
        <v>8.4</v>
      </c>
      <c r="W489" s="100">
        <v>12.2</v>
      </c>
      <c r="X489" s="100">
        <v>11.8</v>
      </c>
      <c r="Y489" s="100">
        <v>9.8000000000000007</v>
      </c>
      <c r="Z489" s="100">
        <v>12.6</v>
      </c>
      <c r="AA489" s="100">
        <f>独自温度!B121</f>
        <v>30</v>
      </c>
      <c r="AB489" s="100">
        <f>独自温度!C121</f>
        <v>30</v>
      </c>
    </row>
    <row r="490" spans="1:28">
      <c r="A490" s="64" t="e" cm="1">
        <f t="array" aca="1" ref="A490" ca="1">INDIRECT(_xlfn.XLOOKUP(鶏シート!$G$13,鶏気温!$D$2:$AB$2,鶏気温!$D$3:$AB$3)&amp;(_xlfn.XLOOKUP(鶏モデル!$D498,鶏気温!$C$6:$C$1100,鶏気温!$B$6:$B$1100)))</f>
        <v>#N/A</v>
      </c>
      <c r="B490">
        <v>490</v>
      </c>
      <c r="C490" s="92">
        <v>46142</v>
      </c>
      <c r="D490" s="100">
        <v>12.9</v>
      </c>
      <c r="E490" s="100">
        <v>13</v>
      </c>
      <c r="F490" s="100">
        <v>13.8</v>
      </c>
      <c r="G490" s="100">
        <v>14</v>
      </c>
      <c r="H490" s="100">
        <v>14</v>
      </c>
      <c r="I490" s="100">
        <v>14.4</v>
      </c>
      <c r="J490" s="100">
        <v>16.3</v>
      </c>
      <c r="K490" s="100">
        <v>14.6</v>
      </c>
      <c r="L490" s="100">
        <v>14.5</v>
      </c>
      <c r="M490" s="100">
        <v>15.3</v>
      </c>
      <c r="N490" s="100">
        <v>16.899999999999999</v>
      </c>
      <c r="O490" s="100">
        <v>17.100000000000001</v>
      </c>
      <c r="P490" s="100">
        <v>16</v>
      </c>
      <c r="Q490" s="100">
        <v>16.3</v>
      </c>
      <c r="R490" s="100">
        <v>11.2</v>
      </c>
      <c r="S490" s="100">
        <v>13.4</v>
      </c>
      <c r="T490" s="100">
        <v>12.9</v>
      </c>
      <c r="U490" s="100">
        <v>16.5</v>
      </c>
      <c r="V490" s="100">
        <v>8.6999999999999993</v>
      </c>
      <c r="W490" s="100">
        <v>12.4</v>
      </c>
      <c r="X490" s="100">
        <v>12</v>
      </c>
      <c r="Y490" s="100">
        <v>10</v>
      </c>
      <c r="Z490" s="100">
        <v>12.8</v>
      </c>
      <c r="AA490" s="100">
        <f>独自温度!B122</f>
        <v>30</v>
      </c>
      <c r="AB490" s="100">
        <f>独自温度!C122</f>
        <v>30</v>
      </c>
    </row>
    <row r="491" spans="1:28">
      <c r="A491" s="64" t="e" cm="1">
        <f t="array" aca="1" ref="A491" ca="1">INDIRECT(_xlfn.XLOOKUP(鶏シート!$G$13,鶏気温!$D$2:$AB$2,鶏気温!$D$3:$AB$3)&amp;(_xlfn.XLOOKUP(鶏モデル!$D499,鶏気温!$C$6:$C$1100,鶏気温!$B$6:$B$1100)))</f>
        <v>#N/A</v>
      </c>
      <c r="B491">
        <v>491</v>
      </c>
      <c r="C491" s="92">
        <v>46143</v>
      </c>
      <c r="D491" s="100">
        <v>13.1</v>
      </c>
      <c r="E491" s="100">
        <v>13.2</v>
      </c>
      <c r="F491" s="100">
        <v>14</v>
      </c>
      <c r="G491" s="100">
        <v>14.2</v>
      </c>
      <c r="H491" s="100">
        <v>14.2</v>
      </c>
      <c r="I491" s="100">
        <v>14.6</v>
      </c>
      <c r="J491" s="100">
        <v>16.5</v>
      </c>
      <c r="K491" s="100">
        <v>14.8</v>
      </c>
      <c r="L491" s="100">
        <v>14.7</v>
      </c>
      <c r="M491" s="100">
        <v>15.5</v>
      </c>
      <c r="N491" s="100">
        <v>17.100000000000001</v>
      </c>
      <c r="O491" s="100">
        <v>17.3</v>
      </c>
      <c r="P491" s="100">
        <v>16.100000000000001</v>
      </c>
      <c r="Q491" s="100">
        <v>16.5</v>
      </c>
      <c r="R491" s="100">
        <v>11.5</v>
      </c>
      <c r="S491" s="100">
        <v>13.6</v>
      </c>
      <c r="T491" s="100">
        <v>13.1</v>
      </c>
      <c r="U491" s="100">
        <v>16.7</v>
      </c>
      <c r="V491" s="100">
        <v>8.9</v>
      </c>
      <c r="W491" s="100">
        <v>12.6</v>
      </c>
      <c r="X491" s="100">
        <v>12.3</v>
      </c>
      <c r="Y491" s="100">
        <v>10.3</v>
      </c>
      <c r="Z491" s="100">
        <v>13.1</v>
      </c>
      <c r="AA491" s="100">
        <f>独自温度!B123</f>
        <v>30</v>
      </c>
      <c r="AB491" s="100">
        <f>独自温度!C123</f>
        <v>30</v>
      </c>
    </row>
    <row r="492" spans="1:28">
      <c r="A492" s="64" t="e" cm="1">
        <f t="array" aca="1" ref="A492" ca="1">INDIRECT(_xlfn.XLOOKUP(鶏シート!$G$13,鶏気温!$D$2:$AB$2,鶏気温!$D$3:$AB$3)&amp;(_xlfn.XLOOKUP(鶏モデル!$D500,鶏気温!$C$6:$C$1100,鶏気温!$B$6:$B$1100)))</f>
        <v>#N/A</v>
      </c>
      <c r="B492">
        <v>492</v>
      </c>
      <c r="C492" s="92">
        <v>46144</v>
      </c>
      <c r="D492" s="100">
        <v>13.3</v>
      </c>
      <c r="E492" s="100">
        <v>13.5</v>
      </c>
      <c r="F492" s="100">
        <v>14.2</v>
      </c>
      <c r="G492" s="100">
        <v>14.4</v>
      </c>
      <c r="H492" s="100">
        <v>14.4</v>
      </c>
      <c r="I492" s="100">
        <v>14.8</v>
      </c>
      <c r="J492" s="100">
        <v>16.7</v>
      </c>
      <c r="K492" s="100">
        <v>15</v>
      </c>
      <c r="L492" s="100">
        <v>14.9</v>
      </c>
      <c r="M492" s="100">
        <v>15.7</v>
      </c>
      <c r="N492" s="100">
        <v>17.3</v>
      </c>
      <c r="O492" s="100">
        <v>17.5</v>
      </c>
      <c r="P492" s="100">
        <v>16.3</v>
      </c>
      <c r="Q492" s="100">
        <v>16.7</v>
      </c>
      <c r="R492" s="100">
        <v>11.7</v>
      </c>
      <c r="S492" s="100">
        <v>13.8</v>
      </c>
      <c r="T492" s="100">
        <v>13.3</v>
      </c>
      <c r="U492" s="100">
        <v>16.899999999999999</v>
      </c>
      <c r="V492" s="100">
        <v>9.1999999999999993</v>
      </c>
      <c r="W492" s="100">
        <v>12.9</v>
      </c>
      <c r="X492" s="100">
        <v>12.5</v>
      </c>
      <c r="Y492" s="100">
        <v>10.5</v>
      </c>
      <c r="Z492" s="100">
        <v>13.3</v>
      </c>
      <c r="AA492" s="100">
        <f>独自温度!B124</f>
        <v>30</v>
      </c>
      <c r="AB492" s="100">
        <f>独自温度!C124</f>
        <v>30</v>
      </c>
    </row>
    <row r="493" spans="1:28">
      <c r="A493" s="64" t="e" cm="1">
        <f t="array" aca="1" ref="A493" ca="1">INDIRECT(_xlfn.XLOOKUP(鶏シート!$G$13,鶏気温!$D$2:$AB$2,鶏気温!$D$3:$AB$3)&amp;(_xlfn.XLOOKUP(鶏モデル!$D501,鶏気温!$C$6:$C$1100,鶏気温!$B$6:$B$1100)))</f>
        <v>#N/A</v>
      </c>
      <c r="B493">
        <v>493</v>
      </c>
      <c r="C493" s="92">
        <v>46145</v>
      </c>
      <c r="D493" s="100">
        <v>13.5</v>
      </c>
      <c r="E493" s="100">
        <v>13.7</v>
      </c>
      <c r="F493" s="100">
        <v>14.4</v>
      </c>
      <c r="G493" s="100">
        <v>14.6</v>
      </c>
      <c r="H493" s="100">
        <v>14.6</v>
      </c>
      <c r="I493" s="100">
        <v>15</v>
      </c>
      <c r="J493" s="100">
        <v>16.899999999999999</v>
      </c>
      <c r="K493" s="100">
        <v>15.2</v>
      </c>
      <c r="L493" s="100">
        <v>15.1</v>
      </c>
      <c r="M493" s="100">
        <v>15.9</v>
      </c>
      <c r="N493" s="100">
        <v>17.5</v>
      </c>
      <c r="O493" s="100">
        <v>17.7</v>
      </c>
      <c r="P493" s="100">
        <v>16.5</v>
      </c>
      <c r="Q493" s="100">
        <v>16.899999999999999</v>
      </c>
      <c r="R493" s="100">
        <v>11.9</v>
      </c>
      <c r="S493" s="100">
        <v>14</v>
      </c>
      <c r="T493" s="100">
        <v>13.5</v>
      </c>
      <c r="U493" s="100">
        <v>17.100000000000001</v>
      </c>
      <c r="V493" s="100">
        <v>9.4</v>
      </c>
      <c r="W493" s="100">
        <v>13.1</v>
      </c>
      <c r="X493" s="100">
        <v>12.8</v>
      </c>
      <c r="Y493" s="100">
        <v>10.7</v>
      </c>
      <c r="Z493" s="100">
        <v>13.6</v>
      </c>
      <c r="AA493" s="100">
        <f>独自温度!B125</f>
        <v>30</v>
      </c>
      <c r="AB493" s="100">
        <f>独自温度!C125</f>
        <v>30</v>
      </c>
    </row>
    <row r="494" spans="1:28">
      <c r="A494" s="64" t="e" cm="1">
        <f t="array" aca="1" ref="A494" ca="1">INDIRECT(_xlfn.XLOOKUP(鶏シート!$G$13,鶏気温!$D$2:$AB$2,鶏気温!$D$3:$AB$3)&amp;(_xlfn.XLOOKUP(鶏モデル!$D502,鶏気温!$C$6:$C$1100,鶏気温!$B$6:$B$1100)))</f>
        <v>#N/A</v>
      </c>
      <c r="B494">
        <v>494</v>
      </c>
      <c r="C494" s="92">
        <v>46146</v>
      </c>
      <c r="D494" s="100">
        <v>13.7</v>
      </c>
      <c r="E494" s="100">
        <v>13.9</v>
      </c>
      <c r="F494" s="100">
        <v>14.6</v>
      </c>
      <c r="G494" s="100">
        <v>14.8</v>
      </c>
      <c r="H494" s="100">
        <v>14.7</v>
      </c>
      <c r="I494" s="100">
        <v>15.2</v>
      </c>
      <c r="J494" s="100">
        <v>17</v>
      </c>
      <c r="K494" s="100">
        <v>15.3</v>
      </c>
      <c r="L494" s="100">
        <v>15.3</v>
      </c>
      <c r="M494" s="100">
        <v>16</v>
      </c>
      <c r="N494" s="100">
        <v>17.600000000000001</v>
      </c>
      <c r="O494" s="100">
        <v>17.899999999999999</v>
      </c>
      <c r="P494" s="100">
        <v>16.7</v>
      </c>
      <c r="Q494" s="100">
        <v>17.100000000000001</v>
      </c>
      <c r="R494" s="100">
        <v>12.1</v>
      </c>
      <c r="S494" s="100">
        <v>14.2</v>
      </c>
      <c r="T494" s="100">
        <v>13.7</v>
      </c>
      <c r="U494" s="100">
        <v>17.3</v>
      </c>
      <c r="V494" s="100">
        <v>9.6</v>
      </c>
      <c r="W494" s="100">
        <v>13.3</v>
      </c>
      <c r="X494" s="100">
        <v>13</v>
      </c>
      <c r="Y494" s="100">
        <v>11</v>
      </c>
      <c r="Z494" s="100">
        <v>13.8</v>
      </c>
      <c r="AA494" s="100">
        <f>独自温度!B126</f>
        <v>30</v>
      </c>
      <c r="AB494" s="100">
        <f>独自温度!C126</f>
        <v>30</v>
      </c>
    </row>
    <row r="495" spans="1:28">
      <c r="A495" s="64" t="e" cm="1">
        <f t="array" aca="1" ref="A495" ca="1">INDIRECT(_xlfn.XLOOKUP(鶏シート!$G$13,鶏気温!$D$2:$AB$2,鶏気温!$D$3:$AB$3)&amp;(_xlfn.XLOOKUP(鶏モデル!$D503,鶏気温!$C$6:$C$1100,鶏気温!$B$6:$B$1100)))</f>
        <v>#N/A</v>
      </c>
      <c r="B495">
        <v>495</v>
      </c>
      <c r="C495" s="92">
        <v>46147</v>
      </c>
      <c r="D495" s="100">
        <v>13.9</v>
      </c>
      <c r="E495" s="100">
        <v>14.1</v>
      </c>
      <c r="F495" s="100">
        <v>14.8</v>
      </c>
      <c r="G495" s="100">
        <v>15</v>
      </c>
      <c r="H495" s="100">
        <v>14.9</v>
      </c>
      <c r="I495" s="100">
        <v>15.3</v>
      </c>
      <c r="J495" s="100">
        <v>17.2</v>
      </c>
      <c r="K495" s="100">
        <v>15.5</v>
      </c>
      <c r="L495" s="100">
        <v>15.5</v>
      </c>
      <c r="M495" s="100">
        <v>16.2</v>
      </c>
      <c r="N495" s="100">
        <v>17.8</v>
      </c>
      <c r="O495" s="100">
        <v>18</v>
      </c>
      <c r="P495" s="100">
        <v>16.8</v>
      </c>
      <c r="Q495" s="100">
        <v>17.2</v>
      </c>
      <c r="R495" s="100">
        <v>12.3</v>
      </c>
      <c r="S495" s="100">
        <v>14.4</v>
      </c>
      <c r="T495" s="100">
        <v>13.8</v>
      </c>
      <c r="U495" s="100">
        <v>17.399999999999999</v>
      </c>
      <c r="V495" s="100">
        <v>9.8000000000000007</v>
      </c>
      <c r="W495" s="100">
        <v>13.5</v>
      </c>
      <c r="X495" s="100">
        <v>13.2</v>
      </c>
      <c r="Y495" s="100">
        <v>11.2</v>
      </c>
      <c r="Z495" s="100">
        <v>14</v>
      </c>
      <c r="AA495" s="100">
        <f>独自温度!B127</f>
        <v>30</v>
      </c>
      <c r="AB495" s="100">
        <f>独自温度!C127</f>
        <v>30</v>
      </c>
    </row>
    <row r="496" spans="1:28">
      <c r="A496" s="64" t="e" cm="1">
        <f t="array" aca="1" ref="A496" ca="1">INDIRECT(_xlfn.XLOOKUP(鶏シート!$G$13,鶏気温!$D$2:$AB$2,鶏気温!$D$3:$AB$3)&amp;(_xlfn.XLOOKUP(鶏モデル!$D504,鶏気温!$C$6:$C$1100,鶏気温!$B$6:$B$1100)))</f>
        <v>#N/A</v>
      </c>
      <c r="B496">
        <v>496</v>
      </c>
      <c r="C496" s="92">
        <v>46148</v>
      </c>
      <c r="D496" s="100">
        <v>14.1</v>
      </c>
      <c r="E496" s="100">
        <v>14.2</v>
      </c>
      <c r="F496" s="100">
        <v>14.9</v>
      </c>
      <c r="G496" s="100">
        <v>15.1</v>
      </c>
      <c r="H496" s="100">
        <v>15</v>
      </c>
      <c r="I496" s="100">
        <v>15.5</v>
      </c>
      <c r="J496" s="100">
        <v>17.399999999999999</v>
      </c>
      <c r="K496" s="100">
        <v>15.7</v>
      </c>
      <c r="L496" s="100">
        <v>15.6</v>
      </c>
      <c r="M496" s="100">
        <v>16.3</v>
      </c>
      <c r="N496" s="100">
        <v>17.899999999999999</v>
      </c>
      <c r="O496" s="100">
        <v>18.2</v>
      </c>
      <c r="P496" s="100">
        <v>17</v>
      </c>
      <c r="Q496" s="100">
        <v>17.399999999999999</v>
      </c>
      <c r="R496" s="100">
        <v>12.4</v>
      </c>
      <c r="S496" s="100">
        <v>14.6</v>
      </c>
      <c r="T496" s="100">
        <v>14</v>
      </c>
      <c r="U496" s="100">
        <v>17.600000000000001</v>
      </c>
      <c r="V496" s="100">
        <v>10</v>
      </c>
      <c r="W496" s="100">
        <v>13.6</v>
      </c>
      <c r="X496" s="100">
        <v>13.3</v>
      </c>
      <c r="Y496" s="100">
        <v>11.3</v>
      </c>
      <c r="Z496" s="100">
        <v>14.2</v>
      </c>
      <c r="AA496" s="100">
        <f>独自温度!B128</f>
        <v>30</v>
      </c>
      <c r="AB496" s="100">
        <f>独自温度!C128</f>
        <v>30</v>
      </c>
    </row>
    <row r="497" spans="1:28">
      <c r="A497" s="64" t="e" cm="1">
        <f t="array" aca="1" ref="A497" ca="1">INDIRECT(_xlfn.XLOOKUP(鶏シート!$G$13,鶏気温!$D$2:$AB$2,鶏気温!$D$3:$AB$3)&amp;(_xlfn.XLOOKUP(鶏モデル!$D505,鶏気温!$C$6:$C$1100,鶏気温!$B$6:$B$1100)))</f>
        <v>#N/A</v>
      </c>
      <c r="B497">
        <v>497</v>
      </c>
      <c r="C497" s="92">
        <v>46149</v>
      </c>
      <c r="D497" s="100">
        <v>14.2</v>
      </c>
      <c r="E497" s="100">
        <v>14.4</v>
      </c>
      <c r="F497" s="100">
        <v>15.1</v>
      </c>
      <c r="G497" s="100">
        <v>15.2</v>
      </c>
      <c r="H497" s="100">
        <v>15.1</v>
      </c>
      <c r="I497" s="100">
        <v>15.6</v>
      </c>
      <c r="J497" s="100">
        <v>17.5</v>
      </c>
      <c r="K497" s="100">
        <v>15.8</v>
      </c>
      <c r="L497" s="100">
        <v>15.8</v>
      </c>
      <c r="M497" s="100">
        <v>16.399999999999999</v>
      </c>
      <c r="N497" s="100">
        <v>18</v>
      </c>
      <c r="O497" s="100">
        <v>18.3</v>
      </c>
      <c r="P497" s="100">
        <v>17.100000000000001</v>
      </c>
      <c r="Q497" s="100">
        <v>17.5</v>
      </c>
      <c r="R497" s="100">
        <v>12.5</v>
      </c>
      <c r="S497" s="100">
        <v>14.7</v>
      </c>
      <c r="T497" s="100">
        <v>14.1</v>
      </c>
      <c r="U497" s="100">
        <v>17.7</v>
      </c>
      <c r="V497" s="100">
        <v>10.1</v>
      </c>
      <c r="W497" s="100">
        <v>13.8</v>
      </c>
      <c r="X497" s="100">
        <v>13.5</v>
      </c>
      <c r="Y497" s="100">
        <v>11.5</v>
      </c>
      <c r="Z497" s="100">
        <v>14.3</v>
      </c>
      <c r="AA497" s="100">
        <f>独自温度!B129</f>
        <v>30</v>
      </c>
      <c r="AB497" s="100">
        <f>独自温度!C129</f>
        <v>30</v>
      </c>
    </row>
    <row r="498" spans="1:28">
      <c r="A498" s="64" t="e" cm="1">
        <f t="array" aca="1" ref="A498" ca="1">INDIRECT(_xlfn.XLOOKUP(鶏シート!$G$13,鶏気温!$D$2:$AB$2,鶏気温!$D$3:$AB$3)&amp;(_xlfn.XLOOKUP(鶏モデル!$D506,鶏気温!$C$6:$C$1100,鶏気温!$B$6:$B$1100)))</f>
        <v>#N/A</v>
      </c>
      <c r="B498">
        <v>498</v>
      </c>
      <c r="C498" s="92">
        <v>46150</v>
      </c>
      <c r="D498" s="100">
        <v>14.3</v>
      </c>
      <c r="E498" s="100">
        <v>14.5</v>
      </c>
      <c r="F498" s="100">
        <v>15.2</v>
      </c>
      <c r="G498" s="100">
        <v>15.4</v>
      </c>
      <c r="H498" s="100">
        <v>15.3</v>
      </c>
      <c r="I498" s="100">
        <v>15.7</v>
      </c>
      <c r="J498" s="100">
        <v>17.600000000000001</v>
      </c>
      <c r="K498" s="100">
        <v>15.9</v>
      </c>
      <c r="L498" s="100">
        <v>15.9</v>
      </c>
      <c r="M498" s="100">
        <v>16.5</v>
      </c>
      <c r="N498" s="100">
        <v>18.100000000000001</v>
      </c>
      <c r="O498" s="100">
        <v>18.399999999999999</v>
      </c>
      <c r="P498" s="100">
        <v>17.2</v>
      </c>
      <c r="Q498" s="100">
        <v>17.600000000000001</v>
      </c>
      <c r="R498" s="100">
        <v>12.6</v>
      </c>
      <c r="S498" s="100">
        <v>14.8</v>
      </c>
      <c r="T498" s="100">
        <v>14.2</v>
      </c>
      <c r="U498" s="100">
        <v>17.8</v>
      </c>
      <c r="V498" s="100">
        <v>10.3</v>
      </c>
      <c r="W498" s="100">
        <v>13.9</v>
      </c>
      <c r="X498" s="100">
        <v>13.6</v>
      </c>
      <c r="Y498" s="100">
        <v>11.6</v>
      </c>
      <c r="Z498" s="100">
        <v>14.4</v>
      </c>
      <c r="AA498" s="100">
        <f>独自温度!B130</f>
        <v>30</v>
      </c>
      <c r="AB498" s="100">
        <f>独自温度!C130</f>
        <v>30</v>
      </c>
    </row>
    <row r="499" spans="1:28">
      <c r="A499" s="64" t="e" cm="1">
        <f t="array" aca="1" ref="A499" ca="1">INDIRECT(_xlfn.XLOOKUP(鶏シート!$G$13,鶏気温!$D$2:$AB$2,鶏気温!$D$3:$AB$3)&amp;(_xlfn.XLOOKUP(鶏モデル!$D507,鶏気温!$C$6:$C$1100,鶏気温!$B$6:$B$1100)))</f>
        <v>#N/A</v>
      </c>
      <c r="B499">
        <v>499</v>
      </c>
      <c r="C499" s="92">
        <v>46151</v>
      </c>
      <c r="D499" s="100">
        <v>14.4</v>
      </c>
      <c r="E499" s="100">
        <v>14.6</v>
      </c>
      <c r="F499" s="100">
        <v>15.3</v>
      </c>
      <c r="G499" s="100">
        <v>15.5</v>
      </c>
      <c r="H499" s="100">
        <v>15.4</v>
      </c>
      <c r="I499" s="100">
        <v>15.8</v>
      </c>
      <c r="J499" s="100">
        <v>17.7</v>
      </c>
      <c r="K499" s="100">
        <v>16</v>
      </c>
      <c r="L499" s="100">
        <v>16.100000000000001</v>
      </c>
      <c r="M499" s="100">
        <v>16.600000000000001</v>
      </c>
      <c r="N499" s="100">
        <v>18.2</v>
      </c>
      <c r="O499" s="100">
        <v>18.5</v>
      </c>
      <c r="P499" s="100">
        <v>17.3</v>
      </c>
      <c r="Q499" s="100">
        <v>17.7</v>
      </c>
      <c r="R499" s="100">
        <v>12.7</v>
      </c>
      <c r="S499" s="100">
        <v>15</v>
      </c>
      <c r="T499" s="100">
        <v>14.3</v>
      </c>
      <c r="U499" s="100">
        <v>17.899999999999999</v>
      </c>
      <c r="V499" s="100">
        <v>10.4</v>
      </c>
      <c r="W499" s="100">
        <v>14</v>
      </c>
      <c r="X499" s="100">
        <v>13.7</v>
      </c>
      <c r="Y499" s="100">
        <v>11.7</v>
      </c>
      <c r="Z499" s="100">
        <v>14.6</v>
      </c>
      <c r="AA499" s="100">
        <f>独自温度!B131</f>
        <v>30</v>
      </c>
      <c r="AB499" s="100">
        <f>独自温度!C131</f>
        <v>30</v>
      </c>
    </row>
    <row r="500" spans="1:28">
      <c r="A500" s="64" t="e" cm="1">
        <f t="array" aca="1" ref="A500" ca="1">INDIRECT(_xlfn.XLOOKUP(鶏シート!$G$13,鶏気温!$D$2:$AB$2,鶏気温!$D$3:$AB$3)&amp;(_xlfn.XLOOKUP(鶏モデル!$D508,鶏気温!$C$6:$C$1100,鶏気温!$B$6:$B$1100)))</f>
        <v>#N/A</v>
      </c>
      <c r="B500">
        <v>500</v>
      </c>
      <c r="C500" s="92">
        <v>46152</v>
      </c>
      <c r="D500" s="100">
        <v>14.5</v>
      </c>
      <c r="E500" s="100">
        <v>14.7</v>
      </c>
      <c r="F500" s="100">
        <v>15.4</v>
      </c>
      <c r="G500" s="100">
        <v>15.6</v>
      </c>
      <c r="H500" s="100">
        <v>15.4</v>
      </c>
      <c r="I500" s="100">
        <v>15.9</v>
      </c>
      <c r="J500" s="100">
        <v>17.8</v>
      </c>
      <c r="K500" s="100">
        <v>16.100000000000001</v>
      </c>
      <c r="L500" s="100">
        <v>16.2</v>
      </c>
      <c r="M500" s="100">
        <v>16.7</v>
      </c>
      <c r="N500" s="100">
        <v>18.3</v>
      </c>
      <c r="O500" s="100">
        <v>18.600000000000001</v>
      </c>
      <c r="P500" s="100">
        <v>17.399999999999999</v>
      </c>
      <c r="Q500" s="100">
        <v>17.8</v>
      </c>
      <c r="R500" s="100">
        <v>12.8</v>
      </c>
      <c r="S500" s="100">
        <v>15.1</v>
      </c>
      <c r="T500" s="100">
        <v>14.4</v>
      </c>
      <c r="U500" s="100">
        <v>18</v>
      </c>
      <c r="V500" s="100">
        <v>10.5</v>
      </c>
      <c r="W500" s="100">
        <v>14.1</v>
      </c>
      <c r="X500" s="100">
        <v>13.8</v>
      </c>
      <c r="Y500" s="100">
        <v>11.8</v>
      </c>
      <c r="Z500" s="100">
        <v>14.7</v>
      </c>
      <c r="AA500" s="100">
        <f>独自温度!B132</f>
        <v>30</v>
      </c>
      <c r="AB500" s="100">
        <f>独自温度!C132</f>
        <v>30</v>
      </c>
    </row>
    <row r="501" spans="1:28">
      <c r="A501" s="64" t="e" cm="1">
        <f t="array" aca="1" ref="A501" ca="1">INDIRECT(_xlfn.XLOOKUP(鶏シート!$G$13,鶏気温!$D$2:$AB$2,鶏気温!$D$3:$AB$3)&amp;(_xlfn.XLOOKUP(鶏モデル!$D509,鶏気温!$C$6:$C$1100,鶏気温!$B$6:$B$1100)))</f>
        <v>#N/A</v>
      </c>
      <c r="B501">
        <v>501</v>
      </c>
      <c r="C501" s="92">
        <v>46153</v>
      </c>
      <c r="D501" s="100">
        <v>14.6</v>
      </c>
      <c r="E501" s="100">
        <v>14.8</v>
      </c>
      <c r="F501" s="100">
        <v>15.5</v>
      </c>
      <c r="G501" s="100">
        <v>15.7</v>
      </c>
      <c r="H501" s="100">
        <v>15.5</v>
      </c>
      <c r="I501" s="100">
        <v>16.100000000000001</v>
      </c>
      <c r="J501" s="100">
        <v>17.899999999999999</v>
      </c>
      <c r="K501" s="100">
        <v>16.3</v>
      </c>
      <c r="L501" s="100">
        <v>16.399999999999999</v>
      </c>
      <c r="M501" s="100">
        <v>16.8</v>
      </c>
      <c r="N501" s="100">
        <v>18.399999999999999</v>
      </c>
      <c r="O501" s="100">
        <v>18.7</v>
      </c>
      <c r="P501" s="100">
        <v>17.5</v>
      </c>
      <c r="Q501" s="100">
        <v>17.899999999999999</v>
      </c>
      <c r="R501" s="100">
        <v>12.9</v>
      </c>
      <c r="S501" s="100">
        <v>15.2</v>
      </c>
      <c r="T501" s="100">
        <v>14.5</v>
      </c>
      <c r="U501" s="100">
        <v>18.100000000000001</v>
      </c>
      <c r="V501" s="100">
        <v>10.6</v>
      </c>
      <c r="W501" s="100">
        <v>14.2</v>
      </c>
      <c r="X501" s="100">
        <v>13.9</v>
      </c>
      <c r="Y501" s="100">
        <v>11.9</v>
      </c>
      <c r="Z501" s="100">
        <v>14.8</v>
      </c>
      <c r="AA501" s="100">
        <f>独自温度!B133</f>
        <v>30</v>
      </c>
      <c r="AB501" s="100">
        <f>独自温度!C133</f>
        <v>30</v>
      </c>
    </row>
    <row r="502" spans="1:28">
      <c r="A502" s="64" t="e" cm="1">
        <f t="array" aca="1" ref="A502" ca="1">INDIRECT(_xlfn.XLOOKUP(鶏シート!$G$13,鶏気温!$D$2:$AB$2,鶏気温!$D$3:$AB$3)&amp;(_xlfn.XLOOKUP(鶏モデル!$D510,鶏気温!$C$6:$C$1100,鶏気温!$B$6:$B$1100)))</f>
        <v>#N/A</v>
      </c>
      <c r="B502">
        <v>502</v>
      </c>
      <c r="C502" s="92">
        <v>46154</v>
      </c>
      <c r="D502" s="100">
        <v>14.7</v>
      </c>
      <c r="E502" s="100">
        <v>14.9</v>
      </c>
      <c r="F502" s="100">
        <v>15.6</v>
      </c>
      <c r="G502" s="100">
        <v>15.8</v>
      </c>
      <c r="H502" s="100">
        <v>15.6</v>
      </c>
      <c r="I502" s="100">
        <v>16.2</v>
      </c>
      <c r="J502" s="100">
        <v>18</v>
      </c>
      <c r="K502" s="100">
        <v>16.399999999999999</v>
      </c>
      <c r="L502" s="100">
        <v>16.600000000000001</v>
      </c>
      <c r="M502" s="100">
        <v>16.899999999999999</v>
      </c>
      <c r="N502" s="100">
        <v>18.5</v>
      </c>
      <c r="O502" s="100">
        <v>18.8</v>
      </c>
      <c r="P502" s="100">
        <v>17.600000000000001</v>
      </c>
      <c r="Q502" s="100">
        <v>18</v>
      </c>
      <c r="R502" s="100">
        <v>13</v>
      </c>
      <c r="S502" s="100">
        <v>15.3</v>
      </c>
      <c r="T502" s="100">
        <v>14.6</v>
      </c>
      <c r="U502" s="100">
        <v>18.2</v>
      </c>
      <c r="V502" s="100">
        <v>10.8</v>
      </c>
      <c r="W502" s="100">
        <v>14.3</v>
      </c>
      <c r="X502" s="100">
        <v>14</v>
      </c>
      <c r="Y502" s="100">
        <v>12</v>
      </c>
      <c r="Z502" s="100">
        <v>14.9</v>
      </c>
      <c r="AA502" s="100">
        <f>独自温度!B134</f>
        <v>30</v>
      </c>
      <c r="AB502" s="100">
        <f>独自温度!C134</f>
        <v>30</v>
      </c>
    </row>
    <row r="503" spans="1:28">
      <c r="A503" s="64" t="e" cm="1">
        <f t="array" aca="1" ref="A503" ca="1">INDIRECT(_xlfn.XLOOKUP(鶏シート!$G$13,鶏気温!$D$2:$AB$2,鶏気温!$D$3:$AB$3)&amp;(_xlfn.XLOOKUP(鶏モデル!$D511,鶏気温!$C$6:$C$1100,鶏気温!$B$6:$B$1100)))</f>
        <v>#N/A</v>
      </c>
      <c r="B503">
        <v>503</v>
      </c>
      <c r="C503" s="92">
        <v>46155</v>
      </c>
      <c r="D503" s="100">
        <v>14.8</v>
      </c>
      <c r="E503" s="100">
        <v>15.1</v>
      </c>
      <c r="F503" s="100">
        <v>15.7</v>
      </c>
      <c r="G503" s="100">
        <v>15.9</v>
      </c>
      <c r="H503" s="100">
        <v>15.7</v>
      </c>
      <c r="I503" s="100">
        <v>16.3</v>
      </c>
      <c r="J503" s="100">
        <v>18.100000000000001</v>
      </c>
      <c r="K503" s="100">
        <v>16.5</v>
      </c>
      <c r="L503" s="100">
        <v>16.8</v>
      </c>
      <c r="M503" s="100">
        <v>17</v>
      </c>
      <c r="N503" s="100">
        <v>18.600000000000001</v>
      </c>
      <c r="O503" s="100">
        <v>18.899999999999999</v>
      </c>
      <c r="P503" s="100">
        <v>17.7</v>
      </c>
      <c r="Q503" s="100">
        <v>18.100000000000001</v>
      </c>
      <c r="R503" s="100">
        <v>13.1</v>
      </c>
      <c r="S503" s="100">
        <v>15.4</v>
      </c>
      <c r="T503" s="100">
        <v>14.8</v>
      </c>
      <c r="U503" s="100">
        <v>18.3</v>
      </c>
      <c r="V503" s="100">
        <v>10.9</v>
      </c>
      <c r="W503" s="100">
        <v>14.4</v>
      </c>
      <c r="X503" s="100">
        <v>14.1</v>
      </c>
      <c r="Y503" s="100">
        <v>12.1</v>
      </c>
      <c r="Z503" s="100">
        <v>15</v>
      </c>
      <c r="AA503" s="100">
        <f>独自温度!B135</f>
        <v>30</v>
      </c>
      <c r="AB503" s="100">
        <f>独自温度!C135</f>
        <v>30</v>
      </c>
    </row>
    <row r="504" spans="1:28">
      <c r="A504" s="64" t="e" cm="1">
        <f t="array" aca="1" ref="A504" ca="1">INDIRECT(_xlfn.XLOOKUP(鶏シート!$G$13,鶏気温!$D$2:$AB$2,鶏気温!$D$3:$AB$3)&amp;(_xlfn.XLOOKUP(鶏モデル!$D512,鶏気温!$C$6:$C$1100,鶏気温!$B$6:$B$1100)))</f>
        <v>#N/A</v>
      </c>
      <c r="B504">
        <v>504</v>
      </c>
      <c r="C504" s="92">
        <v>46156</v>
      </c>
      <c r="D504" s="100">
        <v>14.9</v>
      </c>
      <c r="E504" s="100">
        <v>15.2</v>
      </c>
      <c r="F504" s="100">
        <v>15.9</v>
      </c>
      <c r="G504" s="100">
        <v>16</v>
      </c>
      <c r="H504" s="100">
        <v>15.9</v>
      </c>
      <c r="I504" s="100">
        <v>16.399999999999999</v>
      </c>
      <c r="J504" s="100">
        <v>18.3</v>
      </c>
      <c r="K504" s="100">
        <v>16.600000000000001</v>
      </c>
      <c r="L504" s="100">
        <v>17</v>
      </c>
      <c r="M504" s="100">
        <v>17.2</v>
      </c>
      <c r="N504" s="100">
        <v>18.7</v>
      </c>
      <c r="O504" s="100">
        <v>19</v>
      </c>
      <c r="P504" s="100">
        <v>17.8</v>
      </c>
      <c r="Q504" s="100">
        <v>18.3</v>
      </c>
      <c r="R504" s="100">
        <v>13.2</v>
      </c>
      <c r="S504" s="100">
        <v>15.5</v>
      </c>
      <c r="T504" s="100">
        <v>14.9</v>
      </c>
      <c r="U504" s="100">
        <v>18.5</v>
      </c>
      <c r="V504" s="100">
        <v>11</v>
      </c>
      <c r="W504" s="100">
        <v>14.5</v>
      </c>
      <c r="X504" s="100">
        <v>14.2</v>
      </c>
      <c r="Y504" s="100">
        <v>12.2</v>
      </c>
      <c r="Z504" s="100">
        <v>15.1</v>
      </c>
      <c r="AA504" s="100">
        <f>独自温度!B136</f>
        <v>30</v>
      </c>
      <c r="AB504" s="100">
        <f>独自温度!C136</f>
        <v>30</v>
      </c>
    </row>
    <row r="505" spans="1:28">
      <c r="A505" s="64" t="e" cm="1">
        <f t="array" aca="1" ref="A505" ca="1">INDIRECT(_xlfn.XLOOKUP(鶏シート!$G$13,鶏気温!$D$2:$AB$2,鶏気温!$D$3:$AB$3)&amp;(_xlfn.XLOOKUP(鶏モデル!$D513,鶏気温!$C$6:$C$1100,鶏気温!$B$6:$B$1100)))</f>
        <v>#N/A</v>
      </c>
      <c r="B505">
        <v>505</v>
      </c>
      <c r="C505" s="92">
        <v>46157</v>
      </c>
      <c r="D505" s="100">
        <v>15</v>
      </c>
      <c r="E505" s="100">
        <v>15.3</v>
      </c>
      <c r="F505" s="100">
        <v>16</v>
      </c>
      <c r="G505" s="100">
        <v>16.2</v>
      </c>
      <c r="H505" s="100">
        <v>16</v>
      </c>
      <c r="I505" s="100">
        <v>16.5</v>
      </c>
      <c r="J505" s="100">
        <v>18.399999999999999</v>
      </c>
      <c r="K505" s="100">
        <v>16.7</v>
      </c>
      <c r="L505" s="100">
        <v>17.2</v>
      </c>
      <c r="M505" s="100">
        <v>17.3</v>
      </c>
      <c r="N505" s="100">
        <v>18.899999999999999</v>
      </c>
      <c r="O505" s="100">
        <v>19.100000000000001</v>
      </c>
      <c r="P505" s="100">
        <v>18</v>
      </c>
      <c r="Q505" s="100">
        <v>18.399999999999999</v>
      </c>
      <c r="R505" s="100">
        <v>13.3</v>
      </c>
      <c r="S505" s="100">
        <v>15.7</v>
      </c>
      <c r="T505" s="100">
        <v>15</v>
      </c>
      <c r="U505" s="100">
        <v>18.600000000000001</v>
      </c>
      <c r="V505" s="100">
        <v>11.1</v>
      </c>
      <c r="W505" s="100">
        <v>14.7</v>
      </c>
      <c r="X505" s="100">
        <v>14.4</v>
      </c>
      <c r="Y505" s="100">
        <v>12.4</v>
      </c>
      <c r="Z505" s="100">
        <v>15.2</v>
      </c>
      <c r="AA505" s="100">
        <f>独自温度!B137</f>
        <v>30</v>
      </c>
      <c r="AB505" s="100">
        <f>独自温度!C137</f>
        <v>30</v>
      </c>
    </row>
    <row r="506" spans="1:28">
      <c r="A506" s="64" t="e" cm="1">
        <f t="array" aca="1" ref="A506" ca="1">INDIRECT(_xlfn.XLOOKUP(鶏シート!$G$13,鶏気温!$D$2:$AB$2,鶏気温!$D$3:$AB$3)&amp;(_xlfn.XLOOKUP(鶏モデル!$D514,鶏気温!$C$6:$C$1100,鶏気温!$B$6:$B$1100)))</f>
        <v>#N/A</v>
      </c>
      <c r="B506">
        <v>506</v>
      </c>
      <c r="C506" s="92">
        <v>46158</v>
      </c>
      <c r="D506" s="100">
        <v>15.1</v>
      </c>
      <c r="E506" s="100">
        <v>15.4</v>
      </c>
      <c r="F506" s="100">
        <v>16.100000000000001</v>
      </c>
      <c r="G506" s="100">
        <v>16.3</v>
      </c>
      <c r="H506" s="100">
        <v>16.100000000000001</v>
      </c>
      <c r="I506" s="100">
        <v>16.7</v>
      </c>
      <c r="J506" s="100">
        <v>18.5</v>
      </c>
      <c r="K506" s="100">
        <v>16.899999999999999</v>
      </c>
      <c r="L506" s="100">
        <v>17.399999999999999</v>
      </c>
      <c r="M506" s="100">
        <v>17.5</v>
      </c>
      <c r="N506" s="100">
        <v>19</v>
      </c>
      <c r="O506" s="100">
        <v>19.3</v>
      </c>
      <c r="P506" s="100">
        <v>18.100000000000001</v>
      </c>
      <c r="Q506" s="100">
        <v>18.5</v>
      </c>
      <c r="R506" s="100">
        <v>13.5</v>
      </c>
      <c r="S506" s="100">
        <v>15.8</v>
      </c>
      <c r="T506" s="100">
        <v>15.2</v>
      </c>
      <c r="U506" s="100">
        <v>18.7</v>
      </c>
      <c r="V506" s="100">
        <v>11.3</v>
      </c>
      <c r="W506" s="100">
        <v>14.8</v>
      </c>
      <c r="X506" s="100">
        <v>14.5</v>
      </c>
      <c r="Y506" s="100">
        <v>12.5</v>
      </c>
      <c r="Z506" s="100">
        <v>15.4</v>
      </c>
      <c r="AA506" s="100">
        <f>独自温度!B138</f>
        <v>30</v>
      </c>
      <c r="AB506" s="100">
        <f>独自温度!C138</f>
        <v>30</v>
      </c>
    </row>
    <row r="507" spans="1:28">
      <c r="A507" s="64" t="e" cm="1">
        <f t="array" aca="1" ref="A507" ca="1">INDIRECT(_xlfn.XLOOKUP(鶏シート!$G$13,鶏気温!$D$2:$AB$2,鶏気温!$D$3:$AB$3)&amp;(_xlfn.XLOOKUP(鶏モデル!$D515,鶏気温!$C$6:$C$1100,鶏気温!$B$6:$B$1100)))</f>
        <v>#N/A</v>
      </c>
      <c r="B507">
        <v>507</v>
      </c>
      <c r="C507" s="92">
        <v>46159</v>
      </c>
      <c r="D507" s="100">
        <v>15.3</v>
      </c>
      <c r="E507" s="100">
        <v>15.6</v>
      </c>
      <c r="F507" s="100">
        <v>16.3</v>
      </c>
      <c r="G507" s="100">
        <v>16.5</v>
      </c>
      <c r="H507" s="100">
        <v>16.3</v>
      </c>
      <c r="I507" s="100">
        <v>16.8</v>
      </c>
      <c r="J507" s="100">
        <v>18.7</v>
      </c>
      <c r="K507" s="100">
        <v>17</v>
      </c>
      <c r="L507" s="100">
        <v>17.600000000000001</v>
      </c>
      <c r="M507" s="100">
        <v>17.600000000000001</v>
      </c>
      <c r="N507" s="100">
        <v>19.2</v>
      </c>
      <c r="O507" s="100">
        <v>19.399999999999999</v>
      </c>
      <c r="P507" s="100">
        <v>18.3</v>
      </c>
      <c r="Q507" s="100">
        <v>18.7</v>
      </c>
      <c r="R507" s="100">
        <v>13.6</v>
      </c>
      <c r="S507" s="100">
        <v>16</v>
      </c>
      <c r="T507" s="100">
        <v>15.3</v>
      </c>
      <c r="U507" s="100">
        <v>18.899999999999999</v>
      </c>
      <c r="V507" s="100">
        <v>11.4</v>
      </c>
      <c r="W507" s="100">
        <v>14.9</v>
      </c>
      <c r="X507" s="100">
        <v>14.6</v>
      </c>
      <c r="Y507" s="100">
        <v>12.6</v>
      </c>
      <c r="Z507" s="100">
        <v>15.5</v>
      </c>
      <c r="AA507" s="100">
        <f>独自温度!B139</f>
        <v>30</v>
      </c>
      <c r="AB507" s="100">
        <f>独自温度!C139</f>
        <v>30</v>
      </c>
    </row>
    <row r="508" spans="1:28">
      <c r="A508" s="64" t="e" cm="1">
        <f t="array" aca="1" ref="A508" ca="1">INDIRECT(_xlfn.XLOOKUP(鶏シート!$G$13,鶏気温!$D$2:$AB$2,鶏気温!$D$3:$AB$3)&amp;(_xlfn.XLOOKUP(鶏モデル!$D516,鶏気温!$C$6:$C$1100,鶏気温!$B$6:$B$1100)))</f>
        <v>#N/A</v>
      </c>
      <c r="B508">
        <v>508</v>
      </c>
      <c r="C508" s="92">
        <v>46160</v>
      </c>
      <c r="D508" s="100">
        <v>15.4</v>
      </c>
      <c r="E508" s="100">
        <v>15.7</v>
      </c>
      <c r="F508" s="100">
        <v>16.5</v>
      </c>
      <c r="G508" s="100">
        <v>16.600000000000001</v>
      </c>
      <c r="H508" s="100">
        <v>16.399999999999999</v>
      </c>
      <c r="I508" s="100">
        <v>17</v>
      </c>
      <c r="J508" s="100">
        <v>18.8</v>
      </c>
      <c r="K508" s="100">
        <v>17.2</v>
      </c>
      <c r="L508" s="100">
        <v>17.8</v>
      </c>
      <c r="M508" s="100">
        <v>17.8</v>
      </c>
      <c r="N508" s="100">
        <v>19.3</v>
      </c>
      <c r="O508" s="100">
        <v>19.600000000000001</v>
      </c>
      <c r="P508" s="100">
        <v>18.399999999999999</v>
      </c>
      <c r="Q508" s="100">
        <v>18.8</v>
      </c>
      <c r="R508" s="100">
        <v>13.7</v>
      </c>
      <c r="S508" s="100">
        <v>16.100000000000001</v>
      </c>
      <c r="T508" s="100">
        <v>15.5</v>
      </c>
      <c r="U508" s="100">
        <v>19.100000000000001</v>
      </c>
      <c r="V508" s="100">
        <v>11.6</v>
      </c>
      <c r="W508" s="100">
        <v>15.1</v>
      </c>
      <c r="X508" s="100">
        <v>14.8</v>
      </c>
      <c r="Y508" s="100">
        <v>12.8</v>
      </c>
      <c r="Z508" s="100">
        <v>15.7</v>
      </c>
      <c r="AA508" s="100">
        <f>独自温度!B140</f>
        <v>30</v>
      </c>
      <c r="AB508" s="100">
        <f>独自温度!C140</f>
        <v>30</v>
      </c>
    </row>
    <row r="509" spans="1:28">
      <c r="A509" s="64" t="e" cm="1">
        <f t="array" aca="1" ref="A509" ca="1">INDIRECT(_xlfn.XLOOKUP(鶏シート!$G$13,鶏気温!$D$2:$AB$2,鶏気温!$D$3:$AB$3)&amp;(_xlfn.XLOOKUP(鶏モデル!$D517,鶏気温!$C$6:$C$1100,鶏気温!$B$6:$B$1100)))</f>
        <v>#N/A</v>
      </c>
      <c r="B509">
        <v>509</v>
      </c>
      <c r="C509" s="92">
        <v>46161</v>
      </c>
      <c r="D509" s="100">
        <v>15.6</v>
      </c>
      <c r="E509" s="100">
        <v>15.9</v>
      </c>
      <c r="F509" s="100">
        <v>16.600000000000001</v>
      </c>
      <c r="G509" s="100">
        <v>16.8</v>
      </c>
      <c r="H509" s="100">
        <v>16.600000000000001</v>
      </c>
      <c r="I509" s="100">
        <v>17.100000000000001</v>
      </c>
      <c r="J509" s="100">
        <v>19</v>
      </c>
      <c r="K509" s="100">
        <v>17.3</v>
      </c>
      <c r="L509" s="100">
        <v>18</v>
      </c>
      <c r="M509" s="100">
        <v>17.899999999999999</v>
      </c>
      <c r="N509" s="100">
        <v>19.5</v>
      </c>
      <c r="O509" s="100">
        <v>19.8</v>
      </c>
      <c r="P509" s="100">
        <v>18.600000000000001</v>
      </c>
      <c r="Q509" s="100">
        <v>19</v>
      </c>
      <c r="R509" s="100">
        <v>13.9</v>
      </c>
      <c r="S509" s="100">
        <v>16.3</v>
      </c>
      <c r="T509" s="100">
        <v>15.6</v>
      </c>
      <c r="U509" s="100">
        <v>19.2</v>
      </c>
      <c r="V509" s="100">
        <v>11.7</v>
      </c>
      <c r="W509" s="100">
        <v>15.2</v>
      </c>
      <c r="X509" s="100">
        <v>14.9</v>
      </c>
      <c r="Y509" s="100">
        <v>12.9</v>
      </c>
      <c r="Z509" s="100">
        <v>15.8</v>
      </c>
      <c r="AA509" s="100">
        <f>独自温度!B141</f>
        <v>30</v>
      </c>
      <c r="AB509" s="100">
        <f>独自温度!C141</f>
        <v>30</v>
      </c>
    </row>
    <row r="510" spans="1:28">
      <c r="A510" s="64" t="e" cm="1">
        <f t="array" aca="1" ref="A510" ca="1">INDIRECT(_xlfn.XLOOKUP(鶏シート!$G$13,鶏気温!$D$2:$AB$2,鶏気温!$D$3:$AB$3)&amp;(_xlfn.XLOOKUP(鶏モデル!$D518,鶏気温!$C$6:$C$1100,鶏気温!$B$6:$B$1100)))</f>
        <v>#N/A</v>
      </c>
      <c r="B510">
        <v>510</v>
      </c>
      <c r="C510" s="92">
        <v>46162</v>
      </c>
      <c r="D510" s="100">
        <v>15.7</v>
      </c>
      <c r="E510" s="100">
        <v>16.100000000000001</v>
      </c>
      <c r="F510" s="100">
        <v>16.8</v>
      </c>
      <c r="G510" s="100">
        <v>17</v>
      </c>
      <c r="H510" s="100">
        <v>16.7</v>
      </c>
      <c r="I510" s="100">
        <v>17.3</v>
      </c>
      <c r="J510" s="100">
        <v>19.2</v>
      </c>
      <c r="K510" s="100">
        <v>17.5</v>
      </c>
      <c r="L510" s="100">
        <v>18.2</v>
      </c>
      <c r="M510" s="100">
        <v>18.100000000000001</v>
      </c>
      <c r="N510" s="100">
        <v>19.7</v>
      </c>
      <c r="O510" s="100">
        <v>19.899999999999999</v>
      </c>
      <c r="P510" s="100">
        <v>18.7</v>
      </c>
      <c r="Q510" s="100">
        <v>19.100000000000001</v>
      </c>
      <c r="R510" s="100">
        <v>14</v>
      </c>
      <c r="S510" s="100">
        <v>16.399999999999999</v>
      </c>
      <c r="T510" s="100">
        <v>15.8</v>
      </c>
      <c r="U510" s="100">
        <v>19.399999999999999</v>
      </c>
      <c r="V510" s="100">
        <v>11.9</v>
      </c>
      <c r="W510" s="100">
        <v>15.4</v>
      </c>
      <c r="X510" s="100">
        <v>15.1</v>
      </c>
      <c r="Y510" s="100">
        <v>13.1</v>
      </c>
      <c r="Z510" s="100">
        <v>16</v>
      </c>
      <c r="AA510" s="100">
        <f>独自温度!B142</f>
        <v>30</v>
      </c>
      <c r="AB510" s="100">
        <f>独自温度!C142</f>
        <v>30</v>
      </c>
    </row>
    <row r="511" spans="1:28">
      <c r="A511" s="64" t="e" cm="1">
        <f t="array" aca="1" ref="A511" ca="1">INDIRECT(_xlfn.XLOOKUP(鶏シート!$G$13,鶏気温!$D$2:$AB$2,鶏気温!$D$3:$AB$3)&amp;(_xlfn.XLOOKUP(鶏モデル!$D519,鶏気温!$C$6:$C$1100,鶏気温!$B$6:$B$1100)))</f>
        <v>#N/A</v>
      </c>
      <c r="B511">
        <v>511</v>
      </c>
      <c r="C511" s="92">
        <v>46163</v>
      </c>
      <c r="D511" s="100">
        <v>15.9</v>
      </c>
      <c r="E511" s="100">
        <v>16.2</v>
      </c>
      <c r="F511" s="100">
        <v>16.899999999999999</v>
      </c>
      <c r="G511" s="100">
        <v>17.100000000000001</v>
      </c>
      <c r="H511" s="100">
        <v>16.899999999999999</v>
      </c>
      <c r="I511" s="100">
        <v>17.399999999999999</v>
      </c>
      <c r="J511" s="100">
        <v>19.3</v>
      </c>
      <c r="K511" s="100">
        <v>17.600000000000001</v>
      </c>
      <c r="L511" s="100">
        <v>18.399999999999999</v>
      </c>
      <c r="M511" s="100">
        <v>18.3</v>
      </c>
      <c r="N511" s="100">
        <v>19.899999999999999</v>
      </c>
      <c r="O511" s="100">
        <v>20.100000000000001</v>
      </c>
      <c r="P511" s="100">
        <v>18.899999999999999</v>
      </c>
      <c r="Q511" s="100">
        <v>19.3</v>
      </c>
      <c r="R511" s="100">
        <v>14.2</v>
      </c>
      <c r="S511" s="100">
        <v>16.600000000000001</v>
      </c>
      <c r="T511" s="100">
        <v>15.9</v>
      </c>
      <c r="U511" s="100">
        <v>19.600000000000001</v>
      </c>
      <c r="V511" s="100">
        <v>12</v>
      </c>
      <c r="W511" s="100">
        <v>15.5</v>
      </c>
      <c r="X511" s="100">
        <v>15.2</v>
      </c>
      <c r="Y511" s="100">
        <v>13.2</v>
      </c>
      <c r="Z511" s="100">
        <v>16.100000000000001</v>
      </c>
      <c r="AA511" s="100">
        <f>独自温度!B143</f>
        <v>30</v>
      </c>
      <c r="AB511" s="100">
        <f>独自温度!C143</f>
        <v>30</v>
      </c>
    </row>
    <row r="512" spans="1:28">
      <c r="A512" s="64" t="e" cm="1">
        <f t="array" aca="1" ref="A512" ca="1">INDIRECT(_xlfn.XLOOKUP(鶏シート!$G$13,鶏気温!$D$2:$AB$2,鶏気温!$D$3:$AB$3)&amp;(_xlfn.XLOOKUP(鶏モデル!$D520,鶏気温!$C$6:$C$1100,鶏気温!$B$6:$B$1100)))</f>
        <v>#N/A</v>
      </c>
      <c r="B512">
        <v>512</v>
      </c>
      <c r="C512" s="92">
        <v>46164</v>
      </c>
      <c r="D512" s="100">
        <v>16</v>
      </c>
      <c r="E512" s="100">
        <v>16.399999999999999</v>
      </c>
      <c r="F512" s="100">
        <v>17.100000000000001</v>
      </c>
      <c r="G512" s="100">
        <v>17.3</v>
      </c>
      <c r="H512" s="100">
        <v>17</v>
      </c>
      <c r="I512" s="100">
        <v>17.600000000000001</v>
      </c>
      <c r="J512" s="100">
        <v>19.5</v>
      </c>
      <c r="K512" s="100">
        <v>17.7</v>
      </c>
      <c r="L512" s="100">
        <v>18.600000000000001</v>
      </c>
      <c r="M512" s="100">
        <v>18.399999999999999</v>
      </c>
      <c r="N512" s="100">
        <v>20</v>
      </c>
      <c r="O512" s="100">
        <v>20.2</v>
      </c>
      <c r="P512" s="100">
        <v>19</v>
      </c>
      <c r="Q512" s="100">
        <v>19.399999999999999</v>
      </c>
      <c r="R512" s="100">
        <v>14.3</v>
      </c>
      <c r="S512" s="100">
        <v>16.7</v>
      </c>
      <c r="T512" s="100">
        <v>16.100000000000001</v>
      </c>
      <c r="U512" s="100">
        <v>19.7</v>
      </c>
      <c r="V512" s="100">
        <v>12.1</v>
      </c>
      <c r="W512" s="100">
        <v>15.6</v>
      </c>
      <c r="X512" s="100">
        <v>15.4</v>
      </c>
      <c r="Y512" s="100">
        <v>13.4</v>
      </c>
      <c r="Z512" s="100">
        <v>16.3</v>
      </c>
      <c r="AA512" s="100">
        <f>独自温度!B144</f>
        <v>30</v>
      </c>
      <c r="AB512" s="100">
        <f>独自温度!C144</f>
        <v>30</v>
      </c>
    </row>
    <row r="513" spans="1:28">
      <c r="A513" s="64" t="e" cm="1">
        <f t="array" aca="1" ref="A513" ca="1">INDIRECT(_xlfn.XLOOKUP(鶏シート!$G$13,鶏気温!$D$2:$AB$2,鶏気温!$D$3:$AB$3)&amp;(_xlfn.XLOOKUP(鶏モデル!$D521,鶏気温!$C$6:$C$1100,鶏気温!$B$6:$B$1100)))</f>
        <v>#N/A</v>
      </c>
      <c r="B513">
        <v>513</v>
      </c>
      <c r="C513" s="92">
        <v>46165</v>
      </c>
      <c r="D513" s="100">
        <v>16.2</v>
      </c>
      <c r="E513" s="100">
        <v>16.5</v>
      </c>
      <c r="F513" s="100">
        <v>17.2</v>
      </c>
      <c r="G513" s="100">
        <v>17.399999999999999</v>
      </c>
      <c r="H513" s="100">
        <v>17.100000000000001</v>
      </c>
      <c r="I513" s="100">
        <v>17.7</v>
      </c>
      <c r="J513" s="100">
        <v>19.600000000000001</v>
      </c>
      <c r="K513" s="100">
        <v>17.899999999999999</v>
      </c>
      <c r="L513" s="100">
        <v>18.7</v>
      </c>
      <c r="M513" s="100">
        <v>18.600000000000001</v>
      </c>
      <c r="N513" s="100">
        <v>20.2</v>
      </c>
      <c r="O513" s="100">
        <v>20.399999999999999</v>
      </c>
      <c r="P513" s="100">
        <v>19.2</v>
      </c>
      <c r="Q513" s="100">
        <v>19.600000000000001</v>
      </c>
      <c r="R513" s="100">
        <v>14.4</v>
      </c>
      <c r="S513" s="100">
        <v>16.899999999999999</v>
      </c>
      <c r="T513" s="100">
        <v>16.2</v>
      </c>
      <c r="U513" s="100">
        <v>19.899999999999999</v>
      </c>
      <c r="V513" s="100">
        <v>12.3</v>
      </c>
      <c r="W513" s="100">
        <v>15.8</v>
      </c>
      <c r="X513" s="100">
        <v>15.5</v>
      </c>
      <c r="Y513" s="100">
        <v>13.5</v>
      </c>
      <c r="Z513" s="100">
        <v>16.399999999999999</v>
      </c>
      <c r="AA513" s="100">
        <f>独自温度!B145</f>
        <v>30</v>
      </c>
      <c r="AB513" s="100">
        <f>独自温度!C145</f>
        <v>30</v>
      </c>
    </row>
    <row r="514" spans="1:28">
      <c r="A514" s="64" t="e" cm="1">
        <f t="array" aca="1" ref="A514" ca="1">INDIRECT(_xlfn.XLOOKUP(鶏シート!$G$13,鶏気温!$D$2:$AB$2,鶏気温!$D$3:$AB$3)&amp;(_xlfn.XLOOKUP(鶏モデル!$D522,鶏気温!$C$6:$C$1100,鶏気温!$B$6:$B$1100)))</f>
        <v>#N/A</v>
      </c>
      <c r="B514">
        <v>514</v>
      </c>
      <c r="C514" s="92">
        <v>46166</v>
      </c>
      <c r="D514" s="100">
        <v>16.3</v>
      </c>
      <c r="E514" s="100">
        <v>16.600000000000001</v>
      </c>
      <c r="F514" s="100">
        <v>17.399999999999999</v>
      </c>
      <c r="G514" s="100">
        <v>17.600000000000001</v>
      </c>
      <c r="H514" s="100">
        <v>17.3</v>
      </c>
      <c r="I514" s="100">
        <v>17.899999999999999</v>
      </c>
      <c r="J514" s="100">
        <v>19.8</v>
      </c>
      <c r="K514" s="100">
        <v>18</v>
      </c>
      <c r="L514" s="100">
        <v>18.8</v>
      </c>
      <c r="M514" s="100">
        <v>18.7</v>
      </c>
      <c r="N514" s="100">
        <v>20.3</v>
      </c>
      <c r="O514" s="100">
        <v>20.5</v>
      </c>
      <c r="P514" s="100">
        <v>19.3</v>
      </c>
      <c r="Q514" s="100">
        <v>19.7</v>
      </c>
      <c r="R514" s="100">
        <v>14.6</v>
      </c>
      <c r="S514" s="100">
        <v>17</v>
      </c>
      <c r="T514" s="100">
        <v>16.399999999999999</v>
      </c>
      <c r="U514" s="100">
        <v>20</v>
      </c>
      <c r="V514" s="100">
        <v>12.4</v>
      </c>
      <c r="W514" s="100">
        <v>15.9</v>
      </c>
      <c r="X514" s="100">
        <v>15.7</v>
      </c>
      <c r="Y514" s="100">
        <v>13.6</v>
      </c>
      <c r="Z514" s="100">
        <v>16.600000000000001</v>
      </c>
      <c r="AA514" s="100">
        <f>独自温度!B146</f>
        <v>30</v>
      </c>
      <c r="AB514" s="100">
        <f>独自温度!C146</f>
        <v>30</v>
      </c>
    </row>
    <row r="515" spans="1:28">
      <c r="A515" s="64" t="e" cm="1">
        <f t="array" aca="1" ref="A515" ca="1">INDIRECT(_xlfn.XLOOKUP(鶏シート!$G$13,鶏気温!$D$2:$AB$2,鶏気温!$D$3:$AB$3)&amp;(_xlfn.XLOOKUP(鶏モデル!$D523,鶏気温!$C$6:$C$1100,鶏気温!$B$6:$B$1100)))</f>
        <v>#N/A</v>
      </c>
      <c r="B515">
        <v>515</v>
      </c>
      <c r="C515" s="92">
        <v>46167</v>
      </c>
      <c r="D515" s="100">
        <v>16.5</v>
      </c>
      <c r="E515" s="100">
        <v>16.8</v>
      </c>
      <c r="F515" s="100">
        <v>17.5</v>
      </c>
      <c r="G515" s="100">
        <v>17.7</v>
      </c>
      <c r="H515" s="100">
        <v>17.399999999999999</v>
      </c>
      <c r="I515" s="100">
        <v>18</v>
      </c>
      <c r="J515" s="100">
        <v>19.899999999999999</v>
      </c>
      <c r="K515" s="100">
        <v>18.2</v>
      </c>
      <c r="L515" s="100">
        <v>19</v>
      </c>
      <c r="M515" s="100">
        <v>18.899999999999999</v>
      </c>
      <c r="N515" s="100">
        <v>20.5</v>
      </c>
      <c r="O515" s="100">
        <v>20.7</v>
      </c>
      <c r="P515" s="100">
        <v>19.5</v>
      </c>
      <c r="Q515" s="100">
        <v>19.8</v>
      </c>
      <c r="R515" s="100">
        <v>14.7</v>
      </c>
      <c r="S515" s="100">
        <v>17.100000000000001</v>
      </c>
      <c r="T515" s="100">
        <v>16.5</v>
      </c>
      <c r="U515" s="100">
        <v>20.2</v>
      </c>
      <c r="V515" s="100">
        <v>12.5</v>
      </c>
      <c r="W515" s="100">
        <v>16</v>
      </c>
      <c r="X515" s="100">
        <v>15.8</v>
      </c>
      <c r="Y515" s="100">
        <v>13.8</v>
      </c>
      <c r="Z515" s="100">
        <v>16.7</v>
      </c>
      <c r="AA515" s="100">
        <f>独自温度!B147</f>
        <v>30</v>
      </c>
      <c r="AB515" s="100">
        <f>独自温度!C147</f>
        <v>30</v>
      </c>
    </row>
    <row r="516" spans="1:28">
      <c r="A516" s="64" t="e" cm="1">
        <f t="array" aca="1" ref="A516" ca="1">INDIRECT(_xlfn.XLOOKUP(鶏シート!$G$13,鶏気温!$D$2:$AB$2,鶏気温!$D$3:$AB$3)&amp;(_xlfn.XLOOKUP(鶏モデル!$D524,鶏気温!$C$6:$C$1100,鶏気温!$B$6:$B$1100)))</f>
        <v>#N/A</v>
      </c>
      <c r="B516">
        <v>516</v>
      </c>
      <c r="C516" s="92">
        <v>46168</v>
      </c>
      <c r="D516" s="100">
        <v>16.600000000000001</v>
      </c>
      <c r="E516" s="100">
        <v>16.899999999999999</v>
      </c>
      <c r="F516" s="100">
        <v>17.600000000000001</v>
      </c>
      <c r="G516" s="100">
        <v>17.8</v>
      </c>
      <c r="H516" s="100">
        <v>17.5</v>
      </c>
      <c r="I516" s="100">
        <v>18.2</v>
      </c>
      <c r="J516" s="100">
        <v>20</v>
      </c>
      <c r="K516" s="100">
        <v>18.3</v>
      </c>
      <c r="L516" s="100">
        <v>19.100000000000001</v>
      </c>
      <c r="M516" s="100">
        <v>19</v>
      </c>
      <c r="N516" s="100">
        <v>20.6</v>
      </c>
      <c r="O516" s="100">
        <v>20.8</v>
      </c>
      <c r="P516" s="100">
        <v>19.600000000000001</v>
      </c>
      <c r="Q516" s="100">
        <v>20</v>
      </c>
      <c r="R516" s="100">
        <v>14.8</v>
      </c>
      <c r="S516" s="100">
        <v>17.2</v>
      </c>
      <c r="T516" s="100">
        <v>16.600000000000001</v>
      </c>
      <c r="U516" s="100">
        <v>20.3</v>
      </c>
      <c r="V516" s="100">
        <v>12.6</v>
      </c>
      <c r="W516" s="100">
        <v>16.2</v>
      </c>
      <c r="X516" s="100">
        <v>15.9</v>
      </c>
      <c r="Y516" s="100">
        <v>13.9</v>
      </c>
      <c r="Z516" s="100">
        <v>16.8</v>
      </c>
      <c r="AA516" s="100">
        <f>独自温度!B148</f>
        <v>30</v>
      </c>
      <c r="AB516" s="100">
        <f>独自温度!C148</f>
        <v>30</v>
      </c>
    </row>
    <row r="517" spans="1:28">
      <c r="A517" s="64" t="e" cm="1">
        <f t="array" aca="1" ref="A517" ca="1">INDIRECT(_xlfn.XLOOKUP(鶏シート!$G$13,鶏気温!$D$2:$AB$2,鶏気温!$D$3:$AB$3)&amp;(_xlfn.XLOOKUP(鶏モデル!$D525,鶏気温!$C$6:$C$1100,鶏気温!$B$6:$B$1100)))</f>
        <v>#N/A</v>
      </c>
      <c r="B517">
        <v>517</v>
      </c>
      <c r="C517" s="92">
        <v>46169</v>
      </c>
      <c r="D517" s="100">
        <v>16.7</v>
      </c>
      <c r="E517" s="100">
        <v>17</v>
      </c>
      <c r="F517" s="100">
        <v>17.8</v>
      </c>
      <c r="G517" s="100">
        <v>18</v>
      </c>
      <c r="H517" s="100">
        <v>17.7</v>
      </c>
      <c r="I517" s="100">
        <v>18.3</v>
      </c>
      <c r="J517" s="100">
        <v>20.2</v>
      </c>
      <c r="K517" s="100">
        <v>18.399999999999999</v>
      </c>
      <c r="L517" s="100">
        <v>19.2</v>
      </c>
      <c r="M517" s="100">
        <v>19.2</v>
      </c>
      <c r="N517" s="100">
        <v>20.7</v>
      </c>
      <c r="O517" s="100">
        <v>20.9</v>
      </c>
      <c r="P517" s="100">
        <v>19.7</v>
      </c>
      <c r="Q517" s="100">
        <v>20.100000000000001</v>
      </c>
      <c r="R517" s="100">
        <v>14.9</v>
      </c>
      <c r="S517" s="100">
        <v>17.399999999999999</v>
      </c>
      <c r="T517" s="100">
        <v>16.8</v>
      </c>
      <c r="U517" s="100">
        <v>20.399999999999999</v>
      </c>
      <c r="V517" s="100">
        <v>12.8</v>
      </c>
      <c r="W517" s="100">
        <v>16.3</v>
      </c>
      <c r="X517" s="100">
        <v>16.100000000000001</v>
      </c>
      <c r="Y517" s="100">
        <v>14</v>
      </c>
      <c r="Z517" s="100">
        <v>16.899999999999999</v>
      </c>
      <c r="AA517" s="100">
        <f>独自温度!B149</f>
        <v>30</v>
      </c>
      <c r="AB517" s="100">
        <f>独自温度!C149</f>
        <v>30</v>
      </c>
    </row>
    <row r="518" spans="1:28">
      <c r="A518" s="64" t="e" cm="1">
        <f t="array" aca="1" ref="A518" ca="1">INDIRECT(_xlfn.XLOOKUP(鶏シート!$G$13,鶏気温!$D$2:$AB$2,鶏気温!$D$3:$AB$3)&amp;(_xlfn.XLOOKUP(鶏モデル!$D526,鶏気温!$C$6:$C$1100,鶏気温!$B$6:$B$1100)))</f>
        <v>#N/A</v>
      </c>
      <c r="B518">
        <v>518</v>
      </c>
      <c r="C518" s="92">
        <v>46170</v>
      </c>
      <c r="D518" s="100">
        <v>16.899999999999999</v>
      </c>
      <c r="E518" s="100">
        <v>17.2</v>
      </c>
      <c r="F518" s="100">
        <v>17.899999999999999</v>
      </c>
      <c r="G518" s="100">
        <v>18.100000000000001</v>
      </c>
      <c r="H518" s="100">
        <v>17.8</v>
      </c>
      <c r="I518" s="100">
        <v>18.399999999999999</v>
      </c>
      <c r="J518" s="100">
        <v>20.3</v>
      </c>
      <c r="K518" s="100">
        <v>18.5</v>
      </c>
      <c r="L518" s="100">
        <v>19.3</v>
      </c>
      <c r="M518" s="100">
        <v>19.3</v>
      </c>
      <c r="N518" s="100">
        <v>20.8</v>
      </c>
      <c r="O518" s="100">
        <v>21.1</v>
      </c>
      <c r="P518" s="100">
        <v>19.8</v>
      </c>
      <c r="Q518" s="100">
        <v>20.2</v>
      </c>
      <c r="R518" s="100">
        <v>15.1</v>
      </c>
      <c r="S518" s="100">
        <v>17.5</v>
      </c>
      <c r="T518" s="100">
        <v>16.899999999999999</v>
      </c>
      <c r="U518" s="100">
        <v>20.5</v>
      </c>
      <c r="V518" s="100">
        <v>12.9</v>
      </c>
      <c r="W518" s="100">
        <v>16.399999999999999</v>
      </c>
      <c r="X518" s="100">
        <v>16.2</v>
      </c>
      <c r="Y518" s="100">
        <v>14.1</v>
      </c>
      <c r="Z518" s="100">
        <v>17</v>
      </c>
      <c r="AA518" s="100">
        <f>独自温度!B150</f>
        <v>30</v>
      </c>
      <c r="AB518" s="100">
        <f>独自温度!C150</f>
        <v>30</v>
      </c>
    </row>
    <row r="519" spans="1:28">
      <c r="A519" s="64" t="e" cm="1">
        <f t="array" aca="1" ref="A519" ca="1">INDIRECT(_xlfn.XLOOKUP(鶏シート!$G$13,鶏気温!$D$2:$AB$2,鶏気温!$D$3:$AB$3)&amp;(_xlfn.XLOOKUP(鶏モデル!$D527,鶏気温!$C$6:$C$1100,鶏気温!$B$6:$B$1100)))</f>
        <v>#N/A</v>
      </c>
      <c r="B519">
        <v>519</v>
      </c>
      <c r="C519" s="92">
        <v>46171</v>
      </c>
      <c r="D519" s="100">
        <v>17</v>
      </c>
      <c r="E519" s="100">
        <v>17.3</v>
      </c>
      <c r="F519" s="100">
        <v>18</v>
      </c>
      <c r="G519" s="100">
        <v>18.2</v>
      </c>
      <c r="H519" s="100">
        <v>17.899999999999999</v>
      </c>
      <c r="I519" s="100">
        <v>18.5</v>
      </c>
      <c r="J519" s="100">
        <v>20.399999999999999</v>
      </c>
      <c r="K519" s="100">
        <v>18.600000000000001</v>
      </c>
      <c r="L519" s="100">
        <v>19.3</v>
      </c>
      <c r="M519" s="100">
        <v>19.399999999999999</v>
      </c>
      <c r="N519" s="100">
        <v>21</v>
      </c>
      <c r="O519" s="100">
        <v>21.2</v>
      </c>
      <c r="P519" s="100">
        <v>20</v>
      </c>
      <c r="Q519" s="100">
        <v>20.399999999999999</v>
      </c>
      <c r="R519" s="100">
        <v>15.2</v>
      </c>
      <c r="S519" s="100">
        <v>17.600000000000001</v>
      </c>
      <c r="T519" s="100">
        <v>17</v>
      </c>
      <c r="U519" s="100">
        <v>20.7</v>
      </c>
      <c r="V519" s="100">
        <v>13</v>
      </c>
      <c r="W519" s="100">
        <v>16.600000000000001</v>
      </c>
      <c r="X519" s="100">
        <v>16.3</v>
      </c>
      <c r="Y519" s="100">
        <v>14.2</v>
      </c>
      <c r="Z519" s="100">
        <v>17.100000000000001</v>
      </c>
      <c r="AA519" s="100">
        <f>独自温度!B151</f>
        <v>30</v>
      </c>
      <c r="AB519" s="100">
        <f>独自温度!C151</f>
        <v>30</v>
      </c>
    </row>
    <row r="520" spans="1:28">
      <c r="A520" s="64" t="e" cm="1">
        <f t="array" aca="1" ref="A520" ca="1">INDIRECT(_xlfn.XLOOKUP(鶏シート!$G$13,鶏気温!$D$2:$AB$2,鶏気温!$D$3:$AB$3)&amp;(_xlfn.XLOOKUP(鶏モデル!$D528,鶏気温!$C$6:$C$1100,鶏気温!$B$6:$B$1100)))</f>
        <v>#N/A</v>
      </c>
      <c r="B520">
        <v>520</v>
      </c>
      <c r="C520" s="92">
        <v>46172</v>
      </c>
      <c r="D520" s="100">
        <v>17.2</v>
      </c>
      <c r="E520" s="100">
        <v>17.399999999999999</v>
      </c>
      <c r="F520" s="100">
        <v>18.100000000000001</v>
      </c>
      <c r="G520" s="100">
        <v>18.399999999999999</v>
      </c>
      <c r="H520" s="100">
        <v>18</v>
      </c>
      <c r="I520" s="100">
        <v>18.7</v>
      </c>
      <c r="J520" s="100">
        <v>20.6</v>
      </c>
      <c r="K520" s="100">
        <v>18.8</v>
      </c>
      <c r="L520" s="100">
        <v>19.399999999999999</v>
      </c>
      <c r="M520" s="100">
        <v>19.5</v>
      </c>
      <c r="N520" s="100">
        <v>21.1</v>
      </c>
      <c r="O520" s="100">
        <v>21.3</v>
      </c>
      <c r="P520" s="100">
        <v>20.100000000000001</v>
      </c>
      <c r="Q520" s="100">
        <v>20.5</v>
      </c>
      <c r="R520" s="100">
        <v>15.3</v>
      </c>
      <c r="S520" s="100">
        <v>17.7</v>
      </c>
      <c r="T520" s="100">
        <v>17.2</v>
      </c>
      <c r="U520" s="100">
        <v>20.8</v>
      </c>
      <c r="V520" s="100">
        <v>13.2</v>
      </c>
      <c r="W520" s="100">
        <v>16.7</v>
      </c>
      <c r="X520" s="100">
        <v>16.5</v>
      </c>
      <c r="Y520" s="100">
        <v>14.4</v>
      </c>
      <c r="Z520" s="100">
        <v>17.2</v>
      </c>
      <c r="AA520" s="100">
        <f>独自温度!B152</f>
        <v>30</v>
      </c>
      <c r="AB520" s="100">
        <f>独自温度!C152</f>
        <v>30</v>
      </c>
    </row>
    <row r="521" spans="1:28">
      <c r="A521" s="64" t="e" cm="1">
        <f t="array" aca="1" ref="A521" ca="1">INDIRECT(_xlfn.XLOOKUP(鶏シート!$G$13,鶏気温!$D$2:$AB$2,鶏気温!$D$3:$AB$3)&amp;(_xlfn.XLOOKUP(鶏モデル!$D529,鶏気温!$C$6:$C$1100,鶏気温!$B$6:$B$1100)))</f>
        <v>#N/A</v>
      </c>
      <c r="B521">
        <v>521</v>
      </c>
      <c r="C521" s="92">
        <v>46173</v>
      </c>
      <c r="D521" s="100">
        <v>17.3</v>
      </c>
      <c r="E521" s="100">
        <v>17.600000000000001</v>
      </c>
      <c r="F521" s="100">
        <v>18.3</v>
      </c>
      <c r="G521" s="100">
        <v>18.5</v>
      </c>
      <c r="H521" s="100">
        <v>18.2</v>
      </c>
      <c r="I521" s="100">
        <v>18.8</v>
      </c>
      <c r="J521" s="100">
        <v>20.7</v>
      </c>
      <c r="K521" s="100">
        <v>18.899999999999999</v>
      </c>
      <c r="L521" s="100">
        <v>19.5</v>
      </c>
      <c r="M521" s="100">
        <v>19.600000000000001</v>
      </c>
      <c r="N521" s="100">
        <v>21.2</v>
      </c>
      <c r="O521" s="100">
        <v>21.4</v>
      </c>
      <c r="P521" s="100">
        <v>20.2</v>
      </c>
      <c r="Q521" s="100">
        <v>20.6</v>
      </c>
      <c r="R521" s="100">
        <v>15.4</v>
      </c>
      <c r="S521" s="100">
        <v>17.899999999999999</v>
      </c>
      <c r="T521" s="100">
        <v>17.3</v>
      </c>
      <c r="U521" s="100">
        <v>20.9</v>
      </c>
      <c r="V521" s="100">
        <v>13.3</v>
      </c>
      <c r="W521" s="100">
        <v>16.8</v>
      </c>
      <c r="X521" s="100">
        <v>16.600000000000001</v>
      </c>
      <c r="Y521" s="100">
        <v>14.5</v>
      </c>
      <c r="Z521" s="100">
        <v>17.399999999999999</v>
      </c>
      <c r="AA521" s="100">
        <f>独自温度!B153</f>
        <v>30</v>
      </c>
      <c r="AB521" s="100">
        <f>独自温度!C153</f>
        <v>30</v>
      </c>
    </row>
    <row r="522" spans="1:28">
      <c r="A522" s="64" t="e" cm="1">
        <f t="array" aca="1" ref="A522" ca="1">INDIRECT(_xlfn.XLOOKUP(鶏シート!$G$13,鶏気温!$D$2:$AB$2,鶏気温!$D$3:$AB$3)&amp;(_xlfn.XLOOKUP(鶏モデル!$D530,鶏気温!$C$6:$C$1100,鶏気温!$B$6:$B$1100)))</f>
        <v>#N/A</v>
      </c>
      <c r="B522">
        <v>522</v>
      </c>
      <c r="C522" s="92">
        <v>46174</v>
      </c>
      <c r="D522" s="100">
        <v>17.5</v>
      </c>
      <c r="E522" s="100">
        <v>17.7</v>
      </c>
      <c r="F522" s="100">
        <v>18.399999999999999</v>
      </c>
      <c r="G522" s="100">
        <v>18.600000000000001</v>
      </c>
      <c r="H522" s="100">
        <v>18.3</v>
      </c>
      <c r="I522" s="100">
        <v>18.899999999999999</v>
      </c>
      <c r="J522" s="100">
        <v>20.8</v>
      </c>
      <c r="K522" s="100">
        <v>19</v>
      </c>
      <c r="L522" s="100">
        <v>19.600000000000001</v>
      </c>
      <c r="M522" s="100">
        <v>19.8</v>
      </c>
      <c r="N522" s="100">
        <v>21.3</v>
      </c>
      <c r="O522" s="100">
        <v>21.5</v>
      </c>
      <c r="P522" s="100">
        <v>20.3</v>
      </c>
      <c r="Q522" s="100">
        <v>20.7</v>
      </c>
      <c r="R522" s="100">
        <v>15.6</v>
      </c>
      <c r="S522" s="100">
        <v>18</v>
      </c>
      <c r="T522" s="100">
        <v>17.399999999999999</v>
      </c>
      <c r="U522" s="100">
        <v>21</v>
      </c>
      <c r="V522" s="100">
        <v>13.4</v>
      </c>
      <c r="W522" s="100">
        <v>17</v>
      </c>
      <c r="X522" s="100">
        <v>16.8</v>
      </c>
      <c r="Y522" s="100">
        <v>14.6</v>
      </c>
      <c r="Z522" s="100">
        <v>17.5</v>
      </c>
      <c r="AA522" s="100">
        <f>独自温度!B154</f>
        <v>30</v>
      </c>
      <c r="AB522" s="100">
        <f>独自温度!C154</f>
        <v>30</v>
      </c>
    </row>
    <row r="523" spans="1:28">
      <c r="A523" s="64" t="e" cm="1">
        <f t="array" aca="1" ref="A523" ca="1">INDIRECT(_xlfn.XLOOKUP(鶏シート!$G$13,鶏気温!$D$2:$AB$2,鶏気温!$D$3:$AB$3)&amp;(_xlfn.XLOOKUP(鶏モデル!$D531,鶏気温!$C$6:$C$1100,鶏気温!$B$6:$B$1100)))</f>
        <v>#N/A</v>
      </c>
      <c r="B523">
        <v>523</v>
      </c>
      <c r="C523" s="92">
        <v>46175</v>
      </c>
      <c r="D523" s="100">
        <v>17.600000000000001</v>
      </c>
      <c r="E523" s="100">
        <v>17.899999999999999</v>
      </c>
      <c r="F523" s="100">
        <v>18.5</v>
      </c>
      <c r="G523" s="100">
        <v>18.8</v>
      </c>
      <c r="H523" s="100">
        <v>18.399999999999999</v>
      </c>
      <c r="I523" s="100">
        <v>19.100000000000001</v>
      </c>
      <c r="J523" s="100">
        <v>20.9</v>
      </c>
      <c r="K523" s="100">
        <v>19.100000000000001</v>
      </c>
      <c r="L523" s="100">
        <v>19.600000000000001</v>
      </c>
      <c r="M523" s="100">
        <v>19.899999999999999</v>
      </c>
      <c r="N523" s="100">
        <v>21.4</v>
      </c>
      <c r="O523" s="100">
        <v>21.6</v>
      </c>
      <c r="P523" s="100">
        <v>20.5</v>
      </c>
      <c r="Q523" s="100">
        <v>20.8</v>
      </c>
      <c r="R523" s="100">
        <v>15.7</v>
      </c>
      <c r="S523" s="100">
        <v>18.100000000000001</v>
      </c>
      <c r="T523" s="100">
        <v>17.600000000000001</v>
      </c>
      <c r="U523" s="100">
        <v>21.1</v>
      </c>
      <c r="V523" s="100">
        <v>13.6</v>
      </c>
      <c r="W523" s="100">
        <v>17.100000000000001</v>
      </c>
      <c r="X523" s="100">
        <v>16.899999999999999</v>
      </c>
      <c r="Y523" s="100">
        <v>14.8</v>
      </c>
      <c r="Z523" s="100">
        <v>17.600000000000001</v>
      </c>
      <c r="AA523" s="100">
        <f>独自温度!B155</f>
        <v>30</v>
      </c>
      <c r="AB523" s="100">
        <f>独自温度!C155</f>
        <v>30</v>
      </c>
    </row>
    <row r="524" spans="1:28">
      <c r="A524" s="64" t="e" cm="1">
        <f t="array" aca="1" ref="A524" ca="1">INDIRECT(_xlfn.XLOOKUP(鶏シート!$G$13,鶏気温!$D$2:$AB$2,鶏気温!$D$3:$AB$3)&amp;(_xlfn.XLOOKUP(鶏モデル!$D532,鶏気温!$C$6:$C$1100,鶏気温!$B$6:$B$1100)))</f>
        <v>#N/A</v>
      </c>
      <c r="B524">
        <v>524</v>
      </c>
      <c r="C524" s="92">
        <v>46176</v>
      </c>
      <c r="D524" s="100">
        <v>17.8</v>
      </c>
      <c r="E524" s="100">
        <v>18</v>
      </c>
      <c r="F524" s="100">
        <v>18.7</v>
      </c>
      <c r="G524" s="100">
        <v>18.899999999999999</v>
      </c>
      <c r="H524" s="100">
        <v>18.600000000000001</v>
      </c>
      <c r="I524" s="100">
        <v>19.2</v>
      </c>
      <c r="J524" s="100">
        <v>21</v>
      </c>
      <c r="K524" s="100">
        <v>19.3</v>
      </c>
      <c r="L524" s="100">
        <v>19.7</v>
      </c>
      <c r="M524" s="100">
        <v>20</v>
      </c>
      <c r="N524" s="100">
        <v>21.5</v>
      </c>
      <c r="O524" s="100">
        <v>21.7</v>
      </c>
      <c r="P524" s="100">
        <v>20.6</v>
      </c>
      <c r="Q524" s="100">
        <v>21</v>
      </c>
      <c r="R524" s="100">
        <v>15.9</v>
      </c>
      <c r="S524" s="100">
        <v>18.3</v>
      </c>
      <c r="T524" s="100">
        <v>17.7</v>
      </c>
      <c r="U524" s="100">
        <v>21.2</v>
      </c>
      <c r="V524" s="100">
        <v>13.8</v>
      </c>
      <c r="W524" s="100">
        <v>17.3</v>
      </c>
      <c r="X524" s="100">
        <v>17.100000000000001</v>
      </c>
      <c r="Y524" s="100">
        <v>14.9</v>
      </c>
      <c r="Z524" s="100">
        <v>17.7</v>
      </c>
      <c r="AA524" s="100">
        <f>独自温度!B156</f>
        <v>30</v>
      </c>
      <c r="AB524" s="100">
        <f>独自温度!C156</f>
        <v>30</v>
      </c>
    </row>
    <row r="525" spans="1:28">
      <c r="A525" s="64" t="e" cm="1">
        <f t="array" aca="1" ref="A525" ca="1">INDIRECT(_xlfn.XLOOKUP(鶏シート!$G$13,鶏気温!$D$2:$AB$2,鶏気温!$D$3:$AB$3)&amp;(_xlfn.XLOOKUP(鶏モデル!$D533,鶏気温!$C$6:$C$1100,鶏気温!$B$6:$B$1100)))</f>
        <v>#N/A</v>
      </c>
      <c r="B525">
        <v>525</v>
      </c>
      <c r="C525" s="92">
        <v>46177</v>
      </c>
      <c r="D525" s="100">
        <v>17.899999999999999</v>
      </c>
      <c r="E525" s="100">
        <v>18.2</v>
      </c>
      <c r="F525" s="100">
        <v>18.8</v>
      </c>
      <c r="G525" s="100">
        <v>19.100000000000001</v>
      </c>
      <c r="H525" s="100">
        <v>18.7</v>
      </c>
      <c r="I525" s="100">
        <v>19.3</v>
      </c>
      <c r="J525" s="100">
        <v>21.2</v>
      </c>
      <c r="K525" s="100">
        <v>19.399999999999999</v>
      </c>
      <c r="L525" s="100">
        <v>19.8</v>
      </c>
      <c r="M525" s="100">
        <v>20.100000000000001</v>
      </c>
      <c r="N525" s="100">
        <v>21.6</v>
      </c>
      <c r="O525" s="100">
        <v>21.8</v>
      </c>
      <c r="P525" s="100">
        <v>20.7</v>
      </c>
      <c r="Q525" s="100">
        <v>21.1</v>
      </c>
      <c r="R525" s="100">
        <v>16</v>
      </c>
      <c r="S525" s="100">
        <v>18.399999999999999</v>
      </c>
      <c r="T525" s="100">
        <v>17.899999999999999</v>
      </c>
      <c r="U525" s="100">
        <v>21.4</v>
      </c>
      <c r="V525" s="100">
        <v>13.9</v>
      </c>
      <c r="W525" s="100">
        <v>17.399999999999999</v>
      </c>
      <c r="X525" s="100">
        <v>17.2</v>
      </c>
      <c r="Y525" s="100">
        <v>15.1</v>
      </c>
      <c r="Z525" s="100">
        <v>17.899999999999999</v>
      </c>
      <c r="AA525" s="100">
        <f>独自温度!B157</f>
        <v>30</v>
      </c>
      <c r="AB525" s="100">
        <f>独自温度!C157</f>
        <v>30</v>
      </c>
    </row>
    <row r="526" spans="1:28">
      <c r="A526" s="64" t="e" cm="1">
        <f t="array" aca="1" ref="A526" ca="1">INDIRECT(_xlfn.XLOOKUP(鶏シート!$G$13,鶏気温!$D$2:$AB$2,鶏気温!$D$3:$AB$3)&amp;(_xlfn.XLOOKUP(鶏モデル!$D534,鶏気温!$C$6:$C$1100,鶏気温!$B$6:$B$1100)))</f>
        <v>#N/A</v>
      </c>
      <c r="B526">
        <v>526</v>
      </c>
      <c r="C526" s="92">
        <v>46178</v>
      </c>
      <c r="D526" s="100">
        <v>18.100000000000001</v>
      </c>
      <c r="E526" s="100">
        <v>18.3</v>
      </c>
      <c r="F526" s="100">
        <v>18.899999999999999</v>
      </c>
      <c r="G526" s="100">
        <v>19.2</v>
      </c>
      <c r="H526" s="100">
        <v>18.8</v>
      </c>
      <c r="I526" s="100">
        <v>19.5</v>
      </c>
      <c r="J526" s="100">
        <v>21.3</v>
      </c>
      <c r="K526" s="100">
        <v>19.5</v>
      </c>
      <c r="L526" s="100">
        <v>19.899999999999999</v>
      </c>
      <c r="M526" s="100">
        <v>20.2</v>
      </c>
      <c r="N526" s="100">
        <v>21.7</v>
      </c>
      <c r="O526" s="100">
        <v>22</v>
      </c>
      <c r="P526" s="100">
        <v>20.8</v>
      </c>
      <c r="Q526" s="100">
        <v>21.2</v>
      </c>
      <c r="R526" s="100">
        <v>16.2</v>
      </c>
      <c r="S526" s="100">
        <v>18.600000000000001</v>
      </c>
      <c r="T526" s="100">
        <v>18</v>
      </c>
      <c r="U526" s="100">
        <v>21.5</v>
      </c>
      <c r="V526" s="100">
        <v>14.1</v>
      </c>
      <c r="W526" s="100">
        <v>17.600000000000001</v>
      </c>
      <c r="X526" s="100">
        <v>17.399999999999999</v>
      </c>
      <c r="Y526" s="100">
        <v>15.2</v>
      </c>
      <c r="Z526" s="100">
        <v>18</v>
      </c>
      <c r="AA526" s="100">
        <f>独自温度!B158</f>
        <v>30</v>
      </c>
      <c r="AB526" s="100">
        <f>独自温度!C158</f>
        <v>30</v>
      </c>
    </row>
    <row r="527" spans="1:28">
      <c r="A527" s="64" t="e" cm="1">
        <f t="array" aca="1" ref="A527" ca="1">INDIRECT(_xlfn.XLOOKUP(鶏シート!$G$13,鶏気温!$D$2:$AB$2,鶏気温!$D$3:$AB$3)&amp;(_xlfn.XLOOKUP(鶏モデル!$D535,鶏気温!$C$6:$C$1100,鶏気温!$B$6:$B$1100)))</f>
        <v>#N/A</v>
      </c>
      <c r="B527">
        <v>527</v>
      </c>
      <c r="C527" s="92">
        <v>46179</v>
      </c>
      <c r="D527" s="100">
        <v>18.2</v>
      </c>
      <c r="E527" s="100">
        <v>18.5</v>
      </c>
      <c r="F527" s="100">
        <v>19.100000000000001</v>
      </c>
      <c r="G527" s="100">
        <v>19.3</v>
      </c>
      <c r="H527" s="100">
        <v>19</v>
      </c>
      <c r="I527" s="100">
        <v>19.600000000000001</v>
      </c>
      <c r="J527" s="100">
        <v>21.4</v>
      </c>
      <c r="K527" s="100">
        <v>19.7</v>
      </c>
      <c r="L527" s="100">
        <v>20</v>
      </c>
      <c r="M527" s="100">
        <v>20.399999999999999</v>
      </c>
      <c r="N527" s="100">
        <v>21.8</v>
      </c>
      <c r="O527" s="100">
        <v>22.1</v>
      </c>
      <c r="P527" s="100">
        <v>21</v>
      </c>
      <c r="Q527" s="100">
        <v>21.3</v>
      </c>
      <c r="R527" s="100">
        <v>16.3</v>
      </c>
      <c r="S527" s="100">
        <v>18.7</v>
      </c>
      <c r="T527" s="100">
        <v>18.2</v>
      </c>
      <c r="U527" s="100">
        <v>21.6</v>
      </c>
      <c r="V527" s="100">
        <v>14.2</v>
      </c>
      <c r="W527" s="100">
        <v>17.7</v>
      </c>
      <c r="X527" s="100">
        <v>17.5</v>
      </c>
      <c r="Y527" s="100">
        <v>15.4</v>
      </c>
      <c r="Z527" s="100">
        <v>18.100000000000001</v>
      </c>
      <c r="AA527" s="100">
        <f>独自温度!B159</f>
        <v>30</v>
      </c>
      <c r="AB527" s="100">
        <f>独自温度!C159</f>
        <v>30</v>
      </c>
    </row>
    <row r="528" spans="1:28">
      <c r="A528" s="64" t="e" cm="1">
        <f t="array" aca="1" ref="A528" ca="1">INDIRECT(_xlfn.XLOOKUP(鶏シート!$G$13,鶏気温!$D$2:$AB$2,鶏気温!$D$3:$AB$3)&amp;(_xlfn.XLOOKUP(鶏モデル!$D536,鶏気温!$C$6:$C$1100,鶏気温!$B$6:$B$1100)))</f>
        <v>#N/A</v>
      </c>
      <c r="B528">
        <v>528</v>
      </c>
      <c r="C528" s="92">
        <v>46180</v>
      </c>
      <c r="D528" s="100">
        <v>18.399999999999999</v>
      </c>
      <c r="E528" s="100">
        <v>18.600000000000001</v>
      </c>
      <c r="F528" s="100">
        <v>19.2</v>
      </c>
      <c r="G528" s="100">
        <v>19.5</v>
      </c>
      <c r="H528" s="100">
        <v>19.100000000000001</v>
      </c>
      <c r="I528" s="100">
        <v>19.8</v>
      </c>
      <c r="J528" s="100">
        <v>21.5</v>
      </c>
      <c r="K528" s="100">
        <v>19.8</v>
      </c>
      <c r="L528" s="100">
        <v>20.100000000000001</v>
      </c>
      <c r="M528" s="100">
        <v>20.5</v>
      </c>
      <c r="N528" s="100">
        <v>22</v>
      </c>
      <c r="O528" s="100">
        <v>22.2</v>
      </c>
      <c r="P528" s="100">
        <v>21.1</v>
      </c>
      <c r="Q528" s="100">
        <v>21.5</v>
      </c>
      <c r="R528" s="100">
        <v>16.5</v>
      </c>
      <c r="S528" s="100">
        <v>18.8</v>
      </c>
      <c r="T528" s="100">
        <v>18.3</v>
      </c>
      <c r="U528" s="100">
        <v>21.7</v>
      </c>
      <c r="V528" s="100">
        <v>14.4</v>
      </c>
      <c r="W528" s="100">
        <v>17.899999999999999</v>
      </c>
      <c r="X528" s="100">
        <v>17.7</v>
      </c>
      <c r="Y528" s="100">
        <v>15.5</v>
      </c>
      <c r="Z528" s="100">
        <v>18.3</v>
      </c>
      <c r="AA528" s="100">
        <f>独自温度!B160</f>
        <v>30</v>
      </c>
      <c r="AB528" s="100">
        <f>独自温度!C160</f>
        <v>30</v>
      </c>
    </row>
    <row r="529" spans="1:28">
      <c r="A529" s="64" t="e" cm="1">
        <f t="array" aca="1" ref="A529" ca="1">INDIRECT(_xlfn.XLOOKUP(鶏シート!$G$13,鶏気温!$D$2:$AB$2,鶏気温!$D$3:$AB$3)&amp;(_xlfn.XLOOKUP(鶏モデル!$D537,鶏気温!$C$6:$C$1100,鶏気温!$B$6:$B$1100)))</f>
        <v>#N/A</v>
      </c>
      <c r="B529">
        <v>529</v>
      </c>
      <c r="C529" s="92">
        <v>46181</v>
      </c>
      <c r="D529" s="100">
        <v>18.5</v>
      </c>
      <c r="E529" s="100">
        <v>18.8</v>
      </c>
      <c r="F529" s="100">
        <v>19.399999999999999</v>
      </c>
      <c r="G529" s="100">
        <v>19.600000000000001</v>
      </c>
      <c r="H529" s="100">
        <v>19.3</v>
      </c>
      <c r="I529" s="100">
        <v>19.899999999999999</v>
      </c>
      <c r="J529" s="100">
        <v>21.7</v>
      </c>
      <c r="K529" s="100">
        <v>19.899999999999999</v>
      </c>
      <c r="L529" s="100">
        <v>20.2</v>
      </c>
      <c r="M529" s="100">
        <v>20.6</v>
      </c>
      <c r="N529" s="100">
        <v>22.1</v>
      </c>
      <c r="O529" s="100">
        <v>22.3</v>
      </c>
      <c r="P529" s="100">
        <v>21.2</v>
      </c>
      <c r="Q529" s="100">
        <v>21.6</v>
      </c>
      <c r="R529" s="100">
        <v>16.600000000000001</v>
      </c>
      <c r="S529" s="100">
        <v>19</v>
      </c>
      <c r="T529" s="100">
        <v>18.399999999999999</v>
      </c>
      <c r="U529" s="100">
        <v>21.8</v>
      </c>
      <c r="V529" s="100">
        <v>14.6</v>
      </c>
      <c r="W529" s="100">
        <v>18</v>
      </c>
      <c r="X529" s="100">
        <v>17.8</v>
      </c>
      <c r="Y529" s="100">
        <v>15.7</v>
      </c>
      <c r="Z529" s="100">
        <v>18.399999999999999</v>
      </c>
      <c r="AA529" s="100">
        <f>独自温度!B161</f>
        <v>30</v>
      </c>
      <c r="AB529" s="100">
        <f>独自温度!C161</f>
        <v>30</v>
      </c>
    </row>
    <row r="530" spans="1:28">
      <c r="A530" s="64" t="e" cm="1">
        <f t="array" aca="1" ref="A530" ca="1">INDIRECT(_xlfn.XLOOKUP(鶏シート!$G$13,鶏気温!$D$2:$AB$2,鶏気温!$D$3:$AB$3)&amp;(_xlfn.XLOOKUP(鶏モデル!$D538,鶏気温!$C$6:$C$1100,鶏気温!$B$6:$B$1100)))</f>
        <v>#N/A</v>
      </c>
      <c r="B530">
        <v>530</v>
      </c>
      <c r="C530" s="92">
        <v>46182</v>
      </c>
      <c r="D530" s="100">
        <v>18.7</v>
      </c>
      <c r="E530" s="100">
        <v>18.899999999999999</v>
      </c>
      <c r="F530" s="100">
        <v>19.5</v>
      </c>
      <c r="G530" s="100">
        <v>19.8</v>
      </c>
      <c r="H530" s="100">
        <v>19.399999999999999</v>
      </c>
      <c r="I530" s="100">
        <v>20</v>
      </c>
      <c r="J530" s="100">
        <v>21.8</v>
      </c>
      <c r="K530" s="100">
        <v>20.100000000000001</v>
      </c>
      <c r="L530" s="100">
        <v>20.3</v>
      </c>
      <c r="M530" s="100">
        <v>20.7</v>
      </c>
      <c r="N530" s="100">
        <v>22.2</v>
      </c>
      <c r="O530" s="100">
        <v>22.4</v>
      </c>
      <c r="P530" s="100">
        <v>21.3</v>
      </c>
      <c r="Q530" s="100">
        <v>21.7</v>
      </c>
      <c r="R530" s="100">
        <v>16.8</v>
      </c>
      <c r="S530" s="100">
        <v>19.100000000000001</v>
      </c>
      <c r="T530" s="100">
        <v>18.600000000000001</v>
      </c>
      <c r="U530" s="100">
        <v>22</v>
      </c>
      <c r="V530" s="100">
        <v>14.7</v>
      </c>
      <c r="W530" s="100">
        <v>18.2</v>
      </c>
      <c r="X530" s="100">
        <v>18</v>
      </c>
      <c r="Y530" s="100">
        <v>15.9</v>
      </c>
      <c r="Z530" s="100">
        <v>18.600000000000001</v>
      </c>
      <c r="AA530" s="100">
        <f>独自温度!B162</f>
        <v>30</v>
      </c>
      <c r="AB530" s="100">
        <f>独自温度!C162</f>
        <v>30</v>
      </c>
    </row>
    <row r="531" spans="1:28">
      <c r="A531" s="64" t="e" cm="1">
        <f t="array" aca="1" ref="A531" ca="1">INDIRECT(_xlfn.XLOOKUP(鶏シート!$G$13,鶏気温!$D$2:$AB$2,鶏気温!$D$3:$AB$3)&amp;(_xlfn.XLOOKUP(鶏モデル!$D539,鶏気温!$C$6:$C$1100,鶏気温!$B$6:$B$1100)))</f>
        <v>#N/A</v>
      </c>
      <c r="B531">
        <v>531</v>
      </c>
      <c r="C531" s="92">
        <v>46183</v>
      </c>
      <c r="D531" s="100">
        <v>18.8</v>
      </c>
      <c r="E531" s="100">
        <v>19.100000000000001</v>
      </c>
      <c r="F531" s="100">
        <v>19.600000000000001</v>
      </c>
      <c r="G531" s="100">
        <v>19.899999999999999</v>
      </c>
      <c r="H531" s="100">
        <v>19.5</v>
      </c>
      <c r="I531" s="100">
        <v>20.2</v>
      </c>
      <c r="J531" s="100">
        <v>21.9</v>
      </c>
      <c r="K531" s="100">
        <v>20.2</v>
      </c>
      <c r="L531" s="100">
        <v>20.399999999999999</v>
      </c>
      <c r="M531" s="100">
        <v>20.8</v>
      </c>
      <c r="N531" s="100">
        <v>22.3</v>
      </c>
      <c r="O531" s="100">
        <v>22.5</v>
      </c>
      <c r="P531" s="100">
        <v>21.5</v>
      </c>
      <c r="Q531" s="100">
        <v>21.8</v>
      </c>
      <c r="R531" s="100">
        <v>16.899999999999999</v>
      </c>
      <c r="S531" s="100">
        <v>19.3</v>
      </c>
      <c r="T531" s="100">
        <v>18.7</v>
      </c>
      <c r="U531" s="100">
        <v>22.1</v>
      </c>
      <c r="V531" s="100">
        <v>14.9</v>
      </c>
      <c r="W531" s="100">
        <v>18.3</v>
      </c>
      <c r="X531" s="100">
        <v>18.100000000000001</v>
      </c>
      <c r="Y531" s="100">
        <v>16</v>
      </c>
      <c r="Z531" s="100">
        <v>18.7</v>
      </c>
      <c r="AA531" s="100">
        <f>独自温度!B163</f>
        <v>30</v>
      </c>
      <c r="AB531" s="100">
        <f>独自温度!C163</f>
        <v>30</v>
      </c>
    </row>
    <row r="532" spans="1:28">
      <c r="A532" s="64" t="e" cm="1">
        <f t="array" aca="1" ref="A532" ca="1">INDIRECT(_xlfn.XLOOKUP(鶏シート!$G$13,鶏気温!$D$2:$AB$2,鶏気温!$D$3:$AB$3)&amp;(_xlfn.XLOOKUP(鶏モデル!$D540,鶏気温!$C$6:$C$1100,鶏気温!$B$6:$B$1100)))</f>
        <v>#N/A</v>
      </c>
      <c r="B532">
        <v>532</v>
      </c>
      <c r="C532" s="92">
        <v>46184</v>
      </c>
      <c r="D532" s="100">
        <v>18.899999999999999</v>
      </c>
      <c r="E532" s="100">
        <v>19.2</v>
      </c>
      <c r="F532" s="100">
        <v>19.8</v>
      </c>
      <c r="G532" s="100">
        <v>20</v>
      </c>
      <c r="H532" s="100">
        <v>19.7</v>
      </c>
      <c r="I532" s="100">
        <v>20.3</v>
      </c>
      <c r="J532" s="100">
        <v>22</v>
      </c>
      <c r="K532" s="100">
        <v>20.3</v>
      </c>
      <c r="L532" s="100">
        <v>20.5</v>
      </c>
      <c r="M532" s="100">
        <v>21</v>
      </c>
      <c r="N532" s="100">
        <v>22.4</v>
      </c>
      <c r="O532" s="100">
        <v>22.6</v>
      </c>
      <c r="P532" s="100">
        <v>21.6</v>
      </c>
      <c r="Q532" s="100">
        <v>22</v>
      </c>
      <c r="R532" s="100">
        <v>17</v>
      </c>
      <c r="S532" s="100">
        <v>19.399999999999999</v>
      </c>
      <c r="T532" s="100">
        <v>18.8</v>
      </c>
      <c r="U532" s="100">
        <v>22.2</v>
      </c>
      <c r="V532" s="100">
        <v>15.1</v>
      </c>
      <c r="W532" s="100">
        <v>18.5</v>
      </c>
      <c r="X532" s="100">
        <v>18.3</v>
      </c>
      <c r="Y532" s="100">
        <v>16.2</v>
      </c>
      <c r="Z532" s="100">
        <v>18.8</v>
      </c>
      <c r="AA532" s="100">
        <f>独自温度!B164</f>
        <v>30</v>
      </c>
      <c r="AB532" s="100">
        <f>独自温度!C164</f>
        <v>30</v>
      </c>
    </row>
    <row r="533" spans="1:28">
      <c r="A533" s="64" t="e" cm="1">
        <f t="array" aca="1" ref="A533" ca="1">INDIRECT(_xlfn.XLOOKUP(鶏シート!$G$13,鶏気温!$D$2:$AB$2,鶏気温!$D$3:$AB$3)&amp;(_xlfn.XLOOKUP(鶏モデル!$D541,鶏気温!$C$6:$C$1100,鶏気温!$B$6:$B$1100)))</f>
        <v>#N/A</v>
      </c>
      <c r="B533">
        <v>533</v>
      </c>
      <c r="C533" s="92">
        <v>46185</v>
      </c>
      <c r="D533" s="100">
        <v>19</v>
      </c>
      <c r="E533" s="100">
        <v>19.3</v>
      </c>
      <c r="F533" s="100">
        <v>19.899999999999999</v>
      </c>
      <c r="G533" s="100">
        <v>20.100000000000001</v>
      </c>
      <c r="H533" s="100">
        <v>19.8</v>
      </c>
      <c r="I533" s="100">
        <v>20.399999999999999</v>
      </c>
      <c r="J533" s="100">
        <v>22.1</v>
      </c>
      <c r="K533" s="100">
        <v>20.399999999999999</v>
      </c>
      <c r="L533" s="100">
        <v>20.6</v>
      </c>
      <c r="M533" s="100">
        <v>21.1</v>
      </c>
      <c r="N533" s="100">
        <v>22.5</v>
      </c>
      <c r="O533" s="100">
        <v>22.7</v>
      </c>
      <c r="P533" s="100">
        <v>21.7</v>
      </c>
      <c r="Q533" s="100">
        <v>22.1</v>
      </c>
      <c r="R533" s="100">
        <v>17.100000000000001</v>
      </c>
      <c r="S533" s="100">
        <v>19.600000000000001</v>
      </c>
      <c r="T533" s="100">
        <v>18.899999999999999</v>
      </c>
      <c r="U533" s="100">
        <v>22.3</v>
      </c>
      <c r="V533" s="100">
        <v>15.2</v>
      </c>
      <c r="W533" s="100">
        <v>18.600000000000001</v>
      </c>
      <c r="X533" s="100">
        <v>18.399999999999999</v>
      </c>
      <c r="Y533" s="100">
        <v>16.3</v>
      </c>
      <c r="Z533" s="100">
        <v>18.899999999999999</v>
      </c>
      <c r="AA533" s="100">
        <f>独自温度!B165</f>
        <v>30</v>
      </c>
      <c r="AB533" s="100">
        <f>独自温度!C165</f>
        <v>30</v>
      </c>
    </row>
    <row r="534" spans="1:28">
      <c r="A534" s="64" t="e" cm="1">
        <f t="array" aca="1" ref="A534" ca="1">INDIRECT(_xlfn.XLOOKUP(鶏シート!$G$13,鶏気温!$D$2:$AB$2,鶏気温!$D$3:$AB$3)&amp;(_xlfn.XLOOKUP(鶏モデル!$D542,鶏気温!$C$6:$C$1100,鶏気温!$B$6:$B$1100)))</f>
        <v>#N/A</v>
      </c>
      <c r="B534">
        <v>534</v>
      </c>
      <c r="C534" s="92">
        <v>46186</v>
      </c>
      <c r="D534" s="100">
        <v>19.100000000000001</v>
      </c>
      <c r="E534" s="100">
        <v>19.399999999999999</v>
      </c>
      <c r="F534" s="100">
        <v>20</v>
      </c>
      <c r="G534" s="100">
        <v>20.3</v>
      </c>
      <c r="H534" s="100">
        <v>19.899999999999999</v>
      </c>
      <c r="I534" s="100">
        <v>20.5</v>
      </c>
      <c r="J534" s="100">
        <v>22.2</v>
      </c>
      <c r="K534" s="100">
        <v>20.5</v>
      </c>
      <c r="L534" s="100">
        <v>20.7</v>
      </c>
      <c r="M534" s="100">
        <v>21.2</v>
      </c>
      <c r="N534" s="100">
        <v>22.7</v>
      </c>
      <c r="O534" s="100">
        <v>22.8</v>
      </c>
      <c r="P534" s="100">
        <v>21.8</v>
      </c>
      <c r="Q534" s="100">
        <v>22.2</v>
      </c>
      <c r="R534" s="100">
        <v>17.3</v>
      </c>
      <c r="S534" s="100">
        <v>19.7</v>
      </c>
      <c r="T534" s="100">
        <v>19.100000000000001</v>
      </c>
      <c r="U534" s="100">
        <v>22.4</v>
      </c>
      <c r="V534" s="100">
        <v>15.4</v>
      </c>
      <c r="W534" s="100">
        <v>18.7</v>
      </c>
      <c r="X534" s="100">
        <v>18.5</v>
      </c>
      <c r="Y534" s="100">
        <v>16.399999999999999</v>
      </c>
      <c r="Z534" s="100">
        <v>19.100000000000001</v>
      </c>
      <c r="AA534" s="100">
        <f>独自温度!B166</f>
        <v>30</v>
      </c>
      <c r="AB534" s="100">
        <f>独自温度!C166</f>
        <v>30</v>
      </c>
    </row>
    <row r="535" spans="1:28">
      <c r="A535" s="64" t="e" cm="1">
        <f t="array" aca="1" ref="A535" ca="1">INDIRECT(_xlfn.XLOOKUP(鶏シート!$G$13,鶏気温!$D$2:$AB$2,鶏気温!$D$3:$AB$3)&amp;(_xlfn.XLOOKUP(鶏モデル!$D543,鶏気温!$C$6:$C$1100,鶏気温!$B$6:$B$1100)))</f>
        <v>#N/A</v>
      </c>
      <c r="B535">
        <v>535</v>
      </c>
      <c r="C535" s="92">
        <v>46187</v>
      </c>
      <c r="D535" s="100">
        <v>19.2</v>
      </c>
      <c r="E535" s="100">
        <v>19.600000000000001</v>
      </c>
      <c r="F535" s="100">
        <v>20.100000000000001</v>
      </c>
      <c r="G535" s="100">
        <v>20.399999999999999</v>
      </c>
      <c r="H535" s="100">
        <v>20</v>
      </c>
      <c r="I535" s="100">
        <v>20.7</v>
      </c>
      <c r="J535" s="100">
        <v>22.3</v>
      </c>
      <c r="K535" s="100">
        <v>20.7</v>
      </c>
      <c r="L535" s="100">
        <v>20.8</v>
      </c>
      <c r="M535" s="100">
        <v>21.3</v>
      </c>
      <c r="N535" s="100">
        <v>22.8</v>
      </c>
      <c r="O535" s="100">
        <v>23</v>
      </c>
      <c r="P535" s="100">
        <v>21.9</v>
      </c>
      <c r="Q535" s="100">
        <v>22.3</v>
      </c>
      <c r="R535" s="100">
        <v>17.399999999999999</v>
      </c>
      <c r="S535" s="100">
        <v>19.8</v>
      </c>
      <c r="T535" s="100">
        <v>19.2</v>
      </c>
      <c r="U535" s="100">
        <v>22.5</v>
      </c>
      <c r="V535" s="100">
        <v>15.5</v>
      </c>
      <c r="W535" s="100">
        <v>18.8</v>
      </c>
      <c r="X535" s="100">
        <v>18.600000000000001</v>
      </c>
      <c r="Y535" s="100">
        <v>16.600000000000001</v>
      </c>
      <c r="Z535" s="100">
        <v>19.2</v>
      </c>
      <c r="AA535" s="100">
        <f>独自温度!B167</f>
        <v>30</v>
      </c>
      <c r="AB535" s="100">
        <f>独自温度!C167</f>
        <v>30</v>
      </c>
    </row>
    <row r="536" spans="1:28">
      <c r="A536" s="64" t="e" cm="1">
        <f t="array" aca="1" ref="A536" ca="1">INDIRECT(_xlfn.XLOOKUP(鶏シート!$G$13,鶏気温!$D$2:$AB$2,鶏気温!$D$3:$AB$3)&amp;(_xlfn.XLOOKUP(鶏モデル!$D544,鶏気温!$C$6:$C$1100,鶏気温!$B$6:$B$1100)))</f>
        <v>#N/A</v>
      </c>
      <c r="B536">
        <v>536</v>
      </c>
      <c r="C536" s="92">
        <v>46188</v>
      </c>
      <c r="D536" s="100">
        <v>19.399999999999999</v>
      </c>
      <c r="E536" s="100">
        <v>19.7</v>
      </c>
      <c r="F536" s="100">
        <v>20.2</v>
      </c>
      <c r="G536" s="100">
        <v>20.5</v>
      </c>
      <c r="H536" s="100">
        <v>20.100000000000001</v>
      </c>
      <c r="I536" s="100">
        <v>20.8</v>
      </c>
      <c r="J536" s="100">
        <v>22.4</v>
      </c>
      <c r="K536" s="100">
        <v>20.8</v>
      </c>
      <c r="L536" s="100">
        <v>20.9</v>
      </c>
      <c r="M536" s="100">
        <v>21.4</v>
      </c>
      <c r="N536" s="100">
        <v>22.9</v>
      </c>
      <c r="O536" s="100">
        <v>23.1</v>
      </c>
      <c r="P536" s="100">
        <v>22</v>
      </c>
      <c r="Q536" s="100">
        <v>22.4</v>
      </c>
      <c r="R536" s="100">
        <v>17.5</v>
      </c>
      <c r="S536" s="100">
        <v>19.899999999999999</v>
      </c>
      <c r="T536" s="100">
        <v>19.3</v>
      </c>
      <c r="U536" s="100">
        <v>22.7</v>
      </c>
      <c r="V536" s="100">
        <v>15.7</v>
      </c>
      <c r="W536" s="100">
        <v>18.899999999999999</v>
      </c>
      <c r="X536" s="100">
        <v>18.7</v>
      </c>
      <c r="Y536" s="100">
        <v>16.7</v>
      </c>
      <c r="Z536" s="100">
        <v>19.3</v>
      </c>
      <c r="AA536" s="100">
        <f>独自温度!B168</f>
        <v>30</v>
      </c>
      <c r="AB536" s="100">
        <f>独自温度!C168</f>
        <v>30</v>
      </c>
    </row>
    <row r="537" spans="1:28">
      <c r="A537" s="64" t="e" cm="1">
        <f t="array" aca="1" ref="A537" ca="1">INDIRECT(_xlfn.XLOOKUP(鶏シート!$G$13,鶏気温!$D$2:$AB$2,鶏気温!$D$3:$AB$3)&amp;(_xlfn.XLOOKUP(鶏モデル!$D545,鶏気温!$C$6:$C$1100,鶏気温!$B$6:$B$1100)))</f>
        <v>#N/A</v>
      </c>
      <c r="B537">
        <v>537</v>
      </c>
      <c r="C537" s="92">
        <v>46189</v>
      </c>
      <c r="D537" s="100">
        <v>19.5</v>
      </c>
      <c r="E537" s="100">
        <v>19.8</v>
      </c>
      <c r="F537" s="100">
        <v>20.3</v>
      </c>
      <c r="G537" s="100">
        <v>20.6</v>
      </c>
      <c r="H537" s="100">
        <v>20.3</v>
      </c>
      <c r="I537" s="100">
        <v>20.9</v>
      </c>
      <c r="J537" s="100">
        <v>22.5</v>
      </c>
      <c r="K537" s="100">
        <v>20.9</v>
      </c>
      <c r="L537" s="100">
        <v>21</v>
      </c>
      <c r="M537" s="100">
        <v>21.6</v>
      </c>
      <c r="N537" s="100">
        <v>23</v>
      </c>
      <c r="O537" s="100">
        <v>23.2</v>
      </c>
      <c r="P537" s="100">
        <v>22.1</v>
      </c>
      <c r="Q537" s="100">
        <v>22.5</v>
      </c>
      <c r="R537" s="100">
        <v>17.600000000000001</v>
      </c>
      <c r="S537" s="100">
        <v>20</v>
      </c>
      <c r="T537" s="100">
        <v>19.399999999999999</v>
      </c>
      <c r="U537" s="100">
        <v>22.8</v>
      </c>
      <c r="V537" s="100">
        <v>15.9</v>
      </c>
      <c r="W537" s="100">
        <v>19</v>
      </c>
      <c r="X537" s="100">
        <v>18.899999999999999</v>
      </c>
      <c r="Y537" s="100">
        <v>16.8</v>
      </c>
      <c r="Z537" s="100">
        <v>19.5</v>
      </c>
      <c r="AA537" s="100">
        <f>独自温度!B169</f>
        <v>30</v>
      </c>
      <c r="AB537" s="100">
        <f>独自温度!C169</f>
        <v>30</v>
      </c>
    </row>
    <row r="538" spans="1:28">
      <c r="A538" s="64" t="e" cm="1">
        <f t="array" aca="1" ref="A538" ca="1">INDIRECT(_xlfn.XLOOKUP(鶏シート!$G$13,鶏気温!$D$2:$AB$2,鶏気温!$D$3:$AB$3)&amp;(_xlfn.XLOOKUP(鶏モデル!$D546,鶏気温!$C$6:$C$1100,鶏気温!$B$6:$B$1100)))</f>
        <v>#N/A</v>
      </c>
      <c r="B538">
        <v>538</v>
      </c>
      <c r="C538" s="92">
        <v>46190</v>
      </c>
      <c r="D538" s="100">
        <v>19.600000000000001</v>
      </c>
      <c r="E538" s="100">
        <v>19.899999999999999</v>
      </c>
      <c r="F538" s="100">
        <v>20.399999999999999</v>
      </c>
      <c r="G538" s="100">
        <v>20.7</v>
      </c>
      <c r="H538" s="100">
        <v>20.399999999999999</v>
      </c>
      <c r="I538" s="100">
        <v>21</v>
      </c>
      <c r="J538" s="100">
        <v>22.6</v>
      </c>
      <c r="K538" s="100">
        <v>21</v>
      </c>
      <c r="L538" s="100">
        <v>21.1</v>
      </c>
      <c r="M538" s="100">
        <v>21.7</v>
      </c>
      <c r="N538" s="100">
        <v>23.1</v>
      </c>
      <c r="O538" s="100">
        <v>23.3</v>
      </c>
      <c r="P538" s="100">
        <v>22.2</v>
      </c>
      <c r="Q538" s="100">
        <v>22.6</v>
      </c>
      <c r="R538" s="100">
        <v>17.7</v>
      </c>
      <c r="S538" s="100">
        <v>20.2</v>
      </c>
      <c r="T538" s="100">
        <v>19.5</v>
      </c>
      <c r="U538" s="100">
        <v>22.9</v>
      </c>
      <c r="V538" s="100">
        <v>16</v>
      </c>
      <c r="W538" s="100">
        <v>19.2</v>
      </c>
      <c r="X538" s="100">
        <v>19</v>
      </c>
      <c r="Y538" s="100">
        <v>17</v>
      </c>
      <c r="Z538" s="100">
        <v>19.600000000000001</v>
      </c>
      <c r="AA538" s="100">
        <f>独自温度!B170</f>
        <v>30</v>
      </c>
      <c r="AB538" s="100">
        <f>独自温度!C170</f>
        <v>30</v>
      </c>
    </row>
    <row r="539" spans="1:28">
      <c r="A539" s="64" t="e" cm="1">
        <f t="array" aca="1" ref="A539" ca="1">INDIRECT(_xlfn.XLOOKUP(鶏シート!$G$13,鶏気温!$D$2:$AB$2,鶏気温!$D$3:$AB$3)&amp;(_xlfn.XLOOKUP(鶏モデル!$D547,鶏気温!$C$6:$C$1100,鶏気温!$B$6:$B$1100)))</f>
        <v>#N/A</v>
      </c>
      <c r="B539">
        <v>539</v>
      </c>
      <c r="C539" s="92">
        <v>46191</v>
      </c>
      <c r="D539" s="100">
        <v>19.7</v>
      </c>
      <c r="E539" s="100">
        <v>20</v>
      </c>
      <c r="F539" s="100">
        <v>20.5</v>
      </c>
      <c r="G539" s="100">
        <v>20.8</v>
      </c>
      <c r="H539" s="100">
        <v>20.5</v>
      </c>
      <c r="I539" s="100">
        <v>21.1</v>
      </c>
      <c r="J539" s="100">
        <v>22.7</v>
      </c>
      <c r="K539" s="100">
        <v>21.1</v>
      </c>
      <c r="L539" s="100">
        <v>21.2</v>
      </c>
      <c r="M539" s="100">
        <v>21.8</v>
      </c>
      <c r="N539" s="100">
        <v>23.2</v>
      </c>
      <c r="O539" s="100">
        <v>23.4</v>
      </c>
      <c r="P539" s="100">
        <v>22.3</v>
      </c>
      <c r="Q539" s="100">
        <v>22.8</v>
      </c>
      <c r="R539" s="100">
        <v>17.8</v>
      </c>
      <c r="S539" s="100">
        <v>20.3</v>
      </c>
      <c r="T539" s="100">
        <v>19.600000000000001</v>
      </c>
      <c r="U539" s="100">
        <v>22.9</v>
      </c>
      <c r="V539" s="100">
        <v>16.2</v>
      </c>
      <c r="W539" s="100">
        <v>19.3</v>
      </c>
      <c r="X539" s="100">
        <v>19.100000000000001</v>
      </c>
      <c r="Y539" s="100">
        <v>17.100000000000001</v>
      </c>
      <c r="Z539" s="100">
        <v>19.7</v>
      </c>
      <c r="AA539" s="100">
        <f>独自温度!B171</f>
        <v>30</v>
      </c>
      <c r="AB539" s="100">
        <f>独自温度!C171</f>
        <v>30</v>
      </c>
    </row>
    <row r="540" spans="1:28">
      <c r="A540" s="64" t="e" cm="1">
        <f t="array" aca="1" ref="A540" ca="1">INDIRECT(_xlfn.XLOOKUP(鶏シート!$G$13,鶏気温!$D$2:$AB$2,鶏気温!$D$3:$AB$3)&amp;(_xlfn.XLOOKUP(鶏モデル!$D548,鶏気温!$C$6:$C$1100,鶏気温!$B$6:$B$1100)))</f>
        <v>#N/A</v>
      </c>
      <c r="B540">
        <v>540</v>
      </c>
      <c r="C540" s="92">
        <v>46192</v>
      </c>
      <c r="D540" s="100">
        <v>19.8</v>
      </c>
      <c r="E540" s="100">
        <v>20.100000000000001</v>
      </c>
      <c r="F540" s="100">
        <v>20.6</v>
      </c>
      <c r="G540" s="100">
        <v>20.9</v>
      </c>
      <c r="H540" s="100">
        <v>20.6</v>
      </c>
      <c r="I540" s="100">
        <v>21.2</v>
      </c>
      <c r="J540" s="100">
        <v>22.9</v>
      </c>
      <c r="K540" s="100">
        <v>21.2</v>
      </c>
      <c r="L540" s="100">
        <v>21.3</v>
      </c>
      <c r="M540" s="100">
        <v>21.9</v>
      </c>
      <c r="N540" s="100">
        <v>23.3</v>
      </c>
      <c r="O540" s="100">
        <v>23.5</v>
      </c>
      <c r="P540" s="100">
        <v>22.4</v>
      </c>
      <c r="Q540" s="100">
        <v>22.9</v>
      </c>
      <c r="R540" s="100">
        <v>17.899999999999999</v>
      </c>
      <c r="S540" s="100">
        <v>20.399999999999999</v>
      </c>
      <c r="T540" s="100">
        <v>19.7</v>
      </c>
      <c r="U540" s="100">
        <v>23</v>
      </c>
      <c r="V540" s="100">
        <v>16.3</v>
      </c>
      <c r="W540" s="100">
        <v>19.399999999999999</v>
      </c>
      <c r="X540" s="100">
        <v>19.2</v>
      </c>
      <c r="Y540" s="100">
        <v>17.2</v>
      </c>
      <c r="Z540" s="100">
        <v>19.8</v>
      </c>
      <c r="AA540" s="100">
        <f>独自温度!B172</f>
        <v>30</v>
      </c>
      <c r="AB540" s="100">
        <f>独自温度!C172</f>
        <v>30</v>
      </c>
    </row>
    <row r="541" spans="1:28">
      <c r="A541" s="64" t="e" cm="1">
        <f t="array" aca="1" ref="A541" ca="1">INDIRECT(_xlfn.XLOOKUP(鶏シート!$G$13,鶏気温!$D$2:$AB$2,鶏気温!$D$3:$AB$3)&amp;(_xlfn.XLOOKUP(鶏モデル!$D549,鶏気温!$C$6:$C$1100,鶏気温!$B$6:$B$1100)))</f>
        <v>#N/A</v>
      </c>
      <c r="B541">
        <v>541</v>
      </c>
      <c r="C541" s="92">
        <v>46193</v>
      </c>
      <c r="D541" s="100">
        <v>19.899999999999999</v>
      </c>
      <c r="E541" s="100">
        <v>20.3</v>
      </c>
      <c r="F541" s="100">
        <v>20.7</v>
      </c>
      <c r="G541" s="100">
        <v>21.1</v>
      </c>
      <c r="H541" s="100">
        <v>20.7</v>
      </c>
      <c r="I541" s="100">
        <v>21.3</v>
      </c>
      <c r="J541" s="100">
        <v>23</v>
      </c>
      <c r="K541" s="100">
        <v>21.3</v>
      </c>
      <c r="L541" s="100">
        <v>21.4</v>
      </c>
      <c r="M541" s="100">
        <v>22</v>
      </c>
      <c r="N541" s="100">
        <v>23.4</v>
      </c>
      <c r="O541" s="100">
        <v>23.6</v>
      </c>
      <c r="P541" s="100">
        <v>22.5</v>
      </c>
      <c r="Q541" s="100">
        <v>23</v>
      </c>
      <c r="R541" s="100">
        <v>18</v>
      </c>
      <c r="S541" s="100">
        <v>20.5</v>
      </c>
      <c r="T541" s="100">
        <v>19.8</v>
      </c>
      <c r="U541" s="100">
        <v>23.1</v>
      </c>
      <c r="V541" s="100">
        <v>16.5</v>
      </c>
      <c r="W541" s="100">
        <v>19.5</v>
      </c>
      <c r="X541" s="100">
        <v>19.399999999999999</v>
      </c>
      <c r="Y541" s="100">
        <v>17.399999999999999</v>
      </c>
      <c r="Z541" s="100">
        <v>19.899999999999999</v>
      </c>
      <c r="AA541" s="100">
        <f>独自温度!B173</f>
        <v>30</v>
      </c>
      <c r="AB541" s="100">
        <f>独自温度!C173</f>
        <v>30</v>
      </c>
    </row>
    <row r="542" spans="1:28">
      <c r="A542" s="64" t="e" cm="1">
        <f t="array" aca="1" ref="A542" ca="1">INDIRECT(_xlfn.XLOOKUP(鶏シート!$G$13,鶏気温!$D$2:$AB$2,鶏気温!$D$3:$AB$3)&amp;(_xlfn.XLOOKUP(鶏モデル!$D550,鶏気温!$C$6:$C$1100,鶏気温!$B$6:$B$1100)))</f>
        <v>#N/A</v>
      </c>
      <c r="B542">
        <v>542</v>
      </c>
      <c r="C542" s="92">
        <v>46194</v>
      </c>
      <c r="D542" s="100">
        <v>20</v>
      </c>
      <c r="E542" s="100">
        <v>20.399999999999999</v>
      </c>
      <c r="F542" s="100">
        <v>20.8</v>
      </c>
      <c r="G542" s="100">
        <v>21.2</v>
      </c>
      <c r="H542" s="100">
        <v>20.8</v>
      </c>
      <c r="I542" s="100">
        <v>21.4</v>
      </c>
      <c r="J542" s="100">
        <v>23.1</v>
      </c>
      <c r="K542" s="100">
        <v>21.4</v>
      </c>
      <c r="L542" s="100">
        <v>21.5</v>
      </c>
      <c r="M542" s="100">
        <v>22.1</v>
      </c>
      <c r="N542" s="100">
        <v>23.6</v>
      </c>
      <c r="O542" s="100">
        <v>23.7</v>
      </c>
      <c r="P542" s="100">
        <v>22.6</v>
      </c>
      <c r="Q542" s="100">
        <v>23.1</v>
      </c>
      <c r="R542" s="100">
        <v>18.100000000000001</v>
      </c>
      <c r="S542" s="100">
        <v>20.6</v>
      </c>
      <c r="T542" s="100">
        <v>20</v>
      </c>
      <c r="U542" s="100">
        <v>23.2</v>
      </c>
      <c r="V542" s="100">
        <v>16.600000000000001</v>
      </c>
      <c r="W542" s="100">
        <v>19.600000000000001</v>
      </c>
      <c r="X542" s="100">
        <v>19.5</v>
      </c>
      <c r="Y542" s="100">
        <v>17.5</v>
      </c>
      <c r="Z542" s="100">
        <v>20.100000000000001</v>
      </c>
      <c r="AA542" s="100">
        <f>独自温度!B174</f>
        <v>30</v>
      </c>
      <c r="AB542" s="100">
        <f>独自温度!C174</f>
        <v>30</v>
      </c>
    </row>
    <row r="543" spans="1:28">
      <c r="A543" s="64" t="e" cm="1">
        <f t="array" aca="1" ref="A543" ca="1">INDIRECT(_xlfn.XLOOKUP(鶏シート!$G$13,鶏気温!$D$2:$AB$2,鶏気温!$D$3:$AB$3)&amp;(_xlfn.XLOOKUP(鶏モデル!$D551,鶏気温!$C$6:$C$1100,鶏気温!$B$6:$B$1100)))</f>
        <v>#N/A</v>
      </c>
      <c r="B543">
        <v>543</v>
      </c>
      <c r="C543" s="92">
        <v>46195</v>
      </c>
      <c r="D543" s="100">
        <v>20.100000000000001</v>
      </c>
      <c r="E543" s="100">
        <v>20.5</v>
      </c>
      <c r="F543" s="100">
        <v>20.9</v>
      </c>
      <c r="G543" s="100">
        <v>21.3</v>
      </c>
      <c r="H543" s="100">
        <v>20.9</v>
      </c>
      <c r="I543" s="100">
        <v>21.5</v>
      </c>
      <c r="J543" s="100">
        <v>23.2</v>
      </c>
      <c r="K543" s="100">
        <v>21.6</v>
      </c>
      <c r="L543" s="100">
        <v>21.7</v>
      </c>
      <c r="M543" s="100">
        <v>22.3</v>
      </c>
      <c r="N543" s="100">
        <v>23.7</v>
      </c>
      <c r="O543" s="100">
        <v>23.9</v>
      </c>
      <c r="P543" s="100">
        <v>22.7</v>
      </c>
      <c r="Q543" s="100">
        <v>23.2</v>
      </c>
      <c r="R543" s="100">
        <v>18.3</v>
      </c>
      <c r="S543" s="100">
        <v>20.7</v>
      </c>
      <c r="T543" s="100">
        <v>20.100000000000001</v>
      </c>
      <c r="U543" s="100">
        <v>23.4</v>
      </c>
      <c r="V543" s="100">
        <v>16.8</v>
      </c>
      <c r="W543" s="100">
        <v>19.8</v>
      </c>
      <c r="X543" s="100">
        <v>19.600000000000001</v>
      </c>
      <c r="Y543" s="100">
        <v>17.600000000000001</v>
      </c>
      <c r="Z543" s="100">
        <v>20.2</v>
      </c>
      <c r="AA543" s="100">
        <f>独自温度!B175</f>
        <v>30</v>
      </c>
      <c r="AB543" s="100">
        <f>独自温度!C175</f>
        <v>30</v>
      </c>
    </row>
    <row r="544" spans="1:28">
      <c r="A544" s="64" t="e" cm="1">
        <f t="array" aca="1" ref="A544" ca="1">INDIRECT(_xlfn.XLOOKUP(鶏シート!$G$13,鶏気温!$D$2:$AB$2,鶏気温!$D$3:$AB$3)&amp;(_xlfn.XLOOKUP(鶏モデル!$D552,鶏気温!$C$6:$C$1100,鶏気温!$B$6:$B$1100)))</f>
        <v>#N/A</v>
      </c>
      <c r="B544">
        <v>544</v>
      </c>
      <c r="C544" s="92">
        <v>46196</v>
      </c>
      <c r="D544" s="100">
        <v>20.3</v>
      </c>
      <c r="E544" s="100">
        <v>20.7</v>
      </c>
      <c r="F544" s="100">
        <v>21</v>
      </c>
      <c r="G544" s="100">
        <v>21.4</v>
      </c>
      <c r="H544" s="100">
        <v>21</v>
      </c>
      <c r="I544" s="100">
        <v>21.6</v>
      </c>
      <c r="J544" s="100">
        <v>23.4</v>
      </c>
      <c r="K544" s="100">
        <v>21.7</v>
      </c>
      <c r="L544" s="100">
        <v>21.8</v>
      </c>
      <c r="M544" s="100">
        <v>22.4</v>
      </c>
      <c r="N544" s="100">
        <v>23.8</v>
      </c>
      <c r="O544" s="100">
        <v>24</v>
      </c>
      <c r="P544" s="100">
        <v>22.8</v>
      </c>
      <c r="Q544" s="100">
        <v>23.4</v>
      </c>
      <c r="R544" s="100">
        <v>18.399999999999999</v>
      </c>
      <c r="S544" s="100">
        <v>20.8</v>
      </c>
      <c r="T544" s="100">
        <v>20.2</v>
      </c>
      <c r="U544" s="100">
        <v>23.5</v>
      </c>
      <c r="V544" s="100">
        <v>17</v>
      </c>
      <c r="W544" s="100">
        <v>19.899999999999999</v>
      </c>
      <c r="X544" s="100">
        <v>19.8</v>
      </c>
      <c r="Y544" s="100">
        <v>17.8</v>
      </c>
      <c r="Z544" s="100">
        <v>20.3</v>
      </c>
      <c r="AA544" s="100">
        <f>独自温度!B176</f>
        <v>30</v>
      </c>
      <c r="AB544" s="100">
        <f>独自温度!C176</f>
        <v>30</v>
      </c>
    </row>
    <row r="545" spans="1:28">
      <c r="A545" s="64" t="e" cm="1">
        <f t="array" aca="1" ref="A545" ca="1">INDIRECT(_xlfn.XLOOKUP(鶏シート!$G$13,鶏気温!$D$2:$AB$2,鶏気温!$D$3:$AB$3)&amp;(_xlfn.XLOOKUP(鶏モデル!$D553,鶏気温!$C$6:$C$1100,鶏気温!$B$6:$B$1100)))</f>
        <v>#N/A</v>
      </c>
      <c r="B545">
        <v>545</v>
      </c>
      <c r="C545" s="92">
        <v>46197</v>
      </c>
      <c r="D545" s="100">
        <v>20.399999999999999</v>
      </c>
      <c r="E545" s="100">
        <v>20.8</v>
      </c>
      <c r="F545" s="100">
        <v>21.1</v>
      </c>
      <c r="G545" s="100">
        <v>21.6</v>
      </c>
      <c r="H545" s="100">
        <v>21.1</v>
      </c>
      <c r="I545" s="100">
        <v>21.7</v>
      </c>
      <c r="J545" s="100">
        <v>23.5</v>
      </c>
      <c r="K545" s="100">
        <v>21.8</v>
      </c>
      <c r="L545" s="100">
        <v>22</v>
      </c>
      <c r="M545" s="100">
        <v>22.6</v>
      </c>
      <c r="N545" s="100">
        <v>24</v>
      </c>
      <c r="O545" s="100">
        <v>24.1</v>
      </c>
      <c r="P545" s="100">
        <v>22.9</v>
      </c>
      <c r="Q545" s="100">
        <v>23.5</v>
      </c>
      <c r="R545" s="100">
        <v>18.5</v>
      </c>
      <c r="S545" s="100">
        <v>20.9</v>
      </c>
      <c r="T545" s="100">
        <v>20.3</v>
      </c>
      <c r="U545" s="100">
        <v>23.6</v>
      </c>
      <c r="V545" s="100">
        <v>17.100000000000001</v>
      </c>
      <c r="W545" s="100">
        <v>20.100000000000001</v>
      </c>
      <c r="X545" s="100">
        <v>19.899999999999999</v>
      </c>
      <c r="Y545" s="100">
        <v>17.899999999999999</v>
      </c>
      <c r="Z545" s="100">
        <v>20.5</v>
      </c>
      <c r="AA545" s="100">
        <f>独自温度!B177</f>
        <v>30</v>
      </c>
      <c r="AB545" s="100">
        <f>独自温度!C177</f>
        <v>30</v>
      </c>
    </row>
    <row r="546" spans="1:28">
      <c r="A546" s="64" t="e" cm="1">
        <f t="array" aca="1" ref="A546" ca="1">INDIRECT(_xlfn.XLOOKUP(鶏シート!$G$13,鶏気温!$D$2:$AB$2,鶏気温!$D$3:$AB$3)&amp;(_xlfn.XLOOKUP(鶏モデル!$D554,鶏気温!$C$6:$C$1100,鶏気温!$B$6:$B$1100)))</f>
        <v>#N/A</v>
      </c>
      <c r="B546">
        <v>546</v>
      </c>
      <c r="C546" s="92">
        <v>46198</v>
      </c>
      <c r="D546" s="100">
        <v>20.5</v>
      </c>
      <c r="E546" s="100">
        <v>21</v>
      </c>
      <c r="F546" s="100">
        <v>21.3</v>
      </c>
      <c r="G546" s="100">
        <v>21.7</v>
      </c>
      <c r="H546" s="100">
        <v>21.3</v>
      </c>
      <c r="I546" s="100">
        <v>21.8</v>
      </c>
      <c r="J546" s="100">
        <v>23.7</v>
      </c>
      <c r="K546" s="100">
        <v>22</v>
      </c>
      <c r="L546" s="100">
        <v>22.1</v>
      </c>
      <c r="M546" s="100">
        <v>22.7</v>
      </c>
      <c r="N546" s="100">
        <v>24.1</v>
      </c>
      <c r="O546" s="100">
        <v>24.3</v>
      </c>
      <c r="P546" s="100">
        <v>23.1</v>
      </c>
      <c r="Q546" s="100">
        <v>23.7</v>
      </c>
      <c r="R546" s="100">
        <v>18.7</v>
      </c>
      <c r="S546" s="100">
        <v>21.1</v>
      </c>
      <c r="T546" s="100">
        <v>20.399999999999999</v>
      </c>
      <c r="U546" s="100">
        <v>23.7</v>
      </c>
      <c r="V546" s="100">
        <v>17.3</v>
      </c>
      <c r="W546" s="100">
        <v>20.2</v>
      </c>
      <c r="X546" s="100">
        <v>20.100000000000001</v>
      </c>
      <c r="Y546" s="100">
        <v>18.100000000000001</v>
      </c>
      <c r="Z546" s="100">
        <v>20.6</v>
      </c>
      <c r="AA546" s="100">
        <f>独自温度!B178</f>
        <v>30</v>
      </c>
      <c r="AB546" s="100">
        <f>独自温度!C178</f>
        <v>30</v>
      </c>
    </row>
    <row r="547" spans="1:28">
      <c r="A547" s="64" t="e" cm="1">
        <f t="array" aca="1" ref="A547" ca="1">INDIRECT(_xlfn.XLOOKUP(鶏シート!$G$13,鶏気温!$D$2:$AB$2,鶏気温!$D$3:$AB$3)&amp;(_xlfn.XLOOKUP(鶏モデル!$D555,鶏気温!$C$6:$C$1100,鶏気温!$B$6:$B$1100)))</f>
        <v>#N/A</v>
      </c>
      <c r="B547">
        <v>547</v>
      </c>
      <c r="C547" s="92">
        <v>46199</v>
      </c>
      <c r="D547" s="100">
        <v>20.7</v>
      </c>
      <c r="E547" s="100">
        <v>21.1</v>
      </c>
      <c r="F547" s="100">
        <v>21.4</v>
      </c>
      <c r="G547" s="100">
        <v>21.8</v>
      </c>
      <c r="H547" s="100">
        <v>21.4</v>
      </c>
      <c r="I547" s="100">
        <v>21.9</v>
      </c>
      <c r="J547" s="100">
        <v>23.8</v>
      </c>
      <c r="K547" s="100">
        <v>22.1</v>
      </c>
      <c r="L547" s="100">
        <v>22.3</v>
      </c>
      <c r="M547" s="100">
        <v>22.9</v>
      </c>
      <c r="N547" s="100">
        <v>24.3</v>
      </c>
      <c r="O547" s="100">
        <v>24.4</v>
      </c>
      <c r="P547" s="100">
        <v>23.2</v>
      </c>
      <c r="Q547" s="100">
        <v>23.9</v>
      </c>
      <c r="R547" s="100">
        <v>18.8</v>
      </c>
      <c r="S547" s="100">
        <v>21.2</v>
      </c>
      <c r="T547" s="100">
        <v>20.5</v>
      </c>
      <c r="U547" s="100">
        <v>23.9</v>
      </c>
      <c r="V547" s="100">
        <v>17.5</v>
      </c>
      <c r="W547" s="100">
        <v>20.399999999999999</v>
      </c>
      <c r="X547" s="100">
        <v>20.3</v>
      </c>
      <c r="Y547" s="100">
        <v>18.3</v>
      </c>
      <c r="Z547" s="100">
        <v>20.8</v>
      </c>
      <c r="AA547" s="100">
        <f>独自温度!B179</f>
        <v>30</v>
      </c>
      <c r="AB547" s="100">
        <f>独自温度!C179</f>
        <v>30</v>
      </c>
    </row>
    <row r="548" spans="1:28">
      <c r="A548" s="64" t="e" cm="1">
        <f t="array" aca="1" ref="A548" ca="1">INDIRECT(_xlfn.XLOOKUP(鶏シート!$G$13,鶏気温!$D$2:$AB$2,鶏気温!$D$3:$AB$3)&amp;(_xlfn.XLOOKUP(鶏モデル!$D556,鶏気温!$C$6:$C$1100,鶏気温!$B$6:$B$1100)))</f>
        <v>#N/A</v>
      </c>
      <c r="B548">
        <v>548</v>
      </c>
      <c r="C548" s="92">
        <v>46200</v>
      </c>
      <c r="D548" s="100">
        <v>20.8</v>
      </c>
      <c r="E548" s="100">
        <v>21.3</v>
      </c>
      <c r="F548" s="100">
        <v>21.5</v>
      </c>
      <c r="G548" s="100">
        <v>22</v>
      </c>
      <c r="H548" s="100">
        <v>21.5</v>
      </c>
      <c r="I548" s="100">
        <v>22.1</v>
      </c>
      <c r="J548" s="100">
        <v>24</v>
      </c>
      <c r="K548" s="100">
        <v>22.3</v>
      </c>
      <c r="L548" s="100">
        <v>22.4</v>
      </c>
      <c r="M548" s="100">
        <v>23</v>
      </c>
      <c r="N548" s="100">
        <v>24.4</v>
      </c>
      <c r="O548" s="100">
        <v>24.6</v>
      </c>
      <c r="P548" s="100">
        <v>23.4</v>
      </c>
      <c r="Q548" s="100">
        <v>24</v>
      </c>
      <c r="R548" s="100">
        <v>19</v>
      </c>
      <c r="S548" s="100">
        <v>21.4</v>
      </c>
      <c r="T548" s="100">
        <v>20.7</v>
      </c>
      <c r="U548" s="100">
        <v>24</v>
      </c>
      <c r="V548" s="100">
        <v>17.600000000000001</v>
      </c>
      <c r="W548" s="100">
        <v>20.5</v>
      </c>
      <c r="X548" s="100">
        <v>20.399999999999999</v>
      </c>
      <c r="Y548" s="100">
        <v>18.399999999999999</v>
      </c>
      <c r="Z548" s="100">
        <v>20.9</v>
      </c>
      <c r="AA548" s="100">
        <f>独自温度!B180</f>
        <v>30</v>
      </c>
      <c r="AB548" s="100">
        <f>独自温度!C180</f>
        <v>30</v>
      </c>
    </row>
    <row r="549" spans="1:28">
      <c r="A549" s="64" t="e" cm="1">
        <f t="array" aca="1" ref="A549" ca="1">INDIRECT(_xlfn.XLOOKUP(鶏シート!$G$13,鶏気温!$D$2:$AB$2,鶏気温!$D$3:$AB$3)&amp;(_xlfn.XLOOKUP(鶏モデル!$D557,鶏気温!$C$6:$C$1100,鶏気温!$B$6:$B$1100)))</f>
        <v>#N/A</v>
      </c>
      <c r="B549">
        <v>549</v>
      </c>
      <c r="C549" s="92">
        <v>46201</v>
      </c>
      <c r="D549" s="100">
        <v>21</v>
      </c>
      <c r="E549" s="100">
        <v>21.4</v>
      </c>
      <c r="F549" s="100">
        <v>21.6</v>
      </c>
      <c r="G549" s="100">
        <v>22.1</v>
      </c>
      <c r="H549" s="100">
        <v>21.7</v>
      </c>
      <c r="I549" s="100">
        <v>22.2</v>
      </c>
      <c r="J549" s="100">
        <v>24.1</v>
      </c>
      <c r="K549" s="100">
        <v>22.5</v>
      </c>
      <c r="L549" s="100">
        <v>22.6</v>
      </c>
      <c r="M549" s="100">
        <v>23.2</v>
      </c>
      <c r="N549" s="100">
        <v>24.6</v>
      </c>
      <c r="O549" s="100">
        <v>24.8</v>
      </c>
      <c r="P549" s="100">
        <v>23.5</v>
      </c>
      <c r="Q549" s="100">
        <v>24.2</v>
      </c>
      <c r="R549" s="100">
        <v>19.100000000000001</v>
      </c>
      <c r="S549" s="100">
        <v>21.5</v>
      </c>
      <c r="T549" s="100">
        <v>20.8</v>
      </c>
      <c r="U549" s="100">
        <v>24.2</v>
      </c>
      <c r="V549" s="100">
        <v>17.8</v>
      </c>
      <c r="W549" s="100">
        <v>20.7</v>
      </c>
      <c r="X549" s="100">
        <v>20.6</v>
      </c>
      <c r="Y549" s="100">
        <v>18.600000000000001</v>
      </c>
      <c r="Z549" s="100">
        <v>21</v>
      </c>
      <c r="AA549" s="100">
        <f>独自温度!B181</f>
        <v>30</v>
      </c>
      <c r="AB549" s="100">
        <f>独自温度!C181</f>
        <v>30</v>
      </c>
    </row>
    <row r="550" spans="1:28">
      <c r="A550" s="64" t="e" cm="1">
        <f t="array" aca="1" ref="A550" ca="1">INDIRECT(_xlfn.XLOOKUP(鶏シート!$G$13,鶏気温!$D$2:$AB$2,鶏気温!$D$3:$AB$3)&amp;(_xlfn.XLOOKUP(鶏モデル!$D558,鶏気温!$C$6:$C$1100,鶏気温!$B$6:$B$1100)))</f>
        <v>#N/A</v>
      </c>
      <c r="B550">
        <v>550</v>
      </c>
      <c r="C550" s="92">
        <v>46202</v>
      </c>
      <c r="D550" s="100">
        <v>21.1</v>
      </c>
      <c r="E550" s="100">
        <v>21.6</v>
      </c>
      <c r="F550" s="100">
        <v>21.8</v>
      </c>
      <c r="G550" s="100">
        <v>22.3</v>
      </c>
      <c r="H550" s="100">
        <v>21.8</v>
      </c>
      <c r="I550" s="100">
        <v>22.3</v>
      </c>
      <c r="J550" s="100">
        <v>24.3</v>
      </c>
      <c r="K550" s="100">
        <v>22.6</v>
      </c>
      <c r="L550" s="100">
        <v>22.7</v>
      </c>
      <c r="M550" s="100">
        <v>23.4</v>
      </c>
      <c r="N550" s="100">
        <v>24.7</v>
      </c>
      <c r="O550" s="100">
        <v>24.9</v>
      </c>
      <c r="P550" s="100">
        <v>23.7</v>
      </c>
      <c r="Q550" s="100">
        <v>24.3</v>
      </c>
      <c r="R550" s="100">
        <v>19.2</v>
      </c>
      <c r="S550" s="100">
        <v>21.6</v>
      </c>
      <c r="T550" s="100">
        <v>20.9</v>
      </c>
      <c r="U550" s="100">
        <v>24.3</v>
      </c>
      <c r="V550" s="100">
        <v>18</v>
      </c>
      <c r="W550" s="100">
        <v>20.8</v>
      </c>
      <c r="X550" s="100">
        <v>20.7</v>
      </c>
      <c r="Y550" s="100">
        <v>18.7</v>
      </c>
      <c r="Z550" s="100">
        <v>21.2</v>
      </c>
      <c r="AA550" s="100">
        <f>独自温度!B182</f>
        <v>30</v>
      </c>
      <c r="AB550" s="100">
        <f>独自温度!C182</f>
        <v>30</v>
      </c>
    </row>
    <row r="551" spans="1:28">
      <c r="A551" s="64" t="e" cm="1">
        <f t="array" aca="1" ref="A551" ca="1">INDIRECT(_xlfn.XLOOKUP(鶏シート!$G$13,鶏気温!$D$2:$AB$2,鶏気温!$D$3:$AB$3)&amp;(_xlfn.XLOOKUP(鶏モデル!$D559,鶏気温!$C$6:$C$1100,鶏気温!$B$6:$B$1100)))</f>
        <v>#N/A</v>
      </c>
      <c r="B551">
        <v>551</v>
      </c>
      <c r="C551" s="92">
        <v>46203</v>
      </c>
      <c r="D551" s="100">
        <v>21.3</v>
      </c>
      <c r="E551" s="100">
        <v>21.7</v>
      </c>
      <c r="F551" s="100">
        <v>21.9</v>
      </c>
      <c r="G551" s="100">
        <v>22.4</v>
      </c>
      <c r="H551" s="100">
        <v>22</v>
      </c>
      <c r="I551" s="100">
        <v>22.4</v>
      </c>
      <c r="J551" s="100">
        <v>24.4</v>
      </c>
      <c r="K551" s="100">
        <v>22.8</v>
      </c>
      <c r="L551" s="100">
        <v>22.9</v>
      </c>
      <c r="M551" s="100">
        <v>23.5</v>
      </c>
      <c r="N551" s="100">
        <v>24.9</v>
      </c>
      <c r="O551" s="100">
        <v>25.1</v>
      </c>
      <c r="P551" s="100">
        <v>23.8</v>
      </c>
      <c r="Q551" s="100">
        <v>24.5</v>
      </c>
      <c r="R551" s="100">
        <v>19.399999999999999</v>
      </c>
      <c r="S551" s="100">
        <v>21.8</v>
      </c>
      <c r="T551" s="100">
        <v>21.1</v>
      </c>
      <c r="U551" s="100">
        <v>24.5</v>
      </c>
      <c r="V551" s="100">
        <v>18.100000000000001</v>
      </c>
      <c r="W551" s="100">
        <v>21</v>
      </c>
      <c r="X551" s="100">
        <v>20.9</v>
      </c>
      <c r="Y551" s="100">
        <v>18.899999999999999</v>
      </c>
      <c r="Z551" s="100">
        <v>21.3</v>
      </c>
      <c r="AA551" s="100">
        <f>独自温度!B183</f>
        <v>30</v>
      </c>
      <c r="AB551" s="100">
        <f>独自温度!C183</f>
        <v>30</v>
      </c>
    </row>
    <row r="552" spans="1:28">
      <c r="A552" s="64" t="e" cm="1">
        <f t="array" aca="1" ref="A552" ca="1">INDIRECT(_xlfn.XLOOKUP(鶏シート!$G$13,鶏気温!$D$2:$AB$2,鶏気温!$D$3:$AB$3)&amp;(_xlfn.XLOOKUP(鶏モデル!$D560,鶏気温!$C$6:$C$1100,鶏気温!$B$6:$B$1100)))</f>
        <v>#N/A</v>
      </c>
      <c r="B552">
        <v>552</v>
      </c>
      <c r="C552" s="92">
        <v>46204</v>
      </c>
      <c r="D552" s="100">
        <v>21.4</v>
      </c>
      <c r="E552" s="100">
        <v>21.9</v>
      </c>
      <c r="F552" s="100">
        <v>22</v>
      </c>
      <c r="G552" s="100">
        <v>22.5</v>
      </c>
      <c r="H552" s="100">
        <v>22.1</v>
      </c>
      <c r="I552" s="100">
        <v>22.5</v>
      </c>
      <c r="J552" s="100">
        <v>24.6</v>
      </c>
      <c r="K552" s="100">
        <v>22.9</v>
      </c>
      <c r="L552" s="100">
        <v>23</v>
      </c>
      <c r="M552" s="100">
        <v>23.7</v>
      </c>
      <c r="N552" s="100">
        <v>25</v>
      </c>
      <c r="O552" s="100">
        <v>25.2</v>
      </c>
      <c r="P552" s="100">
        <v>23.9</v>
      </c>
      <c r="Q552" s="100">
        <v>24.6</v>
      </c>
      <c r="R552" s="100">
        <v>19.5</v>
      </c>
      <c r="S552" s="100">
        <v>21.9</v>
      </c>
      <c r="T552" s="100">
        <v>21.2</v>
      </c>
      <c r="U552" s="100">
        <v>24.6</v>
      </c>
      <c r="V552" s="100">
        <v>18.3</v>
      </c>
      <c r="W552" s="100">
        <v>21.1</v>
      </c>
      <c r="X552" s="100">
        <v>21</v>
      </c>
      <c r="Y552" s="100">
        <v>19</v>
      </c>
      <c r="Z552" s="100">
        <v>21.5</v>
      </c>
      <c r="AA552" s="100">
        <f>独自温度!B184</f>
        <v>30</v>
      </c>
      <c r="AB552" s="100">
        <f>独自温度!C184</f>
        <v>30</v>
      </c>
    </row>
    <row r="553" spans="1:28">
      <c r="A553" s="64" t="e" cm="1">
        <f t="array" aca="1" ref="A553" ca="1">INDIRECT(_xlfn.XLOOKUP(鶏シート!$G$13,鶏気温!$D$2:$AB$2,鶏気温!$D$3:$AB$3)&amp;(_xlfn.XLOOKUP(鶏モデル!$D561,鶏気温!$C$6:$C$1100,鶏気温!$B$6:$B$1100)))</f>
        <v>#N/A</v>
      </c>
      <c r="B553">
        <v>553</v>
      </c>
      <c r="C553" s="92">
        <v>46205</v>
      </c>
      <c r="D553" s="100">
        <v>21.6</v>
      </c>
      <c r="E553" s="100">
        <v>22</v>
      </c>
      <c r="F553" s="100">
        <v>22.1</v>
      </c>
      <c r="G553" s="100">
        <v>22.7</v>
      </c>
      <c r="H553" s="100">
        <v>22.2</v>
      </c>
      <c r="I553" s="100">
        <v>22.7</v>
      </c>
      <c r="J553" s="100">
        <v>24.7</v>
      </c>
      <c r="K553" s="100">
        <v>23</v>
      </c>
      <c r="L553" s="100">
        <v>23.2</v>
      </c>
      <c r="M553" s="100">
        <v>23.8</v>
      </c>
      <c r="N553" s="100">
        <v>25.2</v>
      </c>
      <c r="O553" s="100">
        <v>25.3</v>
      </c>
      <c r="P553" s="100">
        <v>24.1</v>
      </c>
      <c r="Q553" s="100">
        <v>24.8</v>
      </c>
      <c r="R553" s="100">
        <v>19.600000000000001</v>
      </c>
      <c r="S553" s="100">
        <v>22.1</v>
      </c>
      <c r="T553" s="100">
        <v>21.3</v>
      </c>
      <c r="U553" s="100">
        <v>24.7</v>
      </c>
      <c r="V553" s="100">
        <v>18.399999999999999</v>
      </c>
      <c r="W553" s="100">
        <v>21.3</v>
      </c>
      <c r="X553" s="100">
        <v>21.2</v>
      </c>
      <c r="Y553" s="100">
        <v>19.100000000000001</v>
      </c>
      <c r="Z553" s="100">
        <v>21.6</v>
      </c>
      <c r="AA553" s="100">
        <f>独自温度!B185</f>
        <v>30</v>
      </c>
      <c r="AB553" s="100">
        <f>独自温度!C185</f>
        <v>30</v>
      </c>
    </row>
    <row r="554" spans="1:28">
      <c r="A554" s="64" t="e" cm="1">
        <f t="array" aca="1" ref="A554" ca="1">INDIRECT(_xlfn.XLOOKUP(鶏シート!$G$13,鶏気温!$D$2:$AB$2,鶏気温!$D$3:$AB$3)&amp;(_xlfn.XLOOKUP(鶏モデル!$D562,鶏気温!$C$6:$C$1100,鶏気温!$B$6:$B$1100)))</f>
        <v>#N/A</v>
      </c>
      <c r="B554">
        <v>554</v>
      </c>
      <c r="C554" s="92">
        <v>46206</v>
      </c>
      <c r="D554" s="100">
        <v>21.7</v>
      </c>
      <c r="E554" s="100">
        <v>22.1</v>
      </c>
      <c r="F554" s="100">
        <v>22.3</v>
      </c>
      <c r="G554" s="100">
        <v>22.8</v>
      </c>
      <c r="H554" s="100">
        <v>22.4</v>
      </c>
      <c r="I554" s="100">
        <v>22.8</v>
      </c>
      <c r="J554" s="100">
        <v>24.8</v>
      </c>
      <c r="K554" s="100">
        <v>23.2</v>
      </c>
      <c r="L554" s="100">
        <v>23.3</v>
      </c>
      <c r="M554" s="100">
        <v>23.9</v>
      </c>
      <c r="N554" s="100">
        <v>25.3</v>
      </c>
      <c r="O554" s="100">
        <v>25.5</v>
      </c>
      <c r="P554" s="100">
        <v>24.2</v>
      </c>
      <c r="Q554" s="100">
        <v>24.9</v>
      </c>
      <c r="R554" s="100">
        <v>19.8</v>
      </c>
      <c r="S554" s="100">
        <v>22.2</v>
      </c>
      <c r="T554" s="100">
        <v>21.4</v>
      </c>
      <c r="U554" s="100">
        <v>24.9</v>
      </c>
      <c r="V554" s="100">
        <v>18.600000000000001</v>
      </c>
      <c r="W554" s="100">
        <v>21.4</v>
      </c>
      <c r="X554" s="100">
        <v>21.3</v>
      </c>
      <c r="Y554" s="100">
        <v>19.3</v>
      </c>
      <c r="Z554" s="100">
        <v>21.8</v>
      </c>
      <c r="AA554" s="100">
        <f>独自温度!B186</f>
        <v>30</v>
      </c>
      <c r="AB554" s="100">
        <f>独自温度!C186</f>
        <v>30</v>
      </c>
    </row>
    <row r="555" spans="1:28">
      <c r="A555" s="64" t="e" cm="1">
        <f t="array" aca="1" ref="A555" ca="1">INDIRECT(_xlfn.XLOOKUP(鶏シート!$G$13,鶏気温!$D$2:$AB$2,鶏気温!$D$3:$AB$3)&amp;(_xlfn.XLOOKUP(鶏モデル!$D563,鶏気温!$C$6:$C$1100,鶏気温!$B$6:$B$1100)))</f>
        <v>#N/A</v>
      </c>
      <c r="B555">
        <v>555</v>
      </c>
      <c r="C555" s="92">
        <v>46207</v>
      </c>
      <c r="D555" s="100">
        <v>21.8</v>
      </c>
      <c r="E555" s="100">
        <v>22.3</v>
      </c>
      <c r="F555" s="100">
        <v>22.4</v>
      </c>
      <c r="G555" s="100">
        <v>22.9</v>
      </c>
      <c r="H555" s="100">
        <v>22.5</v>
      </c>
      <c r="I555" s="100">
        <v>22.9</v>
      </c>
      <c r="J555" s="100">
        <v>25</v>
      </c>
      <c r="K555" s="100">
        <v>23.3</v>
      </c>
      <c r="L555" s="100">
        <v>23.4</v>
      </c>
      <c r="M555" s="100">
        <v>24.1</v>
      </c>
      <c r="N555" s="100">
        <v>25.5</v>
      </c>
      <c r="O555" s="100">
        <v>25.6</v>
      </c>
      <c r="P555" s="100">
        <v>24.3</v>
      </c>
      <c r="Q555" s="100">
        <v>25</v>
      </c>
      <c r="R555" s="100">
        <v>19.899999999999999</v>
      </c>
      <c r="S555" s="100">
        <v>22.3</v>
      </c>
      <c r="T555" s="100">
        <v>21.6</v>
      </c>
      <c r="U555" s="100">
        <v>25</v>
      </c>
      <c r="V555" s="100">
        <v>18.7</v>
      </c>
      <c r="W555" s="100">
        <v>21.5</v>
      </c>
      <c r="X555" s="100">
        <v>21.4</v>
      </c>
      <c r="Y555" s="100">
        <v>19.399999999999999</v>
      </c>
      <c r="Z555" s="100">
        <v>21.9</v>
      </c>
      <c r="AA555" s="100">
        <f>独自温度!B187</f>
        <v>30</v>
      </c>
      <c r="AB555" s="100">
        <f>独自温度!C187</f>
        <v>30</v>
      </c>
    </row>
    <row r="556" spans="1:28">
      <c r="A556" s="64" t="e" cm="1">
        <f t="array" aca="1" ref="A556" ca="1">INDIRECT(_xlfn.XLOOKUP(鶏シート!$G$13,鶏気温!$D$2:$AB$2,鶏気温!$D$3:$AB$3)&amp;(_xlfn.XLOOKUP(鶏モデル!$D564,鶏気温!$C$6:$C$1100,鶏気温!$B$6:$B$1100)))</f>
        <v>#N/A</v>
      </c>
      <c r="B556">
        <v>556</v>
      </c>
      <c r="C556" s="92">
        <v>46208</v>
      </c>
      <c r="D556" s="100">
        <v>21.9</v>
      </c>
      <c r="E556" s="100">
        <v>22.4</v>
      </c>
      <c r="F556" s="100">
        <v>22.5</v>
      </c>
      <c r="G556" s="100">
        <v>23.1</v>
      </c>
      <c r="H556" s="100">
        <v>22.6</v>
      </c>
      <c r="I556" s="100">
        <v>23</v>
      </c>
      <c r="J556" s="100">
        <v>25.1</v>
      </c>
      <c r="K556" s="100">
        <v>23.4</v>
      </c>
      <c r="L556" s="100">
        <v>23.6</v>
      </c>
      <c r="M556" s="100">
        <v>24.2</v>
      </c>
      <c r="N556" s="100">
        <v>25.6</v>
      </c>
      <c r="O556" s="100">
        <v>25.7</v>
      </c>
      <c r="P556" s="100">
        <v>24.4</v>
      </c>
      <c r="Q556" s="100">
        <v>25.2</v>
      </c>
      <c r="R556" s="100">
        <v>20</v>
      </c>
      <c r="S556" s="100">
        <v>22.5</v>
      </c>
      <c r="T556" s="100">
        <v>21.7</v>
      </c>
      <c r="U556" s="100">
        <v>25.1</v>
      </c>
      <c r="V556" s="100">
        <v>18.8</v>
      </c>
      <c r="W556" s="100">
        <v>21.6</v>
      </c>
      <c r="X556" s="100">
        <v>21.5</v>
      </c>
      <c r="Y556" s="100">
        <v>19.5</v>
      </c>
      <c r="Z556" s="100">
        <v>22</v>
      </c>
      <c r="AA556" s="100">
        <f>独自温度!B188</f>
        <v>30</v>
      </c>
      <c r="AB556" s="100">
        <f>独自温度!C188</f>
        <v>30</v>
      </c>
    </row>
    <row r="557" spans="1:28">
      <c r="A557" s="64" t="e" cm="1">
        <f t="array" aca="1" ref="A557" ca="1">INDIRECT(_xlfn.XLOOKUP(鶏シート!$G$13,鶏気温!$D$2:$AB$2,鶏気温!$D$3:$AB$3)&amp;(_xlfn.XLOOKUP(鶏モデル!$D565,鶏気温!$C$6:$C$1100,鶏気温!$B$6:$B$1100)))</f>
        <v>#N/A</v>
      </c>
      <c r="B557">
        <v>557</v>
      </c>
      <c r="C557" s="92">
        <v>46209</v>
      </c>
      <c r="D557" s="100">
        <v>22</v>
      </c>
      <c r="E557" s="100">
        <v>22.5</v>
      </c>
      <c r="F557" s="100">
        <v>22.6</v>
      </c>
      <c r="G557" s="100">
        <v>23.2</v>
      </c>
      <c r="H557" s="100">
        <v>22.7</v>
      </c>
      <c r="I557" s="100">
        <v>23.1</v>
      </c>
      <c r="J557" s="100">
        <v>25.2</v>
      </c>
      <c r="K557" s="100">
        <v>23.5</v>
      </c>
      <c r="L557" s="100">
        <v>23.7</v>
      </c>
      <c r="M557" s="100">
        <v>24.3</v>
      </c>
      <c r="N557" s="100">
        <v>25.7</v>
      </c>
      <c r="O557" s="100">
        <v>25.8</v>
      </c>
      <c r="P557" s="100">
        <v>24.6</v>
      </c>
      <c r="Q557" s="100">
        <v>25.3</v>
      </c>
      <c r="R557" s="100">
        <v>20.100000000000001</v>
      </c>
      <c r="S557" s="100">
        <v>22.6</v>
      </c>
      <c r="T557" s="100">
        <v>21.8</v>
      </c>
      <c r="U557" s="100">
        <v>25.2</v>
      </c>
      <c r="V557" s="100">
        <v>18.899999999999999</v>
      </c>
      <c r="W557" s="100">
        <v>21.7</v>
      </c>
      <c r="X557" s="100">
        <v>21.7</v>
      </c>
      <c r="Y557" s="100">
        <v>19.600000000000001</v>
      </c>
      <c r="Z557" s="100">
        <v>22.2</v>
      </c>
      <c r="AA557" s="100">
        <f>独自温度!B189</f>
        <v>30</v>
      </c>
      <c r="AB557" s="100">
        <f>独自温度!C189</f>
        <v>30</v>
      </c>
    </row>
    <row r="558" spans="1:28">
      <c r="A558" s="64" t="e" cm="1">
        <f t="array" aca="1" ref="A558" ca="1">INDIRECT(_xlfn.XLOOKUP(鶏シート!$G$13,鶏気温!$D$2:$AB$2,鶏気温!$D$3:$AB$3)&amp;(_xlfn.XLOOKUP(鶏モデル!$D566,鶏気温!$C$6:$C$1100,鶏気温!$B$6:$B$1100)))</f>
        <v>#N/A</v>
      </c>
      <c r="B558">
        <v>558</v>
      </c>
      <c r="C558" s="92">
        <v>46210</v>
      </c>
      <c r="D558" s="100">
        <v>22.2</v>
      </c>
      <c r="E558" s="100">
        <v>22.6</v>
      </c>
      <c r="F558" s="100">
        <v>22.7</v>
      </c>
      <c r="G558" s="100">
        <v>23.3</v>
      </c>
      <c r="H558" s="100">
        <v>22.9</v>
      </c>
      <c r="I558" s="100">
        <v>23.2</v>
      </c>
      <c r="J558" s="100">
        <v>25.3</v>
      </c>
      <c r="K558" s="100">
        <v>23.6</v>
      </c>
      <c r="L558" s="100">
        <v>23.9</v>
      </c>
      <c r="M558" s="100">
        <v>24.5</v>
      </c>
      <c r="N558" s="100">
        <v>25.8</v>
      </c>
      <c r="O558" s="100">
        <v>26</v>
      </c>
      <c r="P558" s="100">
        <v>24.7</v>
      </c>
      <c r="Q558" s="100">
        <v>25.4</v>
      </c>
      <c r="R558" s="100">
        <v>20.2</v>
      </c>
      <c r="S558" s="100">
        <v>22.7</v>
      </c>
      <c r="T558" s="100">
        <v>21.9</v>
      </c>
      <c r="U558" s="100">
        <v>25.4</v>
      </c>
      <c r="V558" s="100">
        <v>19.100000000000001</v>
      </c>
      <c r="W558" s="100">
        <v>21.9</v>
      </c>
      <c r="X558" s="100">
        <v>21.8</v>
      </c>
      <c r="Y558" s="100">
        <v>19.7</v>
      </c>
      <c r="Z558" s="100">
        <v>22.3</v>
      </c>
      <c r="AA558" s="100">
        <f>独自温度!B190</f>
        <v>30</v>
      </c>
      <c r="AB558" s="100">
        <f>独自温度!C190</f>
        <v>30</v>
      </c>
    </row>
    <row r="559" spans="1:28">
      <c r="A559" s="64" t="e" cm="1">
        <f t="array" aca="1" ref="A559" ca="1">INDIRECT(_xlfn.XLOOKUP(鶏シート!$G$13,鶏気温!$D$2:$AB$2,鶏気温!$D$3:$AB$3)&amp;(_xlfn.XLOOKUP(鶏モデル!$D567,鶏気温!$C$6:$C$1100,鶏気温!$B$6:$B$1100)))</f>
        <v>#N/A</v>
      </c>
      <c r="B559">
        <v>559</v>
      </c>
      <c r="C559" s="92">
        <v>46211</v>
      </c>
      <c r="D559" s="100">
        <v>22.3</v>
      </c>
      <c r="E559" s="100">
        <v>22.7</v>
      </c>
      <c r="F559" s="100">
        <v>22.9</v>
      </c>
      <c r="G559" s="100">
        <v>23.4</v>
      </c>
      <c r="H559" s="100">
        <v>23</v>
      </c>
      <c r="I559" s="100">
        <v>23.3</v>
      </c>
      <c r="J559" s="100">
        <v>25.4</v>
      </c>
      <c r="K559" s="100">
        <v>23.8</v>
      </c>
      <c r="L559" s="100">
        <v>24</v>
      </c>
      <c r="M559" s="100">
        <v>24.6</v>
      </c>
      <c r="N559" s="100">
        <v>26</v>
      </c>
      <c r="O559" s="100">
        <v>26.1</v>
      </c>
      <c r="P559" s="100">
        <v>24.8</v>
      </c>
      <c r="Q559" s="100">
        <v>25.5</v>
      </c>
      <c r="R559" s="100">
        <v>20.3</v>
      </c>
      <c r="S559" s="100">
        <v>22.8</v>
      </c>
      <c r="T559" s="100">
        <v>22</v>
      </c>
      <c r="U559" s="100">
        <v>25.5</v>
      </c>
      <c r="V559" s="100">
        <v>19.2</v>
      </c>
      <c r="W559" s="100">
        <v>21.9</v>
      </c>
      <c r="X559" s="100">
        <v>21.9</v>
      </c>
      <c r="Y559" s="100">
        <v>19.8</v>
      </c>
      <c r="Z559" s="100">
        <v>22.4</v>
      </c>
      <c r="AA559" s="100">
        <f>独自温度!B191</f>
        <v>30</v>
      </c>
      <c r="AB559" s="100">
        <f>独自温度!C191</f>
        <v>30</v>
      </c>
    </row>
    <row r="560" spans="1:28">
      <c r="A560" s="64" t="e" cm="1">
        <f t="array" aca="1" ref="A560" ca="1">INDIRECT(_xlfn.XLOOKUP(鶏シート!$G$13,鶏気温!$D$2:$AB$2,鶏気温!$D$3:$AB$3)&amp;(_xlfn.XLOOKUP(鶏モデル!$D568,鶏気温!$C$6:$C$1100,鶏気温!$B$6:$B$1100)))</f>
        <v>#N/A</v>
      </c>
      <c r="B560">
        <v>560</v>
      </c>
      <c r="C560" s="92">
        <v>46212</v>
      </c>
      <c r="D560" s="100">
        <v>22.3</v>
      </c>
      <c r="E560" s="100">
        <v>22.8</v>
      </c>
      <c r="F560" s="100">
        <v>23</v>
      </c>
      <c r="G560" s="100">
        <v>23.5</v>
      </c>
      <c r="H560" s="100">
        <v>23.1</v>
      </c>
      <c r="I560" s="100">
        <v>23.4</v>
      </c>
      <c r="J560" s="100">
        <v>25.5</v>
      </c>
      <c r="K560" s="100">
        <v>23.9</v>
      </c>
      <c r="L560" s="100">
        <v>24.2</v>
      </c>
      <c r="M560" s="100">
        <v>24.7</v>
      </c>
      <c r="N560" s="100">
        <v>26.1</v>
      </c>
      <c r="O560" s="100">
        <v>26.2</v>
      </c>
      <c r="P560" s="100">
        <v>24.9</v>
      </c>
      <c r="Q560" s="100">
        <v>25.6</v>
      </c>
      <c r="R560" s="100">
        <v>20.399999999999999</v>
      </c>
      <c r="S560" s="100">
        <v>22.9</v>
      </c>
      <c r="T560" s="100">
        <v>22.1</v>
      </c>
      <c r="U560" s="100">
        <v>25.6</v>
      </c>
      <c r="V560" s="100">
        <v>19.3</v>
      </c>
      <c r="W560" s="100">
        <v>22</v>
      </c>
      <c r="X560" s="100">
        <v>22</v>
      </c>
      <c r="Y560" s="100">
        <v>19.899999999999999</v>
      </c>
      <c r="Z560" s="100">
        <v>22.5</v>
      </c>
      <c r="AA560" s="100">
        <f>独自温度!B192</f>
        <v>30</v>
      </c>
      <c r="AB560" s="100">
        <f>独自温度!C192</f>
        <v>30</v>
      </c>
    </row>
    <row r="561" spans="1:28">
      <c r="A561" s="64" t="e" cm="1">
        <f t="array" aca="1" ref="A561" ca="1">INDIRECT(_xlfn.XLOOKUP(鶏シート!$G$13,鶏気温!$D$2:$AB$2,鶏気温!$D$3:$AB$3)&amp;(_xlfn.XLOOKUP(鶏モデル!$D569,鶏気温!$C$6:$C$1100,鶏気温!$B$6:$B$1100)))</f>
        <v>#N/A</v>
      </c>
      <c r="B561">
        <v>561</v>
      </c>
      <c r="C561" s="92">
        <v>46213</v>
      </c>
      <c r="D561" s="100">
        <v>22.4</v>
      </c>
      <c r="E561" s="100">
        <v>22.9</v>
      </c>
      <c r="F561" s="100">
        <v>23.1</v>
      </c>
      <c r="G561" s="100">
        <v>23.6</v>
      </c>
      <c r="H561" s="100">
        <v>23.2</v>
      </c>
      <c r="I561" s="100">
        <v>23.5</v>
      </c>
      <c r="J561" s="100">
        <v>25.7</v>
      </c>
      <c r="K561" s="100">
        <v>24</v>
      </c>
      <c r="L561" s="100">
        <v>24.4</v>
      </c>
      <c r="M561" s="100">
        <v>24.8</v>
      </c>
      <c r="N561" s="100">
        <v>26.2</v>
      </c>
      <c r="O561" s="100">
        <v>26.3</v>
      </c>
      <c r="P561" s="100">
        <v>25</v>
      </c>
      <c r="Q561" s="100">
        <v>25.8</v>
      </c>
      <c r="R561" s="100">
        <v>20.5</v>
      </c>
      <c r="S561" s="100">
        <v>23.1</v>
      </c>
      <c r="T561" s="100">
        <v>22.2</v>
      </c>
      <c r="U561" s="100">
        <v>25.7</v>
      </c>
      <c r="V561" s="100">
        <v>19.399999999999999</v>
      </c>
      <c r="W561" s="100">
        <v>22.1</v>
      </c>
      <c r="X561" s="100">
        <v>22.1</v>
      </c>
      <c r="Y561" s="100">
        <v>20</v>
      </c>
      <c r="Z561" s="100">
        <v>22.7</v>
      </c>
      <c r="AA561" s="100">
        <f>独自温度!B193</f>
        <v>30</v>
      </c>
      <c r="AB561" s="100">
        <f>独自温度!C193</f>
        <v>30</v>
      </c>
    </row>
    <row r="562" spans="1:28">
      <c r="A562" s="64" t="e" cm="1">
        <f t="array" aca="1" ref="A562" ca="1">INDIRECT(_xlfn.XLOOKUP(鶏シート!$G$13,鶏気温!$D$2:$AB$2,鶏気温!$D$3:$AB$3)&amp;(_xlfn.XLOOKUP(鶏モデル!$D570,鶏気温!$C$6:$C$1100,鶏気温!$B$6:$B$1100)))</f>
        <v>#N/A</v>
      </c>
      <c r="B562">
        <v>562</v>
      </c>
      <c r="C562" s="92">
        <v>46214</v>
      </c>
      <c r="D562" s="100">
        <v>22.5</v>
      </c>
      <c r="E562" s="100">
        <v>23</v>
      </c>
      <c r="F562" s="100">
        <v>23.2</v>
      </c>
      <c r="G562" s="100">
        <v>23.8</v>
      </c>
      <c r="H562" s="100">
        <v>23.3</v>
      </c>
      <c r="I562" s="100">
        <v>23.7</v>
      </c>
      <c r="J562" s="100">
        <v>25.8</v>
      </c>
      <c r="K562" s="100">
        <v>24.1</v>
      </c>
      <c r="L562" s="100">
        <v>24.5</v>
      </c>
      <c r="M562" s="100">
        <v>24.9</v>
      </c>
      <c r="N562" s="100">
        <v>26.3</v>
      </c>
      <c r="O562" s="100">
        <v>26.4</v>
      </c>
      <c r="P562" s="100">
        <v>25.1</v>
      </c>
      <c r="Q562" s="100">
        <v>25.9</v>
      </c>
      <c r="R562" s="100">
        <v>20.6</v>
      </c>
      <c r="S562" s="100">
        <v>23.2</v>
      </c>
      <c r="T562" s="100">
        <v>22.4</v>
      </c>
      <c r="U562" s="100">
        <v>25.9</v>
      </c>
      <c r="V562" s="100">
        <v>19.5</v>
      </c>
      <c r="W562" s="100">
        <v>22.2</v>
      </c>
      <c r="X562" s="100">
        <v>22.2</v>
      </c>
      <c r="Y562" s="100">
        <v>20.100000000000001</v>
      </c>
      <c r="Z562" s="100">
        <v>22.8</v>
      </c>
      <c r="AA562" s="100">
        <f>独自温度!B194</f>
        <v>30</v>
      </c>
      <c r="AB562" s="100">
        <f>独自温度!C194</f>
        <v>30</v>
      </c>
    </row>
    <row r="563" spans="1:28">
      <c r="A563" s="64" t="e" cm="1">
        <f t="array" aca="1" ref="A563" ca="1">INDIRECT(_xlfn.XLOOKUP(鶏シート!$G$13,鶏気温!$D$2:$AB$2,鶏気温!$D$3:$AB$3)&amp;(_xlfn.XLOOKUP(鶏モデル!$D571,鶏気温!$C$6:$C$1100,鶏気温!$B$6:$B$1100)))</f>
        <v>#N/A</v>
      </c>
      <c r="B563">
        <v>563</v>
      </c>
      <c r="C563" s="92">
        <v>46215</v>
      </c>
      <c r="D563" s="100">
        <v>22.6</v>
      </c>
      <c r="E563" s="100">
        <v>23.1</v>
      </c>
      <c r="F563" s="100">
        <v>23.3</v>
      </c>
      <c r="G563" s="100">
        <v>23.9</v>
      </c>
      <c r="H563" s="100">
        <v>23.4</v>
      </c>
      <c r="I563" s="100">
        <v>23.8</v>
      </c>
      <c r="J563" s="100">
        <v>25.9</v>
      </c>
      <c r="K563" s="100">
        <v>24.2</v>
      </c>
      <c r="L563" s="100">
        <v>24.7</v>
      </c>
      <c r="M563" s="100">
        <v>25.1</v>
      </c>
      <c r="N563" s="100">
        <v>26.5</v>
      </c>
      <c r="O563" s="100">
        <v>26.6</v>
      </c>
      <c r="P563" s="100">
        <v>25.2</v>
      </c>
      <c r="Q563" s="100">
        <v>26</v>
      </c>
      <c r="R563" s="100">
        <v>20.7</v>
      </c>
      <c r="S563" s="100">
        <v>23.3</v>
      </c>
      <c r="T563" s="100">
        <v>22.5</v>
      </c>
      <c r="U563" s="100">
        <v>26</v>
      </c>
      <c r="V563" s="100">
        <v>19.600000000000001</v>
      </c>
      <c r="W563" s="100">
        <v>22.3</v>
      </c>
      <c r="X563" s="100">
        <v>22.2</v>
      </c>
      <c r="Y563" s="100">
        <v>20.2</v>
      </c>
      <c r="Z563" s="100">
        <v>22.9</v>
      </c>
      <c r="AA563" s="100">
        <f>独自温度!B195</f>
        <v>30</v>
      </c>
      <c r="AB563" s="100">
        <f>独自温度!C195</f>
        <v>30</v>
      </c>
    </row>
    <row r="564" spans="1:28">
      <c r="A564" s="64" t="e" cm="1">
        <f t="array" aca="1" ref="A564" ca="1">INDIRECT(_xlfn.XLOOKUP(鶏シート!$G$13,鶏気温!$D$2:$AB$2,鶏気温!$D$3:$AB$3)&amp;(_xlfn.XLOOKUP(鶏モデル!$D572,鶏気温!$C$6:$C$1100,鶏気温!$B$6:$B$1100)))</f>
        <v>#N/A</v>
      </c>
      <c r="B564">
        <v>564</v>
      </c>
      <c r="C564" s="92">
        <v>46216</v>
      </c>
      <c r="D564" s="100">
        <v>22.7</v>
      </c>
      <c r="E564" s="100">
        <v>23.2</v>
      </c>
      <c r="F564" s="100">
        <v>23.4</v>
      </c>
      <c r="G564" s="100">
        <v>24</v>
      </c>
      <c r="H564" s="100">
        <v>23.5</v>
      </c>
      <c r="I564" s="100">
        <v>23.9</v>
      </c>
      <c r="J564" s="100">
        <v>26</v>
      </c>
      <c r="K564" s="100">
        <v>24.3</v>
      </c>
      <c r="L564" s="100">
        <v>24.8</v>
      </c>
      <c r="M564" s="100">
        <v>25.2</v>
      </c>
      <c r="N564" s="100">
        <v>26.6</v>
      </c>
      <c r="O564" s="100">
        <v>26.7</v>
      </c>
      <c r="P564" s="100">
        <v>25.4</v>
      </c>
      <c r="Q564" s="100">
        <v>26.1</v>
      </c>
      <c r="R564" s="100">
        <v>20.8</v>
      </c>
      <c r="S564" s="100">
        <v>23.4</v>
      </c>
      <c r="T564" s="100">
        <v>22.6</v>
      </c>
      <c r="U564" s="100">
        <v>26.1</v>
      </c>
      <c r="V564" s="100">
        <v>19.600000000000001</v>
      </c>
      <c r="W564" s="100">
        <v>22.4</v>
      </c>
      <c r="X564" s="100">
        <v>22.3</v>
      </c>
      <c r="Y564" s="100">
        <v>20.3</v>
      </c>
      <c r="Z564" s="100">
        <v>23</v>
      </c>
      <c r="AA564" s="100">
        <f>独自温度!B196</f>
        <v>30</v>
      </c>
      <c r="AB564" s="100">
        <f>独自温度!C196</f>
        <v>30</v>
      </c>
    </row>
    <row r="565" spans="1:28">
      <c r="A565" s="64" t="e" cm="1">
        <f t="array" aca="1" ref="A565" ca="1">INDIRECT(_xlfn.XLOOKUP(鶏シート!$G$13,鶏気温!$D$2:$AB$2,鶏気温!$D$3:$AB$3)&amp;(_xlfn.XLOOKUP(鶏モデル!$D573,鶏気温!$C$6:$C$1100,鶏気温!$B$6:$B$1100)))</f>
        <v>#N/A</v>
      </c>
      <c r="B565">
        <v>565</v>
      </c>
      <c r="C565" s="92">
        <v>46217</v>
      </c>
      <c r="D565" s="100">
        <v>22.8</v>
      </c>
      <c r="E565" s="100">
        <v>23.3</v>
      </c>
      <c r="F565" s="100">
        <v>23.5</v>
      </c>
      <c r="G565" s="100">
        <v>24.1</v>
      </c>
      <c r="H565" s="100">
        <v>23.6</v>
      </c>
      <c r="I565" s="100">
        <v>24</v>
      </c>
      <c r="J565" s="100">
        <v>26.1</v>
      </c>
      <c r="K565" s="100">
        <v>24.4</v>
      </c>
      <c r="L565" s="100">
        <v>25</v>
      </c>
      <c r="M565" s="100">
        <v>25.3</v>
      </c>
      <c r="N565" s="100">
        <v>26.7</v>
      </c>
      <c r="O565" s="100">
        <v>26.8</v>
      </c>
      <c r="P565" s="100">
        <v>25.5</v>
      </c>
      <c r="Q565" s="100">
        <v>26.2</v>
      </c>
      <c r="R565" s="100">
        <v>20.9</v>
      </c>
      <c r="S565" s="100">
        <v>23.5</v>
      </c>
      <c r="T565" s="100">
        <v>22.7</v>
      </c>
      <c r="U565" s="100">
        <v>26.2</v>
      </c>
      <c r="V565" s="100">
        <v>19.7</v>
      </c>
      <c r="W565" s="100">
        <v>22.5</v>
      </c>
      <c r="X565" s="100">
        <v>22.4</v>
      </c>
      <c r="Y565" s="100">
        <v>20.399999999999999</v>
      </c>
      <c r="Z565" s="100">
        <v>23.1</v>
      </c>
      <c r="AA565" s="100">
        <f>独自温度!B197</f>
        <v>30</v>
      </c>
      <c r="AB565" s="100">
        <f>独自温度!C197</f>
        <v>30</v>
      </c>
    </row>
    <row r="566" spans="1:28">
      <c r="A566" s="64" t="e" cm="1">
        <f t="array" aca="1" ref="A566" ca="1">INDIRECT(_xlfn.XLOOKUP(鶏シート!$G$13,鶏気温!$D$2:$AB$2,鶏気温!$D$3:$AB$3)&amp;(_xlfn.XLOOKUP(鶏モデル!$D574,鶏気温!$C$6:$C$1100,鶏気温!$B$6:$B$1100)))</f>
        <v>#N/A</v>
      </c>
      <c r="B566">
        <v>566</v>
      </c>
      <c r="C566" s="92">
        <v>46218</v>
      </c>
      <c r="D566" s="100">
        <v>22.9</v>
      </c>
      <c r="E566" s="100">
        <v>23.4</v>
      </c>
      <c r="F566" s="100">
        <v>23.6</v>
      </c>
      <c r="G566" s="100">
        <v>24.2</v>
      </c>
      <c r="H566" s="100">
        <v>23.7</v>
      </c>
      <c r="I566" s="100">
        <v>24.1</v>
      </c>
      <c r="J566" s="100">
        <v>26.2</v>
      </c>
      <c r="K566" s="100">
        <v>24.5</v>
      </c>
      <c r="L566" s="100">
        <v>25.1</v>
      </c>
      <c r="M566" s="100">
        <v>25.4</v>
      </c>
      <c r="N566" s="100">
        <v>26.8</v>
      </c>
      <c r="O566" s="100">
        <v>26.9</v>
      </c>
      <c r="P566" s="100">
        <v>25.6</v>
      </c>
      <c r="Q566" s="100">
        <v>26.3</v>
      </c>
      <c r="R566" s="100">
        <v>21</v>
      </c>
      <c r="S566" s="100">
        <v>23.6</v>
      </c>
      <c r="T566" s="100">
        <v>22.8</v>
      </c>
      <c r="U566" s="100">
        <v>26.3</v>
      </c>
      <c r="V566" s="100">
        <v>19.8</v>
      </c>
      <c r="W566" s="100">
        <v>22.6</v>
      </c>
      <c r="X566" s="100">
        <v>22.5</v>
      </c>
      <c r="Y566" s="100">
        <v>20.5</v>
      </c>
      <c r="Z566" s="100">
        <v>23.2</v>
      </c>
      <c r="AA566" s="100">
        <f>独自温度!B198</f>
        <v>30</v>
      </c>
      <c r="AB566" s="100">
        <f>独自温度!C198</f>
        <v>30</v>
      </c>
    </row>
    <row r="567" spans="1:28">
      <c r="A567" s="64" t="e" cm="1">
        <f t="array" aca="1" ref="A567" ca="1">INDIRECT(_xlfn.XLOOKUP(鶏シート!$G$13,鶏気温!$D$2:$AB$2,鶏気温!$D$3:$AB$3)&amp;(_xlfn.XLOOKUP(鶏モデル!$D575,鶏気温!$C$6:$C$1100,鶏気温!$B$6:$B$1100)))</f>
        <v>#N/A</v>
      </c>
      <c r="B567">
        <v>567</v>
      </c>
      <c r="C567" s="92">
        <v>46219</v>
      </c>
      <c r="D567" s="100">
        <v>23</v>
      </c>
      <c r="E567" s="100">
        <v>23.5</v>
      </c>
      <c r="F567" s="100">
        <v>23.7</v>
      </c>
      <c r="G567" s="100">
        <v>24.3</v>
      </c>
      <c r="H567" s="100">
        <v>23.8</v>
      </c>
      <c r="I567" s="100">
        <v>24.2</v>
      </c>
      <c r="J567" s="100">
        <v>26.3</v>
      </c>
      <c r="K567" s="100">
        <v>24.6</v>
      </c>
      <c r="L567" s="100">
        <v>25.2</v>
      </c>
      <c r="M567" s="100">
        <v>25.5</v>
      </c>
      <c r="N567" s="100">
        <v>26.9</v>
      </c>
      <c r="O567" s="100">
        <v>27</v>
      </c>
      <c r="P567" s="100">
        <v>25.7</v>
      </c>
      <c r="Q567" s="100">
        <v>26.4</v>
      </c>
      <c r="R567" s="100">
        <v>21.1</v>
      </c>
      <c r="S567" s="100">
        <v>23.7</v>
      </c>
      <c r="T567" s="100">
        <v>22.9</v>
      </c>
      <c r="U567" s="100">
        <v>26.5</v>
      </c>
      <c r="V567" s="100">
        <v>19.899999999999999</v>
      </c>
      <c r="W567" s="100">
        <v>22.7</v>
      </c>
      <c r="X567" s="100">
        <v>22.6</v>
      </c>
      <c r="Y567" s="100">
        <v>20.5</v>
      </c>
      <c r="Z567" s="100">
        <v>23.3</v>
      </c>
      <c r="AA567" s="100">
        <f>独自温度!B199</f>
        <v>30</v>
      </c>
      <c r="AB567" s="100">
        <f>独自温度!C199</f>
        <v>30</v>
      </c>
    </row>
    <row r="568" spans="1:28">
      <c r="A568" s="64" t="e" cm="1">
        <f t="array" aca="1" ref="A568" ca="1">INDIRECT(_xlfn.XLOOKUP(鶏シート!$G$13,鶏気温!$D$2:$AB$2,鶏気温!$D$3:$AB$3)&amp;(_xlfn.XLOOKUP(鶏モデル!$D576,鶏気温!$C$6:$C$1100,鶏気温!$B$6:$B$1100)))</f>
        <v>#N/A</v>
      </c>
      <c r="B568">
        <v>568</v>
      </c>
      <c r="C568" s="92">
        <v>46220</v>
      </c>
      <c r="D568" s="100">
        <v>23.2</v>
      </c>
      <c r="E568" s="100">
        <v>23.6</v>
      </c>
      <c r="F568" s="100">
        <v>23.8</v>
      </c>
      <c r="G568" s="100">
        <v>24.4</v>
      </c>
      <c r="H568" s="100">
        <v>23.9</v>
      </c>
      <c r="I568" s="100">
        <v>24.3</v>
      </c>
      <c r="J568" s="100">
        <v>26.4</v>
      </c>
      <c r="K568" s="100">
        <v>24.7</v>
      </c>
      <c r="L568" s="100">
        <v>25.3</v>
      </c>
      <c r="M568" s="100">
        <v>25.6</v>
      </c>
      <c r="N568" s="100">
        <v>27.1</v>
      </c>
      <c r="O568" s="100">
        <v>27.1</v>
      </c>
      <c r="P568" s="100">
        <v>25.8</v>
      </c>
      <c r="Q568" s="100">
        <v>26.5</v>
      </c>
      <c r="R568" s="100">
        <v>21.2</v>
      </c>
      <c r="S568" s="100">
        <v>23.8</v>
      </c>
      <c r="T568" s="100">
        <v>23</v>
      </c>
      <c r="U568" s="100">
        <v>26.6</v>
      </c>
      <c r="V568" s="100">
        <v>20</v>
      </c>
      <c r="W568" s="100">
        <v>22.8</v>
      </c>
      <c r="X568" s="100">
        <v>22.7</v>
      </c>
      <c r="Y568" s="100">
        <v>20.6</v>
      </c>
      <c r="Z568" s="100">
        <v>23.4</v>
      </c>
      <c r="AA568" s="100">
        <f>独自温度!B200</f>
        <v>30</v>
      </c>
      <c r="AB568" s="100">
        <f>独自温度!C200</f>
        <v>30</v>
      </c>
    </row>
    <row r="569" spans="1:28">
      <c r="A569" s="64" t="e" cm="1">
        <f t="array" aca="1" ref="A569" ca="1">INDIRECT(_xlfn.XLOOKUP(鶏シート!$G$13,鶏気温!$D$2:$AB$2,鶏気温!$D$3:$AB$3)&amp;(_xlfn.XLOOKUP(鶏モデル!$D577,鶏気温!$C$6:$C$1100,鶏気温!$B$6:$B$1100)))</f>
        <v>#N/A</v>
      </c>
      <c r="B569">
        <v>569</v>
      </c>
      <c r="C569" s="92">
        <v>46221</v>
      </c>
      <c r="D569" s="100">
        <v>23.3</v>
      </c>
      <c r="E569" s="100">
        <v>23.7</v>
      </c>
      <c r="F569" s="100">
        <v>24</v>
      </c>
      <c r="G569" s="100">
        <v>24.5</v>
      </c>
      <c r="H569" s="100">
        <v>24.1</v>
      </c>
      <c r="I569" s="100">
        <v>24.4</v>
      </c>
      <c r="J569" s="100">
        <v>26.5</v>
      </c>
      <c r="K569" s="100">
        <v>24.8</v>
      </c>
      <c r="L569" s="100">
        <v>25.4</v>
      </c>
      <c r="M569" s="100">
        <v>25.7</v>
      </c>
      <c r="N569" s="100">
        <v>27.2</v>
      </c>
      <c r="O569" s="100">
        <v>27.3</v>
      </c>
      <c r="P569" s="100">
        <v>25.9</v>
      </c>
      <c r="Q569" s="100">
        <v>26.6</v>
      </c>
      <c r="R569" s="100">
        <v>21.3</v>
      </c>
      <c r="S569" s="100">
        <v>23.9</v>
      </c>
      <c r="T569" s="100">
        <v>23.1</v>
      </c>
      <c r="U569" s="100">
        <v>26.7</v>
      </c>
      <c r="V569" s="100">
        <v>20.100000000000001</v>
      </c>
      <c r="W569" s="100">
        <v>22.9</v>
      </c>
      <c r="X569" s="100">
        <v>22.8</v>
      </c>
      <c r="Y569" s="100">
        <v>20.7</v>
      </c>
      <c r="Z569" s="100">
        <v>23.5</v>
      </c>
      <c r="AA569" s="100">
        <f>独自温度!B201</f>
        <v>30</v>
      </c>
      <c r="AB569" s="100">
        <f>独自温度!C201</f>
        <v>30</v>
      </c>
    </row>
    <row r="570" spans="1:28">
      <c r="A570" s="64" t="e" cm="1">
        <f t="array" aca="1" ref="A570" ca="1">INDIRECT(_xlfn.XLOOKUP(鶏シート!$G$13,鶏気温!$D$2:$AB$2,鶏気温!$D$3:$AB$3)&amp;(_xlfn.XLOOKUP(鶏モデル!$D578,鶏気温!$C$6:$C$1100,鶏気温!$B$6:$B$1100)))</f>
        <v>#N/A</v>
      </c>
      <c r="B570">
        <v>570</v>
      </c>
      <c r="C570" s="92">
        <v>46222</v>
      </c>
      <c r="D570" s="100">
        <v>23.4</v>
      </c>
      <c r="E570" s="100">
        <v>23.8</v>
      </c>
      <c r="F570" s="100">
        <v>24.1</v>
      </c>
      <c r="G570" s="100">
        <v>24.7</v>
      </c>
      <c r="H570" s="100">
        <v>24.2</v>
      </c>
      <c r="I570" s="100">
        <v>24.5</v>
      </c>
      <c r="J570" s="100">
        <v>26.7</v>
      </c>
      <c r="K570" s="100">
        <v>24.9</v>
      </c>
      <c r="L570" s="100">
        <v>25.5</v>
      </c>
      <c r="M570" s="100">
        <v>25.8</v>
      </c>
      <c r="N570" s="100">
        <v>27.3</v>
      </c>
      <c r="O570" s="100">
        <v>27.4</v>
      </c>
      <c r="P570" s="100">
        <v>26.1</v>
      </c>
      <c r="Q570" s="100">
        <v>26.8</v>
      </c>
      <c r="R570" s="100">
        <v>21.4</v>
      </c>
      <c r="S570" s="100">
        <v>24</v>
      </c>
      <c r="T570" s="100">
        <v>23.2</v>
      </c>
      <c r="U570" s="100">
        <v>26.8</v>
      </c>
      <c r="V570" s="100">
        <v>20.2</v>
      </c>
      <c r="W570" s="100">
        <v>23</v>
      </c>
      <c r="X570" s="100">
        <v>22.9</v>
      </c>
      <c r="Y570" s="100">
        <v>20.8</v>
      </c>
      <c r="Z570" s="100">
        <v>23.6</v>
      </c>
      <c r="AA570" s="100">
        <f>独自温度!B202</f>
        <v>30</v>
      </c>
      <c r="AB570" s="100">
        <f>独自温度!C202</f>
        <v>30</v>
      </c>
    </row>
    <row r="571" spans="1:28">
      <c r="A571" s="64" t="e" cm="1">
        <f t="array" aca="1" ref="A571" ca="1">INDIRECT(_xlfn.XLOOKUP(鶏シート!$G$13,鶏気温!$D$2:$AB$2,鶏気温!$D$3:$AB$3)&amp;(_xlfn.XLOOKUP(鶏モデル!$D579,鶏気温!$C$6:$C$1100,鶏気温!$B$6:$B$1100)))</f>
        <v>#N/A</v>
      </c>
      <c r="B571">
        <v>571</v>
      </c>
      <c r="C571" s="92">
        <v>46223</v>
      </c>
      <c r="D571" s="100">
        <v>23.5</v>
      </c>
      <c r="E571" s="100">
        <v>23.9</v>
      </c>
      <c r="F571" s="100">
        <v>24.2</v>
      </c>
      <c r="G571" s="100">
        <v>24.8</v>
      </c>
      <c r="H571" s="100">
        <v>24.3</v>
      </c>
      <c r="I571" s="100">
        <v>24.7</v>
      </c>
      <c r="J571" s="100">
        <v>26.8</v>
      </c>
      <c r="K571" s="100">
        <v>25</v>
      </c>
      <c r="L571" s="100">
        <v>25.6</v>
      </c>
      <c r="M571" s="100">
        <v>26</v>
      </c>
      <c r="N571" s="100">
        <v>27.4</v>
      </c>
      <c r="O571" s="100">
        <v>27.5</v>
      </c>
      <c r="P571" s="100">
        <v>26.2</v>
      </c>
      <c r="Q571" s="100">
        <v>26.9</v>
      </c>
      <c r="R571" s="100">
        <v>21.5</v>
      </c>
      <c r="S571" s="100">
        <v>24.1</v>
      </c>
      <c r="T571" s="100">
        <v>23.4</v>
      </c>
      <c r="U571" s="100">
        <v>26.9</v>
      </c>
      <c r="V571" s="100">
        <v>20.2</v>
      </c>
      <c r="W571" s="100">
        <v>23.1</v>
      </c>
      <c r="X571" s="100">
        <v>23</v>
      </c>
      <c r="Y571" s="100">
        <v>20.9</v>
      </c>
      <c r="Z571" s="100">
        <v>23.6</v>
      </c>
      <c r="AA571" s="100">
        <f>独自温度!B203</f>
        <v>30</v>
      </c>
      <c r="AB571" s="100">
        <f>独自温度!C203</f>
        <v>30</v>
      </c>
    </row>
    <row r="572" spans="1:28">
      <c r="A572" s="64" t="e" cm="1">
        <f t="array" aca="1" ref="A572" ca="1">INDIRECT(_xlfn.XLOOKUP(鶏シート!$G$13,鶏気温!$D$2:$AB$2,鶏気温!$D$3:$AB$3)&amp;(_xlfn.XLOOKUP(鶏モデル!$D580,鶏気温!$C$6:$C$1100,鶏気温!$B$6:$B$1100)))</f>
        <v>#N/A</v>
      </c>
      <c r="B572">
        <v>572</v>
      </c>
      <c r="C572" s="92">
        <v>46224</v>
      </c>
      <c r="D572" s="100">
        <v>23.6</v>
      </c>
      <c r="E572" s="100">
        <v>24</v>
      </c>
      <c r="F572" s="100">
        <v>24.3</v>
      </c>
      <c r="G572" s="100">
        <v>24.9</v>
      </c>
      <c r="H572" s="100">
        <v>24.4</v>
      </c>
      <c r="I572" s="100">
        <v>24.8</v>
      </c>
      <c r="J572" s="100">
        <v>26.9</v>
      </c>
      <c r="K572" s="100">
        <v>25.1</v>
      </c>
      <c r="L572" s="100">
        <v>25.6</v>
      </c>
      <c r="M572" s="100">
        <v>26.1</v>
      </c>
      <c r="N572" s="100">
        <v>27.5</v>
      </c>
      <c r="O572" s="100">
        <v>27.6</v>
      </c>
      <c r="P572" s="100">
        <v>26.3</v>
      </c>
      <c r="Q572" s="100">
        <v>27</v>
      </c>
      <c r="R572" s="100">
        <v>21.7</v>
      </c>
      <c r="S572" s="100">
        <v>24.2</v>
      </c>
      <c r="T572" s="100">
        <v>23.5</v>
      </c>
      <c r="U572" s="100">
        <v>27.1</v>
      </c>
      <c r="V572" s="100">
        <v>20.3</v>
      </c>
      <c r="W572" s="100">
        <v>23.2</v>
      </c>
      <c r="X572" s="100">
        <v>23.1</v>
      </c>
      <c r="Y572" s="100">
        <v>21</v>
      </c>
      <c r="Z572" s="100">
        <v>23.7</v>
      </c>
      <c r="AA572" s="100">
        <f>独自温度!B204</f>
        <v>30</v>
      </c>
      <c r="AB572" s="100">
        <f>独自温度!C204</f>
        <v>30</v>
      </c>
    </row>
    <row r="573" spans="1:28">
      <c r="A573" s="64" t="e" cm="1">
        <f t="array" aca="1" ref="A573" ca="1">INDIRECT(_xlfn.XLOOKUP(鶏シート!$G$13,鶏気温!$D$2:$AB$2,鶏気温!$D$3:$AB$3)&amp;(_xlfn.XLOOKUP(鶏モデル!$D581,鶏気温!$C$6:$C$1100,鶏気温!$B$6:$B$1100)))</f>
        <v>#N/A</v>
      </c>
      <c r="B573">
        <v>573</v>
      </c>
      <c r="C573" s="92">
        <v>46225</v>
      </c>
      <c r="D573" s="100">
        <v>23.7</v>
      </c>
      <c r="E573" s="100">
        <v>24.2</v>
      </c>
      <c r="F573" s="100">
        <v>24.4</v>
      </c>
      <c r="G573" s="100">
        <v>25</v>
      </c>
      <c r="H573" s="100">
        <v>24.5</v>
      </c>
      <c r="I573" s="100">
        <v>24.9</v>
      </c>
      <c r="J573" s="100">
        <v>27</v>
      </c>
      <c r="K573" s="100">
        <v>25.3</v>
      </c>
      <c r="L573" s="100">
        <v>25.7</v>
      </c>
      <c r="M573" s="100">
        <v>26.2</v>
      </c>
      <c r="N573" s="100">
        <v>27.6</v>
      </c>
      <c r="O573" s="100">
        <v>27.7</v>
      </c>
      <c r="P573" s="100">
        <v>26.4</v>
      </c>
      <c r="Q573" s="100">
        <v>27.1</v>
      </c>
      <c r="R573" s="100">
        <v>21.8</v>
      </c>
      <c r="S573" s="100">
        <v>24.3</v>
      </c>
      <c r="T573" s="100">
        <v>23.6</v>
      </c>
      <c r="U573" s="100">
        <v>27.2</v>
      </c>
      <c r="V573" s="100">
        <v>20.399999999999999</v>
      </c>
      <c r="W573" s="100">
        <v>23.3</v>
      </c>
      <c r="X573" s="100">
        <v>23.2</v>
      </c>
      <c r="Y573" s="100">
        <v>21.1</v>
      </c>
      <c r="Z573" s="100">
        <v>23.8</v>
      </c>
      <c r="AA573" s="100">
        <f>独自温度!B205</f>
        <v>30</v>
      </c>
      <c r="AB573" s="100">
        <f>独自温度!C205</f>
        <v>30</v>
      </c>
    </row>
    <row r="574" spans="1:28">
      <c r="A574" s="64" t="e" cm="1">
        <f t="array" aca="1" ref="A574" ca="1">INDIRECT(_xlfn.XLOOKUP(鶏シート!$G$13,鶏気温!$D$2:$AB$2,鶏気温!$D$3:$AB$3)&amp;(_xlfn.XLOOKUP(鶏モデル!$D582,鶏気温!$C$6:$C$1100,鶏気温!$B$6:$B$1100)))</f>
        <v>#N/A</v>
      </c>
      <c r="B574">
        <v>574</v>
      </c>
      <c r="C574" s="92">
        <v>46226</v>
      </c>
      <c r="D574" s="100">
        <v>23.9</v>
      </c>
      <c r="E574" s="100">
        <v>24.3</v>
      </c>
      <c r="F574" s="100">
        <v>24.5</v>
      </c>
      <c r="G574" s="100">
        <v>25.1</v>
      </c>
      <c r="H574" s="100">
        <v>24.6</v>
      </c>
      <c r="I574" s="100">
        <v>25</v>
      </c>
      <c r="J574" s="100">
        <v>27.1</v>
      </c>
      <c r="K574" s="100">
        <v>25.4</v>
      </c>
      <c r="L574" s="100">
        <v>25.7</v>
      </c>
      <c r="M574" s="100">
        <v>26.3</v>
      </c>
      <c r="N574" s="100">
        <v>27.7</v>
      </c>
      <c r="O574" s="100">
        <v>27.9</v>
      </c>
      <c r="P574" s="100">
        <v>26.5</v>
      </c>
      <c r="Q574" s="100">
        <v>27.2</v>
      </c>
      <c r="R574" s="100">
        <v>21.9</v>
      </c>
      <c r="S574" s="100">
        <v>24.4</v>
      </c>
      <c r="T574" s="100">
        <v>23.7</v>
      </c>
      <c r="U574" s="100">
        <v>27.3</v>
      </c>
      <c r="V574" s="100">
        <v>20.5</v>
      </c>
      <c r="W574" s="100">
        <v>23.4</v>
      </c>
      <c r="X574" s="100">
        <v>23.3</v>
      </c>
      <c r="Y574" s="100">
        <v>21.2</v>
      </c>
      <c r="Z574" s="100">
        <v>23.8</v>
      </c>
      <c r="AA574" s="100">
        <f>独自温度!B206</f>
        <v>30</v>
      </c>
      <c r="AB574" s="100">
        <f>独自温度!C206</f>
        <v>30</v>
      </c>
    </row>
    <row r="575" spans="1:28">
      <c r="A575" s="64" t="e" cm="1">
        <f t="array" aca="1" ref="A575" ca="1">INDIRECT(_xlfn.XLOOKUP(鶏シート!$G$13,鶏気温!$D$2:$AB$2,鶏気温!$D$3:$AB$3)&amp;(_xlfn.XLOOKUP(鶏モデル!$D583,鶏気温!$C$6:$C$1100,鶏気温!$B$6:$B$1100)))</f>
        <v>#N/A</v>
      </c>
      <c r="B575">
        <v>575</v>
      </c>
      <c r="C575" s="92">
        <v>46227</v>
      </c>
      <c r="D575" s="100">
        <v>24</v>
      </c>
      <c r="E575" s="100">
        <v>24.4</v>
      </c>
      <c r="F575" s="100">
        <v>24.6</v>
      </c>
      <c r="G575" s="100">
        <v>25.2</v>
      </c>
      <c r="H575" s="100">
        <v>24.7</v>
      </c>
      <c r="I575" s="100">
        <v>25.1</v>
      </c>
      <c r="J575" s="100">
        <v>27.2</v>
      </c>
      <c r="K575" s="100">
        <v>25.5</v>
      </c>
      <c r="L575" s="100">
        <v>25.8</v>
      </c>
      <c r="M575" s="100">
        <v>26.4</v>
      </c>
      <c r="N575" s="100">
        <v>27.8</v>
      </c>
      <c r="O575" s="100">
        <v>28</v>
      </c>
      <c r="P575" s="100">
        <v>26.7</v>
      </c>
      <c r="Q575" s="100">
        <v>27.3</v>
      </c>
      <c r="R575" s="100">
        <v>22</v>
      </c>
      <c r="S575" s="100">
        <v>24.5</v>
      </c>
      <c r="T575" s="100">
        <v>23.8</v>
      </c>
      <c r="U575" s="100">
        <v>27.4</v>
      </c>
      <c r="V575" s="100">
        <v>20.6</v>
      </c>
      <c r="W575" s="100">
        <v>23.5</v>
      </c>
      <c r="X575" s="100">
        <v>23.4</v>
      </c>
      <c r="Y575" s="100">
        <v>21.3</v>
      </c>
      <c r="Z575" s="100">
        <v>23.9</v>
      </c>
      <c r="AA575" s="100">
        <f>独自温度!B207</f>
        <v>30</v>
      </c>
      <c r="AB575" s="100">
        <f>独自温度!C207</f>
        <v>30</v>
      </c>
    </row>
    <row r="576" spans="1:28">
      <c r="A576" s="64" t="e" cm="1">
        <f t="array" aca="1" ref="A576" ca="1">INDIRECT(_xlfn.XLOOKUP(鶏シート!$G$13,鶏気温!$D$2:$AB$2,鶏気温!$D$3:$AB$3)&amp;(_xlfn.XLOOKUP(鶏モデル!$D584,鶏気温!$C$6:$C$1100,鶏気温!$B$6:$B$1100)))</f>
        <v>#N/A</v>
      </c>
      <c r="B576">
        <v>576</v>
      </c>
      <c r="C576" s="92">
        <v>46228</v>
      </c>
      <c r="D576" s="100">
        <v>24.1</v>
      </c>
      <c r="E576" s="100">
        <v>24.5</v>
      </c>
      <c r="F576" s="100">
        <v>24.7</v>
      </c>
      <c r="G576" s="100">
        <v>25.3</v>
      </c>
      <c r="H576" s="100">
        <v>24.8</v>
      </c>
      <c r="I576" s="100">
        <v>25.2</v>
      </c>
      <c r="J576" s="100">
        <v>27.3</v>
      </c>
      <c r="K576" s="100">
        <v>25.6</v>
      </c>
      <c r="L576" s="100">
        <v>25.9</v>
      </c>
      <c r="M576" s="100">
        <v>26.5</v>
      </c>
      <c r="N576" s="100">
        <v>28</v>
      </c>
      <c r="O576" s="100">
        <v>28.1</v>
      </c>
      <c r="P576" s="100">
        <v>26.8</v>
      </c>
      <c r="Q576" s="100">
        <v>27.4</v>
      </c>
      <c r="R576" s="100">
        <v>22.1</v>
      </c>
      <c r="S576" s="100">
        <v>24.6</v>
      </c>
      <c r="T576" s="100">
        <v>23.9</v>
      </c>
      <c r="U576" s="100">
        <v>27.5</v>
      </c>
      <c r="V576" s="100">
        <v>20.7</v>
      </c>
      <c r="W576" s="100">
        <v>23.7</v>
      </c>
      <c r="X576" s="100">
        <v>23.5</v>
      </c>
      <c r="Y576" s="100">
        <v>21.4</v>
      </c>
      <c r="Z576" s="100">
        <v>24</v>
      </c>
      <c r="AA576" s="100">
        <f>独自温度!B208</f>
        <v>30</v>
      </c>
      <c r="AB576" s="100">
        <f>独自温度!C208</f>
        <v>30</v>
      </c>
    </row>
    <row r="577" spans="1:28">
      <c r="A577" s="64" t="e" cm="1">
        <f t="array" aca="1" ref="A577" ca="1">INDIRECT(_xlfn.XLOOKUP(鶏シート!$G$13,鶏気温!$D$2:$AB$2,鶏気温!$D$3:$AB$3)&amp;(_xlfn.XLOOKUP(鶏モデル!$D585,鶏気温!$C$6:$C$1100,鶏気温!$B$6:$B$1100)))</f>
        <v>#N/A</v>
      </c>
      <c r="B577">
        <v>577</v>
      </c>
      <c r="C577" s="92">
        <v>46229</v>
      </c>
      <c r="D577" s="100">
        <v>24.2</v>
      </c>
      <c r="E577" s="100">
        <v>24.6</v>
      </c>
      <c r="F577" s="100">
        <v>24.8</v>
      </c>
      <c r="G577" s="100">
        <v>25.4</v>
      </c>
      <c r="H577" s="100">
        <v>24.8</v>
      </c>
      <c r="I577" s="100">
        <v>25.3</v>
      </c>
      <c r="J577" s="100">
        <v>27.4</v>
      </c>
      <c r="K577" s="100">
        <v>25.7</v>
      </c>
      <c r="L577" s="100">
        <v>26</v>
      </c>
      <c r="M577" s="100">
        <v>26.7</v>
      </c>
      <c r="N577" s="100">
        <v>28.1</v>
      </c>
      <c r="O577" s="100">
        <v>28.2</v>
      </c>
      <c r="P577" s="100">
        <v>26.9</v>
      </c>
      <c r="Q577" s="100">
        <v>27.5</v>
      </c>
      <c r="R577" s="100">
        <v>22.2</v>
      </c>
      <c r="S577" s="100">
        <v>24.6</v>
      </c>
      <c r="T577" s="100">
        <v>24</v>
      </c>
      <c r="U577" s="100">
        <v>27.6</v>
      </c>
      <c r="V577" s="100">
        <v>20.8</v>
      </c>
      <c r="W577" s="100">
        <v>23.8</v>
      </c>
      <c r="X577" s="100">
        <v>23.6</v>
      </c>
      <c r="Y577" s="100">
        <v>21.5</v>
      </c>
      <c r="Z577" s="100">
        <v>24</v>
      </c>
      <c r="AA577" s="100">
        <f>独自温度!B209</f>
        <v>30</v>
      </c>
      <c r="AB577" s="100">
        <f>独自温度!C209</f>
        <v>30</v>
      </c>
    </row>
    <row r="578" spans="1:28">
      <c r="A578" s="64" t="e" cm="1">
        <f t="array" aca="1" ref="A578" ca="1">INDIRECT(_xlfn.XLOOKUP(鶏シート!$G$13,鶏気温!$D$2:$AB$2,鶏気温!$D$3:$AB$3)&amp;(_xlfn.XLOOKUP(鶏モデル!$D586,鶏気温!$C$6:$C$1100,鶏気温!$B$6:$B$1100)))</f>
        <v>#N/A</v>
      </c>
      <c r="B578">
        <v>578</v>
      </c>
      <c r="C578" s="92">
        <v>46230</v>
      </c>
      <c r="D578" s="100">
        <v>24.3</v>
      </c>
      <c r="E578" s="100">
        <v>24.7</v>
      </c>
      <c r="F578" s="100">
        <v>24.9</v>
      </c>
      <c r="G578" s="100">
        <v>25.5</v>
      </c>
      <c r="H578" s="100">
        <v>24.9</v>
      </c>
      <c r="I578" s="100">
        <v>25.4</v>
      </c>
      <c r="J578" s="100">
        <v>27.5</v>
      </c>
      <c r="K578" s="100">
        <v>25.8</v>
      </c>
      <c r="L578" s="100">
        <v>26.1</v>
      </c>
      <c r="M578" s="100">
        <v>26.8</v>
      </c>
      <c r="N578" s="100">
        <v>28.2</v>
      </c>
      <c r="O578" s="100">
        <v>28.3</v>
      </c>
      <c r="P578" s="100">
        <v>27</v>
      </c>
      <c r="Q578" s="100">
        <v>27.6</v>
      </c>
      <c r="R578" s="100">
        <v>22.3</v>
      </c>
      <c r="S578" s="100">
        <v>24.7</v>
      </c>
      <c r="T578" s="100">
        <v>24.1</v>
      </c>
      <c r="U578" s="100">
        <v>27.7</v>
      </c>
      <c r="V578" s="100">
        <v>20.9</v>
      </c>
      <c r="W578" s="100">
        <v>23.9</v>
      </c>
      <c r="X578" s="100">
        <v>23.7</v>
      </c>
      <c r="Y578" s="100">
        <v>21.6</v>
      </c>
      <c r="Z578" s="100">
        <v>24.1</v>
      </c>
      <c r="AA578" s="100">
        <f>独自温度!B210</f>
        <v>30</v>
      </c>
      <c r="AB578" s="100">
        <f>独自温度!C210</f>
        <v>30</v>
      </c>
    </row>
    <row r="579" spans="1:28">
      <c r="A579" s="64" t="e" cm="1">
        <f t="array" aca="1" ref="A579" ca="1">INDIRECT(_xlfn.XLOOKUP(鶏シート!$G$13,鶏気温!$D$2:$AB$2,鶏気温!$D$3:$AB$3)&amp;(_xlfn.XLOOKUP(鶏モデル!$D587,鶏気温!$C$6:$C$1100,鶏気温!$B$6:$B$1100)))</f>
        <v>#N/A</v>
      </c>
      <c r="B579">
        <v>579</v>
      </c>
      <c r="C579" s="92">
        <v>46231</v>
      </c>
      <c r="D579" s="100">
        <v>24.4</v>
      </c>
      <c r="E579" s="100">
        <v>24.8</v>
      </c>
      <c r="F579" s="100">
        <v>25</v>
      </c>
      <c r="G579" s="100">
        <v>25.5</v>
      </c>
      <c r="H579" s="100">
        <v>25</v>
      </c>
      <c r="I579" s="100">
        <v>25.5</v>
      </c>
      <c r="J579" s="100">
        <v>27.6</v>
      </c>
      <c r="K579" s="100">
        <v>25.8</v>
      </c>
      <c r="L579" s="100">
        <v>26.1</v>
      </c>
      <c r="M579" s="100">
        <v>26.8</v>
      </c>
      <c r="N579" s="100">
        <v>28.3</v>
      </c>
      <c r="O579" s="100">
        <v>28.4</v>
      </c>
      <c r="P579" s="100">
        <v>27.1</v>
      </c>
      <c r="Q579" s="100">
        <v>27.7</v>
      </c>
      <c r="R579" s="100">
        <v>22.4</v>
      </c>
      <c r="S579" s="100">
        <v>24.8</v>
      </c>
      <c r="T579" s="100">
        <v>24.2</v>
      </c>
      <c r="U579" s="100">
        <v>27.8</v>
      </c>
      <c r="V579" s="100">
        <v>20.9</v>
      </c>
      <c r="W579" s="100">
        <v>24</v>
      </c>
      <c r="X579" s="100">
        <v>23.8</v>
      </c>
      <c r="Y579" s="100">
        <v>21.6</v>
      </c>
      <c r="Z579" s="100">
        <v>24.2</v>
      </c>
      <c r="AA579" s="100">
        <f>独自温度!B211</f>
        <v>30</v>
      </c>
      <c r="AB579" s="100">
        <f>独自温度!C211</f>
        <v>30</v>
      </c>
    </row>
    <row r="580" spans="1:28">
      <c r="A580" s="64" t="e" cm="1">
        <f t="array" aca="1" ref="A580" ca="1">INDIRECT(_xlfn.XLOOKUP(鶏シート!$G$13,鶏気温!$D$2:$AB$2,鶏気温!$D$3:$AB$3)&amp;(_xlfn.XLOOKUP(鶏モデル!$D588,鶏気温!$C$6:$C$1100,鶏気温!$B$6:$B$1100)))</f>
        <v>#N/A</v>
      </c>
      <c r="B580">
        <v>580</v>
      </c>
      <c r="C580" s="92">
        <v>46232</v>
      </c>
      <c r="D580" s="100">
        <v>24.5</v>
      </c>
      <c r="E580" s="100">
        <v>24.9</v>
      </c>
      <c r="F580" s="100">
        <v>25.1</v>
      </c>
      <c r="G580" s="100">
        <v>25.6</v>
      </c>
      <c r="H580" s="100">
        <v>25.1</v>
      </c>
      <c r="I580" s="100">
        <v>25.6</v>
      </c>
      <c r="J580" s="100">
        <v>27.7</v>
      </c>
      <c r="K580" s="100">
        <v>25.9</v>
      </c>
      <c r="L580" s="100">
        <v>26.2</v>
      </c>
      <c r="M580" s="100">
        <v>26.9</v>
      </c>
      <c r="N580" s="100">
        <v>28.4</v>
      </c>
      <c r="O580" s="100">
        <v>28.5</v>
      </c>
      <c r="P580" s="100">
        <v>27.2</v>
      </c>
      <c r="Q580" s="100">
        <v>27.8</v>
      </c>
      <c r="R580" s="100">
        <v>22.5</v>
      </c>
      <c r="S580" s="100">
        <v>24.9</v>
      </c>
      <c r="T580" s="100">
        <v>24.3</v>
      </c>
      <c r="U580" s="100">
        <v>27.9</v>
      </c>
      <c r="V580" s="100">
        <v>21</v>
      </c>
      <c r="W580" s="100">
        <v>24.1</v>
      </c>
      <c r="X580" s="100">
        <v>23.9</v>
      </c>
      <c r="Y580" s="100">
        <v>21.7</v>
      </c>
      <c r="Z580" s="100">
        <v>24.3</v>
      </c>
      <c r="AA580" s="100">
        <f>独自温度!B212</f>
        <v>30</v>
      </c>
      <c r="AB580" s="100">
        <f>独自温度!C212</f>
        <v>30</v>
      </c>
    </row>
    <row r="581" spans="1:28">
      <c r="A581" s="64" t="e" cm="1">
        <f t="array" aca="1" ref="A581" ca="1">INDIRECT(_xlfn.XLOOKUP(鶏シート!$G$13,鶏気温!$D$2:$AB$2,鶏気温!$D$3:$AB$3)&amp;(_xlfn.XLOOKUP(鶏モデル!$D589,鶏気温!$C$6:$C$1100,鶏気温!$B$6:$B$1100)))</f>
        <v>#N/A</v>
      </c>
      <c r="B581">
        <v>581</v>
      </c>
      <c r="C581" s="92">
        <v>46233</v>
      </c>
      <c r="D581" s="100">
        <v>24.6</v>
      </c>
      <c r="E581" s="100">
        <v>24.9</v>
      </c>
      <c r="F581" s="100">
        <v>25.2</v>
      </c>
      <c r="G581" s="100">
        <v>25.7</v>
      </c>
      <c r="H581" s="100">
        <v>25.2</v>
      </c>
      <c r="I581" s="100">
        <v>25.7</v>
      </c>
      <c r="J581" s="100">
        <v>27.8</v>
      </c>
      <c r="K581" s="100">
        <v>26</v>
      </c>
      <c r="L581" s="100">
        <v>26.3</v>
      </c>
      <c r="M581" s="100">
        <v>27</v>
      </c>
      <c r="N581" s="100">
        <v>28.4</v>
      </c>
      <c r="O581" s="100">
        <v>28.6</v>
      </c>
      <c r="P581" s="100">
        <v>27.3</v>
      </c>
      <c r="Q581" s="100">
        <v>27.9</v>
      </c>
      <c r="R581" s="100">
        <v>22.6</v>
      </c>
      <c r="S581" s="100">
        <v>24.9</v>
      </c>
      <c r="T581" s="100">
        <v>24.3</v>
      </c>
      <c r="U581" s="100">
        <v>28</v>
      </c>
      <c r="V581" s="100">
        <v>21.1</v>
      </c>
      <c r="W581" s="100">
        <v>24.1</v>
      </c>
      <c r="X581" s="100">
        <v>24</v>
      </c>
      <c r="Y581" s="100">
        <v>21.8</v>
      </c>
      <c r="Z581" s="100">
        <v>24.4</v>
      </c>
      <c r="AA581" s="100">
        <f>独自温度!B213</f>
        <v>30</v>
      </c>
      <c r="AB581" s="100">
        <f>独自温度!C213</f>
        <v>30</v>
      </c>
    </row>
    <row r="582" spans="1:28">
      <c r="A582" s="64" t="e" cm="1">
        <f t="array" aca="1" ref="A582" ca="1">INDIRECT(_xlfn.XLOOKUP(鶏シート!$G$13,鶏気温!$D$2:$AB$2,鶏気温!$D$3:$AB$3)&amp;(_xlfn.XLOOKUP(鶏モデル!$D590,鶏気温!$C$6:$C$1100,鶏気温!$B$6:$B$1100)))</f>
        <v>#N/A</v>
      </c>
      <c r="B582">
        <v>582</v>
      </c>
      <c r="C582" s="92">
        <v>46234</v>
      </c>
      <c r="D582" s="100">
        <v>24.7</v>
      </c>
      <c r="E582" s="100">
        <v>25</v>
      </c>
      <c r="F582" s="100">
        <v>25.2</v>
      </c>
      <c r="G582" s="100">
        <v>25.8</v>
      </c>
      <c r="H582" s="100">
        <v>25.2</v>
      </c>
      <c r="I582" s="100">
        <v>25.8</v>
      </c>
      <c r="J582" s="100">
        <v>27.9</v>
      </c>
      <c r="K582" s="100">
        <v>26.1</v>
      </c>
      <c r="L582" s="100">
        <v>26.4</v>
      </c>
      <c r="M582" s="100">
        <v>27.1</v>
      </c>
      <c r="N582" s="100">
        <v>28.5</v>
      </c>
      <c r="O582" s="100">
        <v>28.7</v>
      </c>
      <c r="P582" s="100">
        <v>27.3</v>
      </c>
      <c r="Q582" s="100">
        <v>28</v>
      </c>
      <c r="R582" s="100">
        <v>22.6</v>
      </c>
      <c r="S582" s="100">
        <v>25</v>
      </c>
      <c r="T582" s="100">
        <v>24.4</v>
      </c>
      <c r="U582" s="100">
        <v>28</v>
      </c>
      <c r="V582" s="100">
        <v>21.1</v>
      </c>
      <c r="W582" s="100">
        <v>24.2</v>
      </c>
      <c r="X582" s="100">
        <v>24</v>
      </c>
      <c r="Y582" s="100">
        <v>21.8</v>
      </c>
      <c r="Z582" s="100">
        <v>24.4</v>
      </c>
      <c r="AA582" s="100">
        <f>独自温度!B214</f>
        <v>30</v>
      </c>
      <c r="AB582" s="100">
        <f>独自温度!C214</f>
        <v>30</v>
      </c>
    </row>
    <row r="583" spans="1:28">
      <c r="A583" s="64" t="e" cm="1">
        <f t="array" aca="1" ref="A583" ca="1">INDIRECT(_xlfn.XLOOKUP(鶏シート!$G$13,鶏気温!$D$2:$AB$2,鶏気温!$D$3:$AB$3)&amp;(_xlfn.XLOOKUP(鶏モデル!$D591,鶏気温!$C$6:$C$1100,鶏気温!$B$6:$B$1100)))</f>
        <v>#N/A</v>
      </c>
      <c r="B583">
        <v>583</v>
      </c>
      <c r="C583" s="92">
        <v>46235</v>
      </c>
      <c r="D583" s="100">
        <v>24.8</v>
      </c>
      <c r="E583" s="100">
        <v>25.1</v>
      </c>
      <c r="F583" s="100">
        <v>25.3</v>
      </c>
      <c r="G583" s="100">
        <v>25.8</v>
      </c>
      <c r="H583" s="100">
        <v>25.3</v>
      </c>
      <c r="I583" s="100">
        <v>25.9</v>
      </c>
      <c r="J583" s="100">
        <v>28</v>
      </c>
      <c r="K583" s="100">
        <v>26.1</v>
      </c>
      <c r="L583" s="100">
        <v>26.5</v>
      </c>
      <c r="M583" s="100">
        <v>27.2</v>
      </c>
      <c r="N583" s="100">
        <v>28.6</v>
      </c>
      <c r="O583" s="100">
        <v>28.7</v>
      </c>
      <c r="P583" s="100">
        <v>27.4</v>
      </c>
      <c r="Q583" s="100">
        <v>28.1</v>
      </c>
      <c r="R583" s="100">
        <v>22.7</v>
      </c>
      <c r="S583" s="100">
        <v>25.1</v>
      </c>
      <c r="T583" s="100">
        <v>24.5</v>
      </c>
      <c r="U583" s="100">
        <v>28.1</v>
      </c>
      <c r="V583" s="100">
        <v>21.2</v>
      </c>
      <c r="W583" s="100">
        <v>24.3</v>
      </c>
      <c r="X583" s="100">
        <v>24.1</v>
      </c>
      <c r="Y583" s="100">
        <v>21.9</v>
      </c>
      <c r="Z583" s="100">
        <v>24.5</v>
      </c>
      <c r="AA583" s="100">
        <f>独自温度!B215</f>
        <v>30</v>
      </c>
      <c r="AB583" s="100">
        <f>独自温度!C215</f>
        <v>30</v>
      </c>
    </row>
    <row r="584" spans="1:28">
      <c r="A584" s="64" t="e" cm="1">
        <f t="array" aca="1" ref="A584" ca="1">INDIRECT(_xlfn.XLOOKUP(鶏シート!$G$13,鶏気温!$D$2:$AB$2,鶏気温!$D$3:$AB$3)&amp;(_xlfn.XLOOKUP(鶏モデル!$D592,鶏気温!$C$6:$C$1100,鶏気温!$B$6:$B$1100)))</f>
        <v>#N/A</v>
      </c>
      <c r="B584">
        <v>584</v>
      </c>
      <c r="C584" s="92">
        <v>46236</v>
      </c>
      <c r="D584" s="100">
        <v>24.8</v>
      </c>
      <c r="E584" s="100">
        <v>25.1</v>
      </c>
      <c r="F584" s="100">
        <v>25.3</v>
      </c>
      <c r="G584" s="100">
        <v>25.9</v>
      </c>
      <c r="H584" s="100">
        <v>25.4</v>
      </c>
      <c r="I584" s="100">
        <v>25.9</v>
      </c>
      <c r="J584" s="100">
        <v>28</v>
      </c>
      <c r="K584" s="100">
        <v>26.2</v>
      </c>
      <c r="L584" s="100">
        <v>26.6</v>
      </c>
      <c r="M584" s="100">
        <v>27.2</v>
      </c>
      <c r="N584" s="100">
        <v>28.6</v>
      </c>
      <c r="O584" s="100">
        <v>28.8</v>
      </c>
      <c r="P584" s="100">
        <v>27.5</v>
      </c>
      <c r="Q584" s="100">
        <v>28.1</v>
      </c>
      <c r="R584" s="100">
        <v>22.7</v>
      </c>
      <c r="S584" s="100">
        <v>25.1</v>
      </c>
      <c r="T584" s="100">
        <v>24.5</v>
      </c>
      <c r="U584" s="100">
        <v>28.1</v>
      </c>
      <c r="V584" s="100">
        <v>21.2</v>
      </c>
      <c r="W584" s="100">
        <v>24.3</v>
      </c>
      <c r="X584" s="100">
        <v>24.1</v>
      </c>
      <c r="Y584" s="100">
        <v>21.9</v>
      </c>
      <c r="Z584" s="100">
        <v>24.6</v>
      </c>
      <c r="AA584" s="100">
        <f>独自温度!B216</f>
        <v>30</v>
      </c>
      <c r="AB584" s="100">
        <f>独自温度!C216</f>
        <v>30</v>
      </c>
    </row>
    <row r="585" spans="1:28">
      <c r="A585" s="64" t="e" cm="1">
        <f t="array" aca="1" ref="A585" ca="1">INDIRECT(_xlfn.XLOOKUP(鶏シート!$G$13,鶏気温!$D$2:$AB$2,鶏気温!$D$3:$AB$3)&amp;(_xlfn.XLOOKUP(鶏モデル!$D593,鶏気温!$C$6:$C$1100,鶏気温!$B$6:$B$1100)))</f>
        <v>#N/A</v>
      </c>
      <c r="B585">
        <v>585</v>
      </c>
      <c r="C585" s="92">
        <v>46237</v>
      </c>
      <c r="D585" s="100">
        <v>24.9</v>
      </c>
      <c r="E585" s="100">
        <v>25.1</v>
      </c>
      <c r="F585" s="100">
        <v>25.4</v>
      </c>
      <c r="G585" s="100">
        <v>25.9</v>
      </c>
      <c r="H585" s="100">
        <v>25.4</v>
      </c>
      <c r="I585" s="100">
        <v>26</v>
      </c>
      <c r="J585" s="100">
        <v>28</v>
      </c>
      <c r="K585" s="100">
        <v>26.2</v>
      </c>
      <c r="L585" s="100">
        <v>26.6</v>
      </c>
      <c r="M585" s="100">
        <v>27.2</v>
      </c>
      <c r="N585" s="100">
        <v>28.7</v>
      </c>
      <c r="O585" s="100">
        <v>28.8</v>
      </c>
      <c r="P585" s="100">
        <v>27.5</v>
      </c>
      <c r="Q585" s="100">
        <v>28.1</v>
      </c>
      <c r="R585" s="100">
        <v>22.8</v>
      </c>
      <c r="S585" s="100">
        <v>25.1</v>
      </c>
      <c r="T585" s="100">
        <v>24.5</v>
      </c>
      <c r="U585" s="100">
        <v>28.2</v>
      </c>
      <c r="V585" s="100">
        <v>21.2</v>
      </c>
      <c r="W585" s="100">
        <v>24.3</v>
      </c>
      <c r="X585" s="100">
        <v>24.1</v>
      </c>
      <c r="Y585" s="100">
        <v>21.9</v>
      </c>
      <c r="Z585" s="100">
        <v>24.6</v>
      </c>
      <c r="AA585" s="100">
        <f>独自温度!B217</f>
        <v>30</v>
      </c>
      <c r="AB585" s="100">
        <f>独自温度!C217</f>
        <v>30</v>
      </c>
    </row>
    <row r="586" spans="1:28">
      <c r="A586" s="64" t="e" cm="1">
        <f t="array" aca="1" ref="A586" ca="1">INDIRECT(_xlfn.XLOOKUP(鶏シート!$G$13,鶏気温!$D$2:$AB$2,鶏気温!$D$3:$AB$3)&amp;(_xlfn.XLOOKUP(鶏モデル!$D594,鶏気温!$C$6:$C$1100,鶏気温!$B$6:$B$1100)))</f>
        <v>#N/A</v>
      </c>
      <c r="B586">
        <v>586</v>
      </c>
      <c r="C586" s="92">
        <v>46238</v>
      </c>
      <c r="D586" s="100">
        <v>24.9</v>
      </c>
      <c r="E586" s="100">
        <v>25.1</v>
      </c>
      <c r="F586" s="100">
        <v>25.4</v>
      </c>
      <c r="G586" s="100">
        <v>25.9</v>
      </c>
      <c r="H586" s="100">
        <v>25.4</v>
      </c>
      <c r="I586" s="100">
        <v>26</v>
      </c>
      <c r="J586" s="100">
        <v>28.1</v>
      </c>
      <c r="K586" s="100">
        <v>26.2</v>
      </c>
      <c r="L586" s="100">
        <v>26.7</v>
      </c>
      <c r="M586" s="100">
        <v>27.2</v>
      </c>
      <c r="N586" s="100">
        <v>28.7</v>
      </c>
      <c r="O586" s="100">
        <v>28.8</v>
      </c>
      <c r="P586" s="100">
        <v>27.5</v>
      </c>
      <c r="Q586" s="100">
        <v>28.2</v>
      </c>
      <c r="R586" s="100">
        <v>22.8</v>
      </c>
      <c r="S586" s="100">
        <v>25.1</v>
      </c>
      <c r="T586" s="100">
        <v>24.6</v>
      </c>
      <c r="U586" s="100">
        <v>28.2</v>
      </c>
      <c r="V586" s="100">
        <v>21.2</v>
      </c>
      <c r="W586" s="100">
        <v>24.3</v>
      </c>
      <c r="X586" s="100">
        <v>24.2</v>
      </c>
      <c r="Y586" s="100">
        <v>21.9</v>
      </c>
      <c r="Z586" s="100">
        <v>24.7</v>
      </c>
      <c r="AA586" s="100">
        <f>独自温度!B218</f>
        <v>30</v>
      </c>
      <c r="AB586" s="100">
        <f>独自温度!C218</f>
        <v>30</v>
      </c>
    </row>
    <row r="587" spans="1:28">
      <c r="A587" s="64" t="e" cm="1">
        <f t="array" aca="1" ref="A587" ca="1">INDIRECT(_xlfn.XLOOKUP(鶏シート!$G$13,鶏気温!$D$2:$AB$2,鶏気温!$D$3:$AB$3)&amp;(_xlfn.XLOOKUP(鶏モデル!$D595,鶏気温!$C$6:$C$1100,鶏気温!$B$6:$B$1100)))</f>
        <v>#N/A</v>
      </c>
      <c r="B587">
        <v>587</v>
      </c>
      <c r="C587" s="92">
        <v>46239</v>
      </c>
      <c r="D587" s="100">
        <v>24.9</v>
      </c>
      <c r="E587" s="100">
        <v>25.1</v>
      </c>
      <c r="F587" s="100">
        <v>25.4</v>
      </c>
      <c r="G587" s="100">
        <v>25.9</v>
      </c>
      <c r="H587" s="100">
        <v>25.4</v>
      </c>
      <c r="I587" s="100">
        <v>26</v>
      </c>
      <c r="J587" s="100">
        <v>28.1</v>
      </c>
      <c r="K587" s="100">
        <v>26.2</v>
      </c>
      <c r="L587" s="100">
        <v>26.7</v>
      </c>
      <c r="M587" s="100">
        <v>27.2</v>
      </c>
      <c r="N587" s="100">
        <v>28.7</v>
      </c>
      <c r="O587" s="100">
        <v>28.9</v>
      </c>
      <c r="P587" s="100">
        <v>27.5</v>
      </c>
      <c r="Q587" s="100">
        <v>28.2</v>
      </c>
      <c r="R587" s="100">
        <v>22.8</v>
      </c>
      <c r="S587" s="100">
        <v>25.1</v>
      </c>
      <c r="T587" s="100">
        <v>24.6</v>
      </c>
      <c r="U587" s="100">
        <v>28.2</v>
      </c>
      <c r="V587" s="100">
        <v>21.2</v>
      </c>
      <c r="W587" s="100">
        <v>24.3</v>
      </c>
      <c r="X587" s="100">
        <v>24.2</v>
      </c>
      <c r="Y587" s="100">
        <v>21.9</v>
      </c>
      <c r="Z587" s="100">
        <v>24.7</v>
      </c>
      <c r="AA587" s="100">
        <f>独自温度!B219</f>
        <v>30</v>
      </c>
      <c r="AB587" s="100">
        <f>独自温度!C219</f>
        <v>30</v>
      </c>
    </row>
    <row r="588" spans="1:28">
      <c r="A588" s="64" t="e" cm="1">
        <f t="array" aca="1" ref="A588" ca="1">INDIRECT(_xlfn.XLOOKUP(鶏シート!$G$13,鶏気温!$D$2:$AB$2,鶏気温!$D$3:$AB$3)&amp;(_xlfn.XLOOKUP(鶏モデル!$D596,鶏気温!$C$6:$C$1100,鶏気温!$B$6:$B$1100)))</f>
        <v>#N/A</v>
      </c>
      <c r="B588">
        <v>588</v>
      </c>
      <c r="C588" s="92">
        <v>46240</v>
      </c>
      <c r="D588" s="100">
        <v>24.9</v>
      </c>
      <c r="E588" s="100">
        <v>25.1</v>
      </c>
      <c r="F588" s="100">
        <v>25.4</v>
      </c>
      <c r="G588" s="100">
        <v>25.9</v>
      </c>
      <c r="H588" s="100">
        <v>25.4</v>
      </c>
      <c r="I588" s="100">
        <v>26</v>
      </c>
      <c r="J588" s="100">
        <v>28.1</v>
      </c>
      <c r="K588" s="100">
        <v>26.2</v>
      </c>
      <c r="L588" s="100">
        <v>26.7</v>
      </c>
      <c r="M588" s="100">
        <v>27.2</v>
      </c>
      <c r="N588" s="100">
        <v>28.7</v>
      </c>
      <c r="O588" s="100">
        <v>28.8</v>
      </c>
      <c r="P588" s="100">
        <v>27.5</v>
      </c>
      <c r="Q588" s="100">
        <v>28.2</v>
      </c>
      <c r="R588" s="100">
        <v>22.8</v>
      </c>
      <c r="S588" s="100">
        <v>25.1</v>
      </c>
      <c r="T588" s="100">
        <v>24.6</v>
      </c>
      <c r="U588" s="100">
        <v>28.2</v>
      </c>
      <c r="V588" s="100">
        <v>21.2</v>
      </c>
      <c r="W588" s="100">
        <v>24.3</v>
      </c>
      <c r="X588" s="100">
        <v>24.1</v>
      </c>
      <c r="Y588" s="100">
        <v>21.9</v>
      </c>
      <c r="Z588" s="100">
        <v>24.7</v>
      </c>
      <c r="AA588" s="100">
        <f>独自温度!B220</f>
        <v>30</v>
      </c>
      <c r="AB588" s="100">
        <f>独自温度!C220</f>
        <v>30</v>
      </c>
    </row>
    <row r="589" spans="1:28">
      <c r="A589" s="64" t="e" cm="1">
        <f t="array" aca="1" ref="A589" ca="1">INDIRECT(_xlfn.XLOOKUP(鶏シート!$G$13,鶏気温!$D$2:$AB$2,鶏気温!$D$3:$AB$3)&amp;(_xlfn.XLOOKUP(鶏モデル!$D597,鶏気温!$C$6:$C$1100,鶏気温!$B$6:$B$1100)))</f>
        <v>#N/A</v>
      </c>
      <c r="B589">
        <v>589</v>
      </c>
      <c r="C589" s="92">
        <v>46241</v>
      </c>
      <c r="D589" s="100">
        <v>24.8</v>
      </c>
      <c r="E589" s="100">
        <v>25</v>
      </c>
      <c r="F589" s="100">
        <v>25.4</v>
      </c>
      <c r="G589" s="100">
        <v>25.9</v>
      </c>
      <c r="H589" s="100">
        <v>25.4</v>
      </c>
      <c r="I589" s="100">
        <v>26</v>
      </c>
      <c r="J589" s="100">
        <v>28</v>
      </c>
      <c r="K589" s="100">
        <v>26.2</v>
      </c>
      <c r="L589" s="100">
        <v>26.8</v>
      </c>
      <c r="M589" s="100">
        <v>27.2</v>
      </c>
      <c r="N589" s="100">
        <v>28.6</v>
      </c>
      <c r="O589" s="100">
        <v>28.8</v>
      </c>
      <c r="P589" s="100">
        <v>27.5</v>
      </c>
      <c r="Q589" s="100">
        <v>28.1</v>
      </c>
      <c r="R589" s="100">
        <v>22.7</v>
      </c>
      <c r="S589" s="100">
        <v>25.1</v>
      </c>
      <c r="T589" s="100">
        <v>24.5</v>
      </c>
      <c r="U589" s="100">
        <v>28.2</v>
      </c>
      <c r="V589" s="100">
        <v>21.2</v>
      </c>
      <c r="W589" s="100">
        <v>24.3</v>
      </c>
      <c r="X589" s="100">
        <v>24.1</v>
      </c>
      <c r="Y589" s="100">
        <v>21.9</v>
      </c>
      <c r="Z589" s="100">
        <v>24.7</v>
      </c>
      <c r="AA589" s="100">
        <f>独自温度!B221</f>
        <v>30</v>
      </c>
      <c r="AB589" s="100">
        <f>独自温度!C221</f>
        <v>30</v>
      </c>
    </row>
    <row r="590" spans="1:28">
      <c r="A590" s="64" t="e" cm="1">
        <f t="array" aca="1" ref="A590" ca="1">INDIRECT(_xlfn.XLOOKUP(鶏シート!$G$13,鶏気温!$D$2:$AB$2,鶏気温!$D$3:$AB$3)&amp;(_xlfn.XLOOKUP(鶏モデル!$D598,鶏気温!$C$6:$C$1100,鶏気温!$B$6:$B$1100)))</f>
        <v>#N/A</v>
      </c>
      <c r="B590">
        <v>590</v>
      </c>
      <c r="C590" s="92">
        <v>46242</v>
      </c>
      <c r="D590" s="100">
        <v>24.8</v>
      </c>
      <c r="E590" s="100">
        <v>25</v>
      </c>
      <c r="F590" s="100">
        <v>25.3</v>
      </c>
      <c r="G590" s="100">
        <v>25.9</v>
      </c>
      <c r="H590" s="100">
        <v>25.4</v>
      </c>
      <c r="I590" s="100">
        <v>26</v>
      </c>
      <c r="J590" s="100">
        <v>28</v>
      </c>
      <c r="K590" s="100">
        <v>26.1</v>
      </c>
      <c r="L590" s="100">
        <v>26.7</v>
      </c>
      <c r="M590" s="100">
        <v>27.2</v>
      </c>
      <c r="N590" s="100">
        <v>28.6</v>
      </c>
      <c r="O590" s="100">
        <v>28.8</v>
      </c>
      <c r="P590" s="100">
        <v>27.4</v>
      </c>
      <c r="Q590" s="100">
        <v>28.1</v>
      </c>
      <c r="R590" s="100">
        <v>22.7</v>
      </c>
      <c r="S590" s="100">
        <v>25.1</v>
      </c>
      <c r="T590" s="100">
        <v>24.5</v>
      </c>
      <c r="U590" s="100">
        <v>28.1</v>
      </c>
      <c r="V590" s="100">
        <v>21.2</v>
      </c>
      <c r="W590" s="100">
        <v>24.2</v>
      </c>
      <c r="X590" s="100">
        <v>24.1</v>
      </c>
      <c r="Y590" s="100">
        <v>21.8</v>
      </c>
      <c r="Z590" s="100">
        <v>24.7</v>
      </c>
      <c r="AA590" s="100">
        <f>独自温度!B222</f>
        <v>30</v>
      </c>
      <c r="AB590" s="100">
        <f>独自温度!C222</f>
        <v>30</v>
      </c>
    </row>
    <row r="591" spans="1:28">
      <c r="A591" s="64" t="e" cm="1">
        <f t="array" aca="1" ref="A591" ca="1">INDIRECT(_xlfn.XLOOKUP(鶏シート!$G$13,鶏気温!$D$2:$AB$2,鶏気温!$D$3:$AB$3)&amp;(_xlfn.XLOOKUP(鶏モデル!$D599,鶏気温!$C$6:$C$1100,鶏気温!$B$6:$B$1100)))</f>
        <v>#N/A</v>
      </c>
      <c r="B591">
        <v>591</v>
      </c>
      <c r="C591" s="92">
        <v>46243</v>
      </c>
      <c r="D591" s="100">
        <v>24.7</v>
      </c>
      <c r="E591" s="100">
        <v>24.9</v>
      </c>
      <c r="F591" s="100">
        <v>25.3</v>
      </c>
      <c r="G591" s="100">
        <v>25.8</v>
      </c>
      <c r="H591" s="100">
        <v>25.4</v>
      </c>
      <c r="I591" s="100">
        <v>25.9</v>
      </c>
      <c r="J591" s="100">
        <v>28</v>
      </c>
      <c r="K591" s="100">
        <v>26.1</v>
      </c>
      <c r="L591" s="100">
        <v>26.7</v>
      </c>
      <c r="M591" s="100">
        <v>27.1</v>
      </c>
      <c r="N591" s="100">
        <v>28.6</v>
      </c>
      <c r="O591" s="100">
        <v>28.8</v>
      </c>
      <c r="P591" s="100">
        <v>27.4</v>
      </c>
      <c r="Q591" s="100">
        <v>28.1</v>
      </c>
      <c r="R591" s="100">
        <v>22.7</v>
      </c>
      <c r="S591" s="100">
        <v>25</v>
      </c>
      <c r="T591" s="100">
        <v>24.4</v>
      </c>
      <c r="U591" s="100">
        <v>28.1</v>
      </c>
      <c r="V591" s="100">
        <v>21.1</v>
      </c>
      <c r="W591" s="100">
        <v>24.2</v>
      </c>
      <c r="X591" s="100">
        <v>24</v>
      </c>
      <c r="Y591" s="100">
        <v>21.8</v>
      </c>
      <c r="Z591" s="100">
        <v>24.7</v>
      </c>
      <c r="AA591" s="100">
        <f>独自温度!B223</f>
        <v>30</v>
      </c>
      <c r="AB591" s="100">
        <f>独自温度!C223</f>
        <v>30</v>
      </c>
    </row>
    <row r="592" spans="1:28">
      <c r="A592" s="64" t="e" cm="1">
        <f t="array" aca="1" ref="A592" ca="1">INDIRECT(_xlfn.XLOOKUP(鶏シート!$G$13,鶏気温!$D$2:$AB$2,鶏気温!$D$3:$AB$3)&amp;(_xlfn.XLOOKUP(鶏モデル!$D600,鶏気温!$C$6:$C$1100,鶏気温!$B$6:$B$1100)))</f>
        <v>#N/A</v>
      </c>
      <c r="B592">
        <v>592</v>
      </c>
      <c r="C592" s="92">
        <v>46244</v>
      </c>
      <c r="D592" s="100">
        <v>24.7</v>
      </c>
      <c r="E592" s="100">
        <v>24.9</v>
      </c>
      <c r="F592" s="100">
        <v>25.2</v>
      </c>
      <c r="G592" s="100">
        <v>25.8</v>
      </c>
      <c r="H592" s="100">
        <v>25.3</v>
      </c>
      <c r="I592" s="100">
        <v>25.9</v>
      </c>
      <c r="J592" s="100">
        <v>27.9</v>
      </c>
      <c r="K592" s="100">
        <v>26</v>
      </c>
      <c r="L592" s="100">
        <v>26.7</v>
      </c>
      <c r="M592" s="100">
        <v>27.1</v>
      </c>
      <c r="N592" s="100">
        <v>28.5</v>
      </c>
      <c r="O592" s="100">
        <v>28.7</v>
      </c>
      <c r="P592" s="100">
        <v>27.4</v>
      </c>
      <c r="Q592" s="100">
        <v>28</v>
      </c>
      <c r="R592" s="100">
        <v>22.6</v>
      </c>
      <c r="S592" s="100">
        <v>25</v>
      </c>
      <c r="T592" s="100">
        <v>24.4</v>
      </c>
      <c r="U592" s="100">
        <v>28</v>
      </c>
      <c r="V592" s="100">
        <v>21.1</v>
      </c>
      <c r="W592" s="100">
        <v>24.1</v>
      </c>
      <c r="X592" s="100">
        <v>24</v>
      </c>
      <c r="Y592" s="100">
        <v>21.8</v>
      </c>
      <c r="Z592" s="100">
        <v>24.7</v>
      </c>
      <c r="AA592" s="100">
        <f>独自温度!B224</f>
        <v>30</v>
      </c>
      <c r="AB592" s="100">
        <f>独自温度!C224</f>
        <v>30</v>
      </c>
    </row>
    <row r="593" spans="1:28">
      <c r="A593" s="64" t="e" cm="1">
        <f t="array" aca="1" ref="A593" ca="1">INDIRECT(_xlfn.XLOOKUP(鶏シート!$G$13,鶏気温!$D$2:$AB$2,鶏気温!$D$3:$AB$3)&amp;(_xlfn.XLOOKUP(鶏モデル!$D601,鶏気温!$C$6:$C$1100,鶏気温!$B$6:$B$1100)))</f>
        <v>#N/A</v>
      </c>
      <c r="B593">
        <v>593</v>
      </c>
      <c r="C593" s="92">
        <v>46245</v>
      </c>
      <c r="D593" s="100">
        <v>24.6</v>
      </c>
      <c r="E593" s="100">
        <v>24.8</v>
      </c>
      <c r="F593" s="100">
        <v>25.2</v>
      </c>
      <c r="G593" s="100">
        <v>25.7</v>
      </c>
      <c r="H593" s="100">
        <v>25.3</v>
      </c>
      <c r="I593" s="100">
        <v>25.9</v>
      </c>
      <c r="J593" s="100">
        <v>27.9</v>
      </c>
      <c r="K593" s="100">
        <v>26</v>
      </c>
      <c r="L593" s="100">
        <v>26.6</v>
      </c>
      <c r="M593" s="100">
        <v>27</v>
      </c>
      <c r="N593" s="100">
        <v>28.5</v>
      </c>
      <c r="O593" s="100">
        <v>28.7</v>
      </c>
      <c r="P593" s="100">
        <v>27.3</v>
      </c>
      <c r="Q593" s="100">
        <v>28</v>
      </c>
      <c r="R593" s="100">
        <v>22.6</v>
      </c>
      <c r="S593" s="100">
        <v>24.9</v>
      </c>
      <c r="T593" s="100">
        <v>24.3</v>
      </c>
      <c r="U593" s="100">
        <v>28</v>
      </c>
      <c r="V593" s="100">
        <v>21</v>
      </c>
      <c r="W593" s="100">
        <v>24</v>
      </c>
      <c r="X593" s="100">
        <v>23.9</v>
      </c>
      <c r="Y593" s="100">
        <v>21.7</v>
      </c>
      <c r="Z593" s="100">
        <v>24.6</v>
      </c>
      <c r="AA593" s="100">
        <f>独自温度!B225</f>
        <v>30</v>
      </c>
      <c r="AB593" s="100">
        <f>独自温度!C225</f>
        <v>30</v>
      </c>
    </row>
    <row r="594" spans="1:28">
      <c r="A594" s="64" t="e" cm="1">
        <f t="array" aca="1" ref="A594" ca="1">INDIRECT(_xlfn.XLOOKUP(鶏シート!$G$13,鶏気温!$D$2:$AB$2,鶏気温!$D$3:$AB$3)&amp;(_xlfn.XLOOKUP(鶏モデル!$D602,鶏気温!$C$6:$C$1100,鶏気温!$B$6:$B$1100)))</f>
        <v>#N/A</v>
      </c>
      <c r="B594">
        <v>594</v>
      </c>
      <c r="C594" s="92">
        <v>46246</v>
      </c>
      <c r="D594" s="100">
        <v>24.5</v>
      </c>
      <c r="E594" s="100">
        <v>24.8</v>
      </c>
      <c r="F594" s="100">
        <v>25.1</v>
      </c>
      <c r="G594" s="100">
        <v>25.6</v>
      </c>
      <c r="H594" s="100">
        <v>25.2</v>
      </c>
      <c r="I594" s="100">
        <v>25.8</v>
      </c>
      <c r="J594" s="100">
        <v>27.8</v>
      </c>
      <c r="K594" s="100">
        <v>26</v>
      </c>
      <c r="L594" s="100">
        <v>26.5</v>
      </c>
      <c r="M594" s="100">
        <v>27</v>
      </c>
      <c r="N594" s="100">
        <v>28.4</v>
      </c>
      <c r="O594" s="100">
        <v>28.6</v>
      </c>
      <c r="P594" s="100">
        <v>27.3</v>
      </c>
      <c r="Q594" s="100">
        <v>28</v>
      </c>
      <c r="R594" s="100">
        <v>22.5</v>
      </c>
      <c r="S594" s="100">
        <v>24.9</v>
      </c>
      <c r="T594" s="100">
        <v>24.3</v>
      </c>
      <c r="U594" s="100">
        <v>27.9</v>
      </c>
      <c r="V594" s="100">
        <v>21</v>
      </c>
      <c r="W594" s="100">
        <v>24</v>
      </c>
      <c r="X594" s="100">
        <v>23.9</v>
      </c>
      <c r="Y594" s="100">
        <v>21.7</v>
      </c>
      <c r="Z594" s="100">
        <v>24.6</v>
      </c>
      <c r="AA594" s="100">
        <f>独自温度!B226</f>
        <v>30</v>
      </c>
      <c r="AB594" s="100">
        <f>独自温度!C226</f>
        <v>30</v>
      </c>
    </row>
    <row r="595" spans="1:28">
      <c r="A595" s="64" t="e" cm="1">
        <f t="array" aca="1" ref="A595" ca="1">INDIRECT(_xlfn.XLOOKUP(鶏シート!$G$13,鶏気温!$D$2:$AB$2,鶏気温!$D$3:$AB$3)&amp;(_xlfn.XLOOKUP(鶏モデル!$D603,鶏気温!$C$6:$C$1100,鶏気温!$B$6:$B$1100)))</f>
        <v>#N/A</v>
      </c>
      <c r="B595">
        <v>595</v>
      </c>
      <c r="C595" s="92">
        <v>46247</v>
      </c>
      <c r="D595" s="100">
        <v>24.5</v>
      </c>
      <c r="E595" s="100">
        <v>24.7</v>
      </c>
      <c r="F595" s="100">
        <v>25</v>
      </c>
      <c r="G595" s="100">
        <v>25.6</v>
      </c>
      <c r="H595" s="100">
        <v>25.2</v>
      </c>
      <c r="I595" s="100">
        <v>25.7</v>
      </c>
      <c r="J595" s="100">
        <v>27.8</v>
      </c>
      <c r="K595" s="100">
        <v>25.9</v>
      </c>
      <c r="L595" s="100">
        <v>26.5</v>
      </c>
      <c r="M595" s="100">
        <v>26.9</v>
      </c>
      <c r="N595" s="100">
        <v>28.4</v>
      </c>
      <c r="O595" s="100">
        <v>28.6</v>
      </c>
      <c r="P595" s="100">
        <v>27.2</v>
      </c>
      <c r="Q595" s="100">
        <v>27.9</v>
      </c>
      <c r="R595" s="100">
        <v>22.5</v>
      </c>
      <c r="S595" s="100">
        <v>24.8</v>
      </c>
      <c r="T595" s="100">
        <v>24.2</v>
      </c>
      <c r="U595" s="100">
        <v>27.9</v>
      </c>
      <c r="V595" s="100">
        <v>20.9</v>
      </c>
      <c r="W595" s="100">
        <v>23.9</v>
      </c>
      <c r="X595" s="100">
        <v>23.8</v>
      </c>
      <c r="Y595" s="100">
        <v>21.6</v>
      </c>
      <c r="Z595" s="100">
        <v>24.5</v>
      </c>
      <c r="AA595" s="100">
        <f>独自温度!B227</f>
        <v>30</v>
      </c>
      <c r="AB595" s="100">
        <f>独自温度!C227</f>
        <v>30</v>
      </c>
    </row>
    <row r="596" spans="1:28">
      <c r="A596" s="64" t="e" cm="1">
        <f t="array" aca="1" ref="A596" ca="1">INDIRECT(_xlfn.XLOOKUP(鶏シート!$G$13,鶏気温!$D$2:$AB$2,鶏気温!$D$3:$AB$3)&amp;(_xlfn.XLOOKUP(鶏モデル!$D604,鶏気温!$C$6:$C$1100,鶏気温!$B$6:$B$1100)))</f>
        <v>#N/A</v>
      </c>
      <c r="B596">
        <v>596</v>
      </c>
      <c r="C596" s="92">
        <v>46248</v>
      </c>
      <c r="D596" s="100">
        <v>24.4</v>
      </c>
      <c r="E596" s="100">
        <v>24.6</v>
      </c>
      <c r="F596" s="100">
        <v>25</v>
      </c>
      <c r="G596" s="100">
        <v>25.5</v>
      </c>
      <c r="H596" s="100">
        <v>25.1</v>
      </c>
      <c r="I596" s="100">
        <v>25.7</v>
      </c>
      <c r="J596" s="100">
        <v>27.7</v>
      </c>
      <c r="K596" s="100">
        <v>25.9</v>
      </c>
      <c r="L596" s="100">
        <v>26.4</v>
      </c>
      <c r="M596" s="100">
        <v>26.9</v>
      </c>
      <c r="N596" s="100">
        <v>28.3</v>
      </c>
      <c r="O596" s="100">
        <v>28.5</v>
      </c>
      <c r="P596" s="100">
        <v>27.2</v>
      </c>
      <c r="Q596" s="100">
        <v>27.9</v>
      </c>
      <c r="R596" s="100">
        <v>22.4</v>
      </c>
      <c r="S596" s="100">
        <v>24.7</v>
      </c>
      <c r="T596" s="100">
        <v>24.2</v>
      </c>
      <c r="U596" s="100">
        <v>27.8</v>
      </c>
      <c r="V596" s="100">
        <v>20.9</v>
      </c>
      <c r="W596" s="100">
        <v>23.9</v>
      </c>
      <c r="X596" s="100">
        <v>23.7</v>
      </c>
      <c r="Y596" s="100">
        <v>21.6</v>
      </c>
      <c r="Z596" s="100">
        <v>24.4</v>
      </c>
      <c r="AA596" s="100">
        <f>独自温度!B228</f>
        <v>30</v>
      </c>
      <c r="AB596" s="100">
        <f>独自温度!C228</f>
        <v>30</v>
      </c>
    </row>
    <row r="597" spans="1:28">
      <c r="A597" s="64" t="e" cm="1">
        <f t="array" aca="1" ref="A597" ca="1">INDIRECT(_xlfn.XLOOKUP(鶏シート!$G$13,鶏気温!$D$2:$AB$2,鶏気温!$D$3:$AB$3)&amp;(_xlfn.XLOOKUP(鶏モデル!$D605,鶏気温!$C$6:$C$1100,鶏気温!$B$6:$B$1100)))</f>
        <v>#N/A</v>
      </c>
      <c r="B597">
        <v>597</v>
      </c>
      <c r="C597" s="92">
        <v>46249</v>
      </c>
      <c r="D597" s="100">
        <v>24.3</v>
      </c>
      <c r="E597" s="100">
        <v>24.6</v>
      </c>
      <c r="F597" s="100">
        <v>24.9</v>
      </c>
      <c r="G597" s="100">
        <v>25.5</v>
      </c>
      <c r="H597" s="100">
        <v>25</v>
      </c>
      <c r="I597" s="100">
        <v>25.6</v>
      </c>
      <c r="J597" s="100">
        <v>27.7</v>
      </c>
      <c r="K597" s="100">
        <v>25.8</v>
      </c>
      <c r="L597" s="100">
        <v>26.3</v>
      </c>
      <c r="M597" s="100">
        <v>26.8</v>
      </c>
      <c r="N597" s="100">
        <v>28.3</v>
      </c>
      <c r="O597" s="100">
        <v>28.5</v>
      </c>
      <c r="P597" s="100">
        <v>27.1</v>
      </c>
      <c r="Q597" s="100">
        <v>27.8</v>
      </c>
      <c r="R597" s="100">
        <v>22.3</v>
      </c>
      <c r="S597" s="100">
        <v>24.7</v>
      </c>
      <c r="T597" s="100">
        <v>24.1</v>
      </c>
      <c r="U597" s="100">
        <v>27.8</v>
      </c>
      <c r="V597" s="100">
        <v>20.8</v>
      </c>
      <c r="W597" s="100">
        <v>23.8</v>
      </c>
      <c r="X597" s="100">
        <v>23.7</v>
      </c>
      <c r="Y597" s="100">
        <v>21.5</v>
      </c>
      <c r="Z597" s="100">
        <v>24.3</v>
      </c>
      <c r="AA597" s="100">
        <f>独自温度!B229</f>
        <v>30</v>
      </c>
      <c r="AB597" s="100">
        <f>独自温度!C229</f>
        <v>30</v>
      </c>
    </row>
    <row r="598" spans="1:28">
      <c r="A598" s="64" t="e" cm="1">
        <f t="array" aca="1" ref="A598" ca="1">INDIRECT(_xlfn.XLOOKUP(鶏シート!$G$13,鶏気温!$D$2:$AB$2,鶏気温!$D$3:$AB$3)&amp;(_xlfn.XLOOKUP(鶏モデル!$D606,鶏気温!$C$6:$C$1100,鶏気温!$B$6:$B$1100)))</f>
        <v>#N/A</v>
      </c>
      <c r="B598">
        <v>598</v>
      </c>
      <c r="C598" s="92">
        <v>46250</v>
      </c>
      <c r="D598" s="100">
        <v>24.3</v>
      </c>
      <c r="E598" s="100">
        <v>24.5</v>
      </c>
      <c r="F598" s="100">
        <v>24.8</v>
      </c>
      <c r="G598" s="100">
        <v>25.4</v>
      </c>
      <c r="H598" s="100">
        <v>25</v>
      </c>
      <c r="I598" s="100">
        <v>25.6</v>
      </c>
      <c r="J598" s="100">
        <v>27.6</v>
      </c>
      <c r="K598" s="100">
        <v>25.7</v>
      </c>
      <c r="L598" s="100">
        <v>26.2</v>
      </c>
      <c r="M598" s="100">
        <v>26.8</v>
      </c>
      <c r="N598" s="100">
        <v>28.2</v>
      </c>
      <c r="O598" s="100">
        <v>28.4</v>
      </c>
      <c r="P598" s="100">
        <v>27</v>
      </c>
      <c r="Q598" s="100">
        <v>27.8</v>
      </c>
      <c r="R598" s="100">
        <v>22.3</v>
      </c>
      <c r="S598" s="100">
        <v>24.6</v>
      </c>
      <c r="T598" s="100">
        <v>24.1</v>
      </c>
      <c r="U598" s="100">
        <v>27.7</v>
      </c>
      <c r="V598" s="100">
        <v>20.8</v>
      </c>
      <c r="W598" s="100">
        <v>23.7</v>
      </c>
      <c r="X598" s="100">
        <v>23.6</v>
      </c>
      <c r="Y598" s="100">
        <v>21.4</v>
      </c>
      <c r="Z598" s="100">
        <v>24.3</v>
      </c>
      <c r="AA598" s="100">
        <f>独自温度!B230</f>
        <v>30</v>
      </c>
      <c r="AB598" s="100">
        <f>独自温度!C230</f>
        <v>30</v>
      </c>
    </row>
    <row r="599" spans="1:28">
      <c r="A599" s="64" t="e" cm="1">
        <f t="array" aca="1" ref="A599" ca="1">INDIRECT(_xlfn.XLOOKUP(鶏シート!$G$13,鶏気温!$D$2:$AB$2,鶏気温!$D$3:$AB$3)&amp;(_xlfn.XLOOKUP(鶏モデル!$D607,鶏気温!$C$6:$C$1100,鶏気温!$B$6:$B$1100)))</f>
        <v>#N/A</v>
      </c>
      <c r="B599">
        <v>599</v>
      </c>
      <c r="C599" s="92">
        <v>46251</v>
      </c>
      <c r="D599" s="100">
        <v>24.2</v>
      </c>
      <c r="E599" s="100">
        <v>24.5</v>
      </c>
      <c r="F599" s="100">
        <v>24.8</v>
      </c>
      <c r="G599" s="100">
        <v>25.3</v>
      </c>
      <c r="H599" s="100">
        <v>24.9</v>
      </c>
      <c r="I599" s="100">
        <v>25.5</v>
      </c>
      <c r="J599" s="100">
        <v>27.6</v>
      </c>
      <c r="K599" s="100">
        <v>25.7</v>
      </c>
      <c r="L599" s="100">
        <v>26.1</v>
      </c>
      <c r="M599" s="100">
        <v>26.7</v>
      </c>
      <c r="N599" s="100">
        <v>28.2</v>
      </c>
      <c r="O599" s="100">
        <v>28.4</v>
      </c>
      <c r="P599" s="100">
        <v>27</v>
      </c>
      <c r="Q599" s="100">
        <v>27.7</v>
      </c>
      <c r="R599" s="100">
        <v>22.2</v>
      </c>
      <c r="S599" s="100">
        <v>24.6</v>
      </c>
      <c r="T599" s="100">
        <v>24</v>
      </c>
      <c r="U599" s="100">
        <v>27.6</v>
      </c>
      <c r="V599" s="100">
        <v>20.7</v>
      </c>
      <c r="W599" s="100">
        <v>23.7</v>
      </c>
      <c r="X599" s="100">
        <v>23.5</v>
      </c>
      <c r="Y599" s="100">
        <v>21.4</v>
      </c>
      <c r="Z599" s="100">
        <v>24.2</v>
      </c>
      <c r="AA599" s="100">
        <f>独自温度!B231</f>
        <v>30</v>
      </c>
      <c r="AB599" s="100">
        <f>独自温度!C231</f>
        <v>30</v>
      </c>
    </row>
    <row r="600" spans="1:28">
      <c r="A600" s="64" t="e" cm="1">
        <f t="array" aca="1" ref="A600" ca="1">INDIRECT(_xlfn.XLOOKUP(鶏シート!$G$13,鶏気温!$D$2:$AB$2,鶏気温!$D$3:$AB$3)&amp;(_xlfn.XLOOKUP(鶏モデル!$D608,鶏気温!$C$6:$C$1100,鶏気温!$B$6:$B$1100)))</f>
        <v>#N/A</v>
      </c>
      <c r="B600">
        <v>600</v>
      </c>
      <c r="C600" s="92">
        <v>46252</v>
      </c>
      <c r="D600" s="100">
        <v>24.1</v>
      </c>
      <c r="E600" s="100">
        <v>24.4</v>
      </c>
      <c r="F600" s="100">
        <v>24.7</v>
      </c>
      <c r="G600" s="100">
        <v>25.3</v>
      </c>
      <c r="H600" s="100">
        <v>24.8</v>
      </c>
      <c r="I600" s="100">
        <v>25.4</v>
      </c>
      <c r="J600" s="100">
        <v>27.5</v>
      </c>
      <c r="K600" s="100">
        <v>25.6</v>
      </c>
      <c r="L600" s="100">
        <v>26.1</v>
      </c>
      <c r="M600" s="100">
        <v>26.6</v>
      </c>
      <c r="N600" s="100">
        <v>28.1</v>
      </c>
      <c r="O600" s="100">
        <v>28.3</v>
      </c>
      <c r="P600" s="100">
        <v>26.9</v>
      </c>
      <c r="Q600" s="100">
        <v>27.6</v>
      </c>
      <c r="R600" s="100">
        <v>22.1</v>
      </c>
      <c r="S600" s="100">
        <v>24.5</v>
      </c>
      <c r="T600" s="100">
        <v>23.9</v>
      </c>
      <c r="U600" s="100">
        <v>27.6</v>
      </c>
      <c r="V600" s="100">
        <v>20.6</v>
      </c>
      <c r="W600" s="100">
        <v>23.6</v>
      </c>
      <c r="X600" s="100">
        <v>23.5</v>
      </c>
      <c r="Y600" s="100">
        <v>21.3</v>
      </c>
      <c r="Z600" s="100">
        <v>24.1</v>
      </c>
      <c r="AA600" s="100">
        <f>独自温度!B232</f>
        <v>30</v>
      </c>
      <c r="AB600" s="100">
        <f>独自温度!C232</f>
        <v>30</v>
      </c>
    </row>
    <row r="601" spans="1:28">
      <c r="A601" s="64" t="e" cm="1">
        <f t="array" aca="1" ref="A601" ca="1">INDIRECT(_xlfn.XLOOKUP(鶏シート!$G$13,鶏気温!$D$2:$AB$2,鶏気温!$D$3:$AB$3)&amp;(_xlfn.XLOOKUP(鶏モデル!$D609,鶏気温!$C$6:$C$1100,鶏気温!$B$6:$B$1100)))</f>
        <v>#N/A</v>
      </c>
      <c r="B601">
        <v>601</v>
      </c>
      <c r="C601" s="92">
        <v>46253</v>
      </c>
      <c r="D601" s="100">
        <v>24</v>
      </c>
      <c r="E601" s="100">
        <v>24.3</v>
      </c>
      <c r="F601" s="100">
        <v>24.6</v>
      </c>
      <c r="G601" s="100">
        <v>25.2</v>
      </c>
      <c r="H601" s="100">
        <v>24.7</v>
      </c>
      <c r="I601" s="100">
        <v>25.3</v>
      </c>
      <c r="J601" s="100">
        <v>27.4</v>
      </c>
      <c r="K601" s="100">
        <v>25.5</v>
      </c>
      <c r="L601" s="100">
        <v>26</v>
      </c>
      <c r="M601" s="100">
        <v>26.6</v>
      </c>
      <c r="N601" s="100">
        <v>28</v>
      </c>
      <c r="O601" s="100">
        <v>28.2</v>
      </c>
      <c r="P601" s="100">
        <v>26.8</v>
      </c>
      <c r="Q601" s="100">
        <v>27.6</v>
      </c>
      <c r="R601" s="100">
        <v>22.1</v>
      </c>
      <c r="S601" s="100">
        <v>24.4</v>
      </c>
      <c r="T601" s="100">
        <v>23.8</v>
      </c>
      <c r="U601" s="100">
        <v>27.5</v>
      </c>
      <c r="V601" s="100">
        <v>20.5</v>
      </c>
      <c r="W601" s="100">
        <v>23.5</v>
      </c>
      <c r="X601" s="100">
        <v>23.4</v>
      </c>
      <c r="Y601" s="100">
        <v>21.2</v>
      </c>
      <c r="Z601" s="100">
        <v>24</v>
      </c>
      <c r="AA601" s="100">
        <f>独自温度!B233</f>
        <v>30</v>
      </c>
      <c r="AB601" s="100">
        <f>独自温度!C233</f>
        <v>30</v>
      </c>
    </row>
    <row r="602" spans="1:28">
      <c r="A602" s="64" t="e" cm="1">
        <f t="array" aca="1" ref="A602" ca="1">INDIRECT(_xlfn.XLOOKUP(鶏シート!$G$13,鶏気温!$D$2:$AB$2,鶏気温!$D$3:$AB$3)&amp;(_xlfn.XLOOKUP(鶏モデル!$D610,鶏気温!$C$6:$C$1100,鶏気温!$B$6:$B$1100)))</f>
        <v>#N/A</v>
      </c>
      <c r="B602">
        <v>602</v>
      </c>
      <c r="C602" s="92">
        <v>46254</v>
      </c>
      <c r="D602" s="100">
        <v>23.9</v>
      </c>
      <c r="E602" s="100">
        <v>24.2</v>
      </c>
      <c r="F602" s="100">
        <v>24.5</v>
      </c>
      <c r="G602" s="100">
        <v>25.1</v>
      </c>
      <c r="H602" s="100">
        <v>24.6</v>
      </c>
      <c r="I602" s="100">
        <v>25.2</v>
      </c>
      <c r="J602" s="100">
        <v>27.4</v>
      </c>
      <c r="K602" s="100">
        <v>25.5</v>
      </c>
      <c r="L602" s="100">
        <v>25.9</v>
      </c>
      <c r="M602" s="100">
        <v>26.5</v>
      </c>
      <c r="N602" s="100">
        <v>28</v>
      </c>
      <c r="O602" s="100">
        <v>28.2</v>
      </c>
      <c r="P602" s="100">
        <v>26.8</v>
      </c>
      <c r="Q602" s="100">
        <v>27.5</v>
      </c>
      <c r="R602" s="100">
        <v>22</v>
      </c>
      <c r="S602" s="100">
        <v>24.3</v>
      </c>
      <c r="T602" s="100">
        <v>23.8</v>
      </c>
      <c r="U602" s="100">
        <v>27.4</v>
      </c>
      <c r="V602" s="100">
        <v>20.399999999999999</v>
      </c>
      <c r="W602" s="100">
        <v>23.4</v>
      </c>
      <c r="X602" s="100">
        <v>23.3</v>
      </c>
      <c r="Y602" s="100">
        <v>21.1</v>
      </c>
      <c r="Z602" s="100">
        <v>23.9</v>
      </c>
      <c r="AA602" s="100">
        <f>独自温度!B234</f>
        <v>30</v>
      </c>
      <c r="AB602" s="100">
        <f>独自温度!C234</f>
        <v>30</v>
      </c>
    </row>
    <row r="603" spans="1:28">
      <c r="A603" s="64" t="e" cm="1">
        <f t="array" aca="1" ref="A603" ca="1">INDIRECT(_xlfn.XLOOKUP(鶏シート!$G$13,鶏気温!$D$2:$AB$2,鶏気温!$D$3:$AB$3)&amp;(_xlfn.XLOOKUP(鶏モデル!$D611,鶏気温!$C$6:$C$1100,鶏気温!$B$6:$B$1100)))</f>
        <v>#N/A</v>
      </c>
      <c r="B603">
        <v>603</v>
      </c>
      <c r="C603" s="92">
        <v>46255</v>
      </c>
      <c r="D603" s="100">
        <v>23.8</v>
      </c>
      <c r="E603" s="100">
        <v>24.1</v>
      </c>
      <c r="F603" s="100">
        <v>24.4</v>
      </c>
      <c r="G603" s="100">
        <v>25</v>
      </c>
      <c r="H603" s="100">
        <v>24.5</v>
      </c>
      <c r="I603" s="100">
        <v>25.2</v>
      </c>
      <c r="J603" s="100">
        <v>27.3</v>
      </c>
      <c r="K603" s="100">
        <v>25.4</v>
      </c>
      <c r="L603" s="100">
        <v>25.8</v>
      </c>
      <c r="M603" s="100">
        <v>26.4</v>
      </c>
      <c r="N603" s="100">
        <v>27.9</v>
      </c>
      <c r="O603" s="100">
        <v>28.1</v>
      </c>
      <c r="P603" s="100">
        <v>26.7</v>
      </c>
      <c r="Q603" s="100">
        <v>27.4</v>
      </c>
      <c r="R603" s="100">
        <v>21.9</v>
      </c>
      <c r="S603" s="100">
        <v>24.2</v>
      </c>
      <c r="T603" s="100">
        <v>23.7</v>
      </c>
      <c r="U603" s="100">
        <v>27.3</v>
      </c>
      <c r="V603" s="100">
        <v>20.3</v>
      </c>
      <c r="W603" s="100">
        <v>23.3</v>
      </c>
      <c r="X603" s="100">
        <v>23.2</v>
      </c>
      <c r="Y603" s="100">
        <v>21</v>
      </c>
      <c r="Z603" s="100">
        <v>23.8</v>
      </c>
      <c r="AA603" s="100">
        <f>独自温度!B235</f>
        <v>30</v>
      </c>
      <c r="AB603" s="100">
        <f>独自温度!C235</f>
        <v>30</v>
      </c>
    </row>
    <row r="604" spans="1:28">
      <c r="A604" s="64" t="e" cm="1">
        <f t="array" aca="1" ref="A604" ca="1">INDIRECT(_xlfn.XLOOKUP(鶏シート!$G$13,鶏気温!$D$2:$AB$2,鶏気温!$D$3:$AB$3)&amp;(_xlfn.XLOOKUP(鶏モデル!$D612,鶏気温!$C$6:$C$1100,鶏気温!$B$6:$B$1100)))</f>
        <v>#N/A</v>
      </c>
      <c r="B604">
        <v>604</v>
      </c>
      <c r="C604" s="92">
        <v>46256</v>
      </c>
      <c r="D604" s="100">
        <v>23.7</v>
      </c>
      <c r="E604" s="100">
        <v>24</v>
      </c>
      <c r="F604" s="100">
        <v>24.4</v>
      </c>
      <c r="G604" s="100">
        <v>24.9</v>
      </c>
      <c r="H604" s="100">
        <v>24.4</v>
      </c>
      <c r="I604" s="100">
        <v>25.1</v>
      </c>
      <c r="J604" s="100">
        <v>27.2</v>
      </c>
      <c r="K604" s="100">
        <v>25.3</v>
      </c>
      <c r="L604" s="100">
        <v>25.7</v>
      </c>
      <c r="M604" s="100">
        <v>26.3</v>
      </c>
      <c r="N604" s="100">
        <v>27.8</v>
      </c>
      <c r="O604" s="100">
        <v>28</v>
      </c>
      <c r="P604" s="100">
        <v>26.6</v>
      </c>
      <c r="Q604" s="100">
        <v>27.3</v>
      </c>
      <c r="R604" s="100">
        <v>21.8</v>
      </c>
      <c r="S604" s="100">
        <v>24.1</v>
      </c>
      <c r="T604" s="100">
        <v>23.6</v>
      </c>
      <c r="U604" s="100">
        <v>27.2</v>
      </c>
      <c r="V604" s="100">
        <v>20.2</v>
      </c>
      <c r="W604" s="100">
        <v>23.2</v>
      </c>
      <c r="X604" s="100">
        <v>23.1</v>
      </c>
      <c r="Y604" s="100">
        <v>20.9</v>
      </c>
      <c r="Z604" s="100">
        <v>23.7</v>
      </c>
      <c r="AA604" s="100">
        <f>独自温度!B236</f>
        <v>30</v>
      </c>
      <c r="AB604" s="100">
        <f>独自温度!C236</f>
        <v>30</v>
      </c>
    </row>
    <row r="605" spans="1:28">
      <c r="A605" s="64" t="e" cm="1">
        <f t="array" aca="1" ref="A605" ca="1">INDIRECT(_xlfn.XLOOKUP(鶏シート!$G$13,鶏気温!$D$2:$AB$2,鶏気温!$D$3:$AB$3)&amp;(_xlfn.XLOOKUP(鶏モデル!$D613,鶏気温!$C$6:$C$1100,鶏気温!$B$6:$B$1100)))</f>
        <v>#N/A</v>
      </c>
      <c r="B605">
        <v>605</v>
      </c>
      <c r="C605" s="92">
        <v>46257</v>
      </c>
      <c r="D605" s="100">
        <v>23.6</v>
      </c>
      <c r="E605" s="100">
        <v>23.9</v>
      </c>
      <c r="F605" s="100">
        <v>24.3</v>
      </c>
      <c r="G605" s="100">
        <v>24.8</v>
      </c>
      <c r="H605" s="100">
        <v>24.3</v>
      </c>
      <c r="I605" s="100">
        <v>25</v>
      </c>
      <c r="J605" s="100">
        <v>27.1</v>
      </c>
      <c r="K605" s="100">
        <v>25.2</v>
      </c>
      <c r="L605" s="100">
        <v>25.6</v>
      </c>
      <c r="M605" s="100">
        <v>26.3</v>
      </c>
      <c r="N605" s="100">
        <v>27.7</v>
      </c>
      <c r="O605" s="100">
        <v>27.9</v>
      </c>
      <c r="P605" s="100">
        <v>26.5</v>
      </c>
      <c r="Q605" s="100">
        <v>27.2</v>
      </c>
      <c r="R605" s="100">
        <v>21.7</v>
      </c>
      <c r="S605" s="100">
        <v>24</v>
      </c>
      <c r="T605" s="100">
        <v>23.5</v>
      </c>
      <c r="U605" s="100">
        <v>27.1</v>
      </c>
      <c r="V605" s="100">
        <v>20.100000000000001</v>
      </c>
      <c r="W605" s="100">
        <v>23.1</v>
      </c>
      <c r="X605" s="100">
        <v>23</v>
      </c>
      <c r="Y605" s="100">
        <v>20.8</v>
      </c>
      <c r="Z605" s="100">
        <v>23.6</v>
      </c>
      <c r="AA605" s="100">
        <f>独自温度!B237</f>
        <v>30</v>
      </c>
      <c r="AB605" s="100">
        <f>独自温度!C237</f>
        <v>30</v>
      </c>
    </row>
    <row r="606" spans="1:28">
      <c r="A606" s="64" t="e" cm="1">
        <f t="array" aca="1" ref="A606" ca="1">INDIRECT(_xlfn.XLOOKUP(鶏シート!$G$13,鶏気温!$D$2:$AB$2,鶏気温!$D$3:$AB$3)&amp;(_xlfn.XLOOKUP(鶏モデル!$D614,鶏気温!$C$6:$C$1100,鶏気温!$B$6:$B$1100)))</f>
        <v>#N/A</v>
      </c>
      <c r="B606">
        <v>606</v>
      </c>
      <c r="C606" s="92">
        <v>46258</v>
      </c>
      <c r="D606" s="100">
        <v>23.5</v>
      </c>
      <c r="E606" s="100">
        <v>23.8</v>
      </c>
      <c r="F606" s="100">
        <v>24.2</v>
      </c>
      <c r="G606" s="100">
        <v>24.7</v>
      </c>
      <c r="H606" s="100">
        <v>24.2</v>
      </c>
      <c r="I606" s="100">
        <v>24.9</v>
      </c>
      <c r="J606" s="100">
        <v>27</v>
      </c>
      <c r="K606" s="100">
        <v>25.1</v>
      </c>
      <c r="L606" s="100">
        <v>25.5</v>
      </c>
      <c r="M606" s="100">
        <v>26.2</v>
      </c>
      <c r="N606" s="100">
        <v>27.6</v>
      </c>
      <c r="O606" s="100">
        <v>27.8</v>
      </c>
      <c r="P606" s="100">
        <v>26.4</v>
      </c>
      <c r="Q606" s="100">
        <v>27.1</v>
      </c>
      <c r="R606" s="100">
        <v>21.6</v>
      </c>
      <c r="S606" s="100">
        <v>23.9</v>
      </c>
      <c r="T606" s="100">
        <v>23.4</v>
      </c>
      <c r="U606" s="100">
        <v>27</v>
      </c>
      <c r="V606" s="100">
        <v>20</v>
      </c>
      <c r="W606" s="100">
        <v>23</v>
      </c>
      <c r="X606" s="100">
        <v>22.9</v>
      </c>
      <c r="Y606" s="100">
        <v>20.7</v>
      </c>
      <c r="Z606" s="100">
        <v>23.5</v>
      </c>
      <c r="AA606" s="100">
        <f>独自温度!B238</f>
        <v>30</v>
      </c>
      <c r="AB606" s="100">
        <f>独自温度!C238</f>
        <v>30</v>
      </c>
    </row>
    <row r="607" spans="1:28">
      <c r="A607" s="64" t="e" cm="1">
        <f t="array" aca="1" ref="A607" ca="1">INDIRECT(_xlfn.XLOOKUP(鶏シート!$G$13,鶏気温!$D$2:$AB$2,鶏気温!$D$3:$AB$3)&amp;(_xlfn.XLOOKUP(鶏モデル!$D615,鶏気温!$C$6:$C$1100,鶏気温!$B$6:$B$1100)))</f>
        <v>#N/A</v>
      </c>
      <c r="B607">
        <v>607</v>
      </c>
      <c r="C607" s="92">
        <v>46259</v>
      </c>
      <c r="D607" s="100">
        <v>23.4</v>
      </c>
      <c r="E607" s="100">
        <v>23.7</v>
      </c>
      <c r="F607" s="100">
        <v>24.1</v>
      </c>
      <c r="G607" s="100">
        <v>24.6</v>
      </c>
      <c r="H607" s="100">
        <v>24.1</v>
      </c>
      <c r="I607" s="100">
        <v>24.8</v>
      </c>
      <c r="J607" s="100">
        <v>26.9</v>
      </c>
      <c r="K607" s="100">
        <v>25</v>
      </c>
      <c r="L607" s="100">
        <v>25.4</v>
      </c>
      <c r="M607" s="100">
        <v>26.1</v>
      </c>
      <c r="N607" s="100">
        <v>27.5</v>
      </c>
      <c r="O607" s="100">
        <v>27.7</v>
      </c>
      <c r="P607" s="100">
        <v>26.3</v>
      </c>
      <c r="Q607" s="100">
        <v>27</v>
      </c>
      <c r="R607" s="100">
        <v>21.5</v>
      </c>
      <c r="S607" s="100">
        <v>23.9</v>
      </c>
      <c r="T607" s="100">
        <v>23.3</v>
      </c>
      <c r="U607" s="100">
        <v>26.9</v>
      </c>
      <c r="V607" s="100">
        <v>19.899999999999999</v>
      </c>
      <c r="W607" s="100">
        <v>22.9</v>
      </c>
      <c r="X607" s="100">
        <v>22.8</v>
      </c>
      <c r="Y607" s="100">
        <v>20.6</v>
      </c>
      <c r="Z607" s="100">
        <v>23.4</v>
      </c>
      <c r="AA607" s="100">
        <f>独自温度!B239</f>
        <v>30</v>
      </c>
      <c r="AB607" s="100">
        <f>独自温度!C239</f>
        <v>30</v>
      </c>
    </row>
    <row r="608" spans="1:28">
      <c r="A608" s="64" t="e" cm="1">
        <f t="array" aca="1" ref="A608" ca="1">INDIRECT(_xlfn.XLOOKUP(鶏シート!$G$13,鶏気温!$D$2:$AB$2,鶏気温!$D$3:$AB$3)&amp;(_xlfn.XLOOKUP(鶏モデル!$D616,鶏気温!$C$6:$C$1100,鶏気温!$B$6:$B$1100)))</f>
        <v>#N/A</v>
      </c>
      <c r="B608">
        <v>608</v>
      </c>
      <c r="C608" s="92">
        <v>46260</v>
      </c>
      <c r="D608" s="100">
        <v>23.3</v>
      </c>
      <c r="E608" s="100">
        <v>23.6</v>
      </c>
      <c r="F608" s="100">
        <v>24</v>
      </c>
      <c r="G608" s="100">
        <v>24.5</v>
      </c>
      <c r="H608" s="100">
        <v>24</v>
      </c>
      <c r="I608" s="100">
        <v>24.7</v>
      </c>
      <c r="J608" s="100">
        <v>26.8</v>
      </c>
      <c r="K608" s="100">
        <v>24.9</v>
      </c>
      <c r="L608" s="100">
        <v>25.3</v>
      </c>
      <c r="M608" s="100">
        <v>25.9</v>
      </c>
      <c r="N608" s="100">
        <v>27.4</v>
      </c>
      <c r="O608" s="100">
        <v>27.6</v>
      </c>
      <c r="P608" s="100">
        <v>26.2</v>
      </c>
      <c r="Q608" s="100">
        <v>26.9</v>
      </c>
      <c r="R608" s="100">
        <v>21.4</v>
      </c>
      <c r="S608" s="100">
        <v>23.8</v>
      </c>
      <c r="T608" s="100">
        <v>23.2</v>
      </c>
      <c r="U608" s="100">
        <v>26.8</v>
      </c>
      <c r="V608" s="100">
        <v>19.8</v>
      </c>
      <c r="W608" s="100">
        <v>22.8</v>
      </c>
      <c r="X608" s="100">
        <v>22.7</v>
      </c>
      <c r="Y608" s="100">
        <v>20.5</v>
      </c>
      <c r="Z608" s="100">
        <v>23.3</v>
      </c>
      <c r="AA608" s="100">
        <f>独自温度!B240</f>
        <v>30</v>
      </c>
      <c r="AB608" s="100">
        <f>独自温度!C240</f>
        <v>30</v>
      </c>
    </row>
    <row r="609" spans="1:28">
      <c r="A609" s="64" t="e" cm="1">
        <f t="array" aca="1" ref="A609" ca="1">INDIRECT(_xlfn.XLOOKUP(鶏シート!$G$13,鶏気温!$D$2:$AB$2,鶏気温!$D$3:$AB$3)&amp;(_xlfn.XLOOKUP(鶏モデル!$D617,鶏気温!$C$6:$C$1100,鶏気温!$B$6:$B$1100)))</f>
        <v>#N/A</v>
      </c>
      <c r="B609">
        <v>609</v>
      </c>
      <c r="C609" s="92">
        <v>46261</v>
      </c>
      <c r="D609" s="100">
        <v>23.2</v>
      </c>
      <c r="E609" s="100">
        <v>23.4</v>
      </c>
      <c r="F609" s="100">
        <v>23.9</v>
      </c>
      <c r="G609" s="100">
        <v>24.4</v>
      </c>
      <c r="H609" s="100">
        <v>23.9</v>
      </c>
      <c r="I609" s="100">
        <v>24.6</v>
      </c>
      <c r="J609" s="100">
        <v>26.7</v>
      </c>
      <c r="K609" s="100">
        <v>24.8</v>
      </c>
      <c r="L609" s="100">
        <v>25.1</v>
      </c>
      <c r="M609" s="100">
        <v>25.8</v>
      </c>
      <c r="N609" s="100">
        <v>27.3</v>
      </c>
      <c r="O609" s="100">
        <v>27.5</v>
      </c>
      <c r="P609" s="100">
        <v>26.1</v>
      </c>
      <c r="Q609" s="100">
        <v>26.8</v>
      </c>
      <c r="R609" s="100">
        <v>21.2</v>
      </c>
      <c r="S609" s="100">
        <v>23.7</v>
      </c>
      <c r="T609" s="100">
        <v>23</v>
      </c>
      <c r="U609" s="100">
        <v>26.7</v>
      </c>
      <c r="V609" s="100">
        <v>19.7</v>
      </c>
      <c r="W609" s="100">
        <v>22.7</v>
      </c>
      <c r="X609" s="100">
        <v>22.6</v>
      </c>
      <c r="Y609" s="100">
        <v>20.399999999999999</v>
      </c>
      <c r="Z609" s="100">
        <v>23.2</v>
      </c>
      <c r="AA609" s="100">
        <f>独自温度!B241</f>
        <v>30</v>
      </c>
      <c r="AB609" s="100">
        <f>独自温度!C241</f>
        <v>30</v>
      </c>
    </row>
    <row r="610" spans="1:28">
      <c r="A610" s="64" t="e" cm="1">
        <f t="array" aca="1" ref="A610" ca="1">INDIRECT(_xlfn.XLOOKUP(鶏シート!$G$13,鶏気温!$D$2:$AB$2,鶏気温!$D$3:$AB$3)&amp;(_xlfn.XLOOKUP(鶏モデル!$D618,鶏気温!$C$6:$C$1100,鶏気温!$B$6:$B$1100)))</f>
        <v>#N/A</v>
      </c>
      <c r="B610">
        <v>610</v>
      </c>
      <c r="C610" s="92">
        <v>46262</v>
      </c>
      <c r="D610" s="100">
        <v>23.1</v>
      </c>
      <c r="E610" s="100">
        <v>23.3</v>
      </c>
      <c r="F610" s="100">
        <v>23.8</v>
      </c>
      <c r="G610" s="100">
        <v>24.3</v>
      </c>
      <c r="H610" s="100">
        <v>23.8</v>
      </c>
      <c r="I610" s="100">
        <v>24.5</v>
      </c>
      <c r="J610" s="100">
        <v>26.5</v>
      </c>
      <c r="K610" s="100">
        <v>24.7</v>
      </c>
      <c r="L610" s="100">
        <v>25</v>
      </c>
      <c r="M610" s="100">
        <v>25.7</v>
      </c>
      <c r="N610" s="100">
        <v>27.2</v>
      </c>
      <c r="O610" s="100">
        <v>27.4</v>
      </c>
      <c r="P610" s="100">
        <v>26</v>
      </c>
      <c r="Q610" s="100">
        <v>26.7</v>
      </c>
      <c r="R610" s="100">
        <v>21.1</v>
      </c>
      <c r="S610" s="100">
        <v>23.6</v>
      </c>
      <c r="T610" s="100">
        <v>22.9</v>
      </c>
      <c r="U610" s="100">
        <v>26.6</v>
      </c>
      <c r="V610" s="100">
        <v>19.600000000000001</v>
      </c>
      <c r="W610" s="100">
        <v>22.6</v>
      </c>
      <c r="X610" s="100">
        <v>22.5</v>
      </c>
      <c r="Y610" s="100">
        <v>20.3</v>
      </c>
      <c r="Z610" s="100">
        <v>23.1</v>
      </c>
      <c r="AA610" s="100">
        <f>独自温度!B242</f>
        <v>30</v>
      </c>
      <c r="AB610" s="100">
        <f>独自温度!C242</f>
        <v>30</v>
      </c>
    </row>
    <row r="611" spans="1:28">
      <c r="A611" s="64" t="e" cm="1">
        <f t="array" aca="1" ref="A611" ca="1">INDIRECT(_xlfn.XLOOKUP(鶏シート!$G$13,鶏気温!$D$2:$AB$2,鶏気温!$D$3:$AB$3)&amp;(_xlfn.XLOOKUP(鶏モデル!$D619,鶏気温!$C$6:$C$1100,鶏気温!$B$6:$B$1100)))</f>
        <v>#N/A</v>
      </c>
      <c r="B611">
        <v>611</v>
      </c>
      <c r="C611" s="92">
        <v>46263</v>
      </c>
      <c r="D611" s="100">
        <v>23</v>
      </c>
      <c r="E611" s="100">
        <v>23.2</v>
      </c>
      <c r="F611" s="100">
        <v>23.7</v>
      </c>
      <c r="G611" s="100">
        <v>24.2</v>
      </c>
      <c r="H611" s="100">
        <v>23.7</v>
      </c>
      <c r="I611" s="100">
        <v>24.4</v>
      </c>
      <c r="J611" s="100">
        <v>26.4</v>
      </c>
      <c r="K611" s="100">
        <v>24.6</v>
      </c>
      <c r="L611" s="100">
        <v>24.9</v>
      </c>
      <c r="M611" s="100">
        <v>25.6</v>
      </c>
      <c r="N611" s="100">
        <v>27.1</v>
      </c>
      <c r="O611" s="100">
        <v>27.2</v>
      </c>
      <c r="P611" s="100">
        <v>25.9</v>
      </c>
      <c r="Q611" s="100">
        <v>26.6</v>
      </c>
      <c r="R611" s="100">
        <v>21</v>
      </c>
      <c r="S611" s="100">
        <v>23.5</v>
      </c>
      <c r="T611" s="100">
        <v>22.8</v>
      </c>
      <c r="U611" s="100">
        <v>26.5</v>
      </c>
      <c r="V611" s="100">
        <v>19.399999999999999</v>
      </c>
      <c r="W611" s="100">
        <v>22.5</v>
      </c>
      <c r="X611" s="100">
        <v>22.4</v>
      </c>
      <c r="Y611" s="100">
        <v>20.2</v>
      </c>
      <c r="Z611" s="100">
        <v>23</v>
      </c>
      <c r="AA611" s="100">
        <f>独自温度!B243</f>
        <v>30</v>
      </c>
      <c r="AB611" s="100">
        <f>独自温度!C243</f>
        <v>30</v>
      </c>
    </row>
    <row r="612" spans="1:28">
      <c r="A612" s="64" t="e" cm="1">
        <f t="array" aca="1" ref="A612" ca="1">INDIRECT(_xlfn.XLOOKUP(鶏シート!$G$13,鶏気温!$D$2:$AB$2,鶏気温!$D$3:$AB$3)&amp;(_xlfn.XLOOKUP(鶏モデル!$D620,鶏気温!$C$6:$C$1100,鶏気温!$B$6:$B$1100)))</f>
        <v>#N/A</v>
      </c>
      <c r="B612">
        <v>612</v>
      </c>
      <c r="C612" s="92">
        <v>46264</v>
      </c>
      <c r="D612" s="100">
        <v>22.9</v>
      </c>
      <c r="E612" s="100">
        <v>23.1</v>
      </c>
      <c r="F612" s="100">
        <v>23.6</v>
      </c>
      <c r="G612" s="100">
        <v>24.1</v>
      </c>
      <c r="H612" s="100">
        <v>23.6</v>
      </c>
      <c r="I612" s="100">
        <v>24.3</v>
      </c>
      <c r="J612" s="100">
        <v>26.3</v>
      </c>
      <c r="K612" s="100">
        <v>24.5</v>
      </c>
      <c r="L612" s="100">
        <v>24.8</v>
      </c>
      <c r="M612" s="100">
        <v>25.5</v>
      </c>
      <c r="N612" s="100">
        <v>26.9</v>
      </c>
      <c r="O612" s="100">
        <v>27.1</v>
      </c>
      <c r="P612" s="100">
        <v>25.8</v>
      </c>
      <c r="Q612" s="100">
        <v>26.5</v>
      </c>
      <c r="R612" s="100">
        <v>20.9</v>
      </c>
      <c r="S612" s="100">
        <v>23.4</v>
      </c>
      <c r="T612" s="100">
        <v>22.7</v>
      </c>
      <c r="U612" s="100">
        <v>26.4</v>
      </c>
      <c r="V612" s="100">
        <v>19.3</v>
      </c>
      <c r="W612" s="100">
        <v>22.3</v>
      </c>
      <c r="X612" s="100">
        <v>22.2</v>
      </c>
      <c r="Y612" s="100">
        <v>20</v>
      </c>
      <c r="Z612" s="100">
        <v>22.9</v>
      </c>
      <c r="AA612" s="100">
        <f>独自温度!B244</f>
        <v>30</v>
      </c>
      <c r="AB612" s="100">
        <f>独自温度!C244</f>
        <v>30</v>
      </c>
    </row>
    <row r="613" spans="1:28">
      <c r="A613" s="64" t="e" cm="1">
        <f t="array" aca="1" ref="A613" ca="1">INDIRECT(_xlfn.XLOOKUP(鶏シート!$G$13,鶏気温!$D$2:$AB$2,鶏気温!$D$3:$AB$3)&amp;(_xlfn.XLOOKUP(鶏モデル!$D621,鶏気温!$C$6:$C$1100,鶏気温!$B$6:$B$1100)))</f>
        <v>#N/A</v>
      </c>
      <c r="B613">
        <v>613</v>
      </c>
      <c r="C613" s="92">
        <v>46265</v>
      </c>
      <c r="D613" s="100">
        <v>22.7</v>
      </c>
      <c r="E613" s="100">
        <v>23</v>
      </c>
      <c r="F613" s="100">
        <v>23.5</v>
      </c>
      <c r="G613" s="100">
        <v>24</v>
      </c>
      <c r="H613" s="100">
        <v>23.5</v>
      </c>
      <c r="I613" s="100">
        <v>24.2</v>
      </c>
      <c r="J613" s="100">
        <v>26.2</v>
      </c>
      <c r="K613" s="100">
        <v>24.3</v>
      </c>
      <c r="L613" s="100">
        <v>24.6</v>
      </c>
      <c r="M613" s="100">
        <v>25.4</v>
      </c>
      <c r="N613" s="100">
        <v>26.8</v>
      </c>
      <c r="O613" s="100">
        <v>27</v>
      </c>
      <c r="P613" s="100">
        <v>25.6</v>
      </c>
      <c r="Q613" s="100">
        <v>26.4</v>
      </c>
      <c r="R613" s="100">
        <v>20.8</v>
      </c>
      <c r="S613" s="100">
        <v>23.3</v>
      </c>
      <c r="T613" s="100">
        <v>22.6</v>
      </c>
      <c r="U613" s="100">
        <v>26.2</v>
      </c>
      <c r="V613" s="100">
        <v>19.2</v>
      </c>
      <c r="W613" s="100">
        <v>22.2</v>
      </c>
      <c r="X613" s="100">
        <v>22.1</v>
      </c>
      <c r="Y613" s="100">
        <v>19.899999999999999</v>
      </c>
      <c r="Z613" s="100">
        <v>22.9</v>
      </c>
      <c r="AA613" s="100">
        <f>独自温度!B245</f>
        <v>30</v>
      </c>
      <c r="AB613" s="100">
        <f>独自温度!C245</f>
        <v>30</v>
      </c>
    </row>
    <row r="614" spans="1:28">
      <c r="A614" s="64" t="e" cm="1">
        <f t="array" aca="1" ref="A614" ca="1">INDIRECT(_xlfn.XLOOKUP(鶏シート!$G$13,鶏気温!$D$2:$AB$2,鶏気温!$D$3:$AB$3)&amp;(_xlfn.XLOOKUP(鶏モデル!$D622,鶏気温!$C$6:$C$1100,鶏気温!$B$6:$B$1100)))</f>
        <v>#N/A</v>
      </c>
      <c r="B614">
        <v>614</v>
      </c>
      <c r="C614" s="92">
        <v>46266</v>
      </c>
      <c r="D614" s="100">
        <v>22.6</v>
      </c>
      <c r="E614" s="100">
        <v>22.8</v>
      </c>
      <c r="F614" s="100">
        <v>23.3</v>
      </c>
      <c r="G614" s="100">
        <v>23.8</v>
      </c>
      <c r="H614" s="100">
        <v>23.4</v>
      </c>
      <c r="I614" s="100">
        <v>24.1</v>
      </c>
      <c r="J614" s="100">
        <v>26.1</v>
      </c>
      <c r="K614" s="100">
        <v>24.2</v>
      </c>
      <c r="L614" s="100">
        <v>24.5</v>
      </c>
      <c r="M614" s="100">
        <v>25.2</v>
      </c>
      <c r="N614" s="100">
        <v>26.7</v>
      </c>
      <c r="O614" s="100">
        <v>26.9</v>
      </c>
      <c r="P614" s="100">
        <v>25.5</v>
      </c>
      <c r="Q614" s="100">
        <v>26.3</v>
      </c>
      <c r="R614" s="100">
        <v>20.7</v>
      </c>
      <c r="S614" s="100">
        <v>23.2</v>
      </c>
      <c r="T614" s="100">
        <v>22.5</v>
      </c>
      <c r="U614" s="100">
        <v>26.1</v>
      </c>
      <c r="V614" s="100">
        <v>19.100000000000001</v>
      </c>
      <c r="W614" s="100">
        <v>22.1</v>
      </c>
      <c r="X614" s="100">
        <v>22</v>
      </c>
      <c r="Y614" s="100">
        <v>19.8</v>
      </c>
      <c r="Z614" s="100">
        <v>22.8</v>
      </c>
      <c r="AA614" s="100">
        <f>独自温度!B246</f>
        <v>30</v>
      </c>
      <c r="AB614" s="100">
        <f>独自温度!C246</f>
        <v>30</v>
      </c>
    </row>
    <row r="615" spans="1:28">
      <c r="A615" s="64" t="e" cm="1">
        <f t="array" aca="1" ref="A615" ca="1">INDIRECT(_xlfn.XLOOKUP(鶏シート!$G$13,鶏気温!$D$2:$AB$2,鶏気温!$D$3:$AB$3)&amp;(_xlfn.XLOOKUP(鶏モデル!$D623,鶏気温!$C$6:$C$1100,鶏気温!$B$6:$B$1100)))</f>
        <v>#N/A</v>
      </c>
      <c r="B615">
        <v>615</v>
      </c>
      <c r="C615" s="92">
        <v>46267</v>
      </c>
      <c r="D615" s="100">
        <v>22.5</v>
      </c>
      <c r="E615" s="100">
        <v>22.7</v>
      </c>
      <c r="F615" s="100">
        <v>23.2</v>
      </c>
      <c r="G615" s="100">
        <v>23.7</v>
      </c>
      <c r="H615" s="100">
        <v>23.3</v>
      </c>
      <c r="I615" s="100">
        <v>24</v>
      </c>
      <c r="J615" s="100">
        <v>25.9</v>
      </c>
      <c r="K615" s="100">
        <v>24.1</v>
      </c>
      <c r="L615" s="100">
        <v>24.4</v>
      </c>
      <c r="M615" s="100">
        <v>25.1</v>
      </c>
      <c r="N615" s="100">
        <v>26.6</v>
      </c>
      <c r="O615" s="100">
        <v>26.8</v>
      </c>
      <c r="P615" s="100">
        <v>25.4</v>
      </c>
      <c r="Q615" s="100">
        <v>26.2</v>
      </c>
      <c r="R615" s="100">
        <v>20.5</v>
      </c>
      <c r="S615" s="100">
        <v>23</v>
      </c>
      <c r="T615" s="100">
        <v>22.3</v>
      </c>
      <c r="U615" s="100">
        <v>26</v>
      </c>
      <c r="V615" s="100">
        <v>19</v>
      </c>
      <c r="W615" s="100">
        <v>21.9</v>
      </c>
      <c r="X615" s="100">
        <v>21.9</v>
      </c>
      <c r="Y615" s="100">
        <v>19.7</v>
      </c>
      <c r="Z615" s="100">
        <v>22.7</v>
      </c>
      <c r="AA615" s="100">
        <f>独自温度!B247</f>
        <v>30</v>
      </c>
      <c r="AB615" s="100">
        <f>独自温度!C247</f>
        <v>30</v>
      </c>
    </row>
    <row r="616" spans="1:28">
      <c r="A616" s="64" t="e" cm="1">
        <f t="array" aca="1" ref="A616" ca="1">INDIRECT(_xlfn.XLOOKUP(鶏シート!$G$13,鶏気温!$D$2:$AB$2,鶏気温!$D$3:$AB$3)&amp;(_xlfn.XLOOKUP(鶏モデル!$D624,鶏気温!$C$6:$C$1100,鶏気温!$B$6:$B$1100)))</f>
        <v>#N/A</v>
      </c>
      <c r="B616">
        <v>616</v>
      </c>
      <c r="C616" s="92">
        <v>46268</v>
      </c>
      <c r="D616" s="100">
        <v>22.3</v>
      </c>
      <c r="E616" s="100">
        <v>22.5</v>
      </c>
      <c r="F616" s="100">
        <v>23.1</v>
      </c>
      <c r="G616" s="100">
        <v>23.6</v>
      </c>
      <c r="H616" s="100">
        <v>23.1</v>
      </c>
      <c r="I616" s="100">
        <v>23.9</v>
      </c>
      <c r="J616" s="100">
        <v>25.8</v>
      </c>
      <c r="K616" s="100">
        <v>24</v>
      </c>
      <c r="L616" s="100">
        <v>24.3</v>
      </c>
      <c r="M616" s="100">
        <v>25</v>
      </c>
      <c r="N616" s="100">
        <v>26.4</v>
      </c>
      <c r="O616" s="100">
        <v>26.6</v>
      </c>
      <c r="P616" s="100">
        <v>25.3</v>
      </c>
      <c r="Q616" s="100">
        <v>26</v>
      </c>
      <c r="R616" s="100">
        <v>20.399999999999999</v>
      </c>
      <c r="S616" s="100">
        <v>22.9</v>
      </c>
      <c r="T616" s="100">
        <v>22.2</v>
      </c>
      <c r="U616" s="100">
        <v>25.9</v>
      </c>
      <c r="V616" s="100">
        <v>18.8</v>
      </c>
      <c r="W616" s="100">
        <v>21.8</v>
      </c>
      <c r="X616" s="100">
        <v>21.7</v>
      </c>
      <c r="Y616" s="100">
        <v>19.5</v>
      </c>
      <c r="Z616" s="100">
        <v>22.6</v>
      </c>
      <c r="AA616" s="100">
        <f>独自温度!B248</f>
        <v>30</v>
      </c>
      <c r="AB616" s="100">
        <f>独自温度!C248</f>
        <v>30</v>
      </c>
    </row>
    <row r="617" spans="1:28">
      <c r="A617" s="64" t="e" cm="1">
        <f t="array" aca="1" ref="A617" ca="1">INDIRECT(_xlfn.XLOOKUP(鶏シート!$G$13,鶏気温!$D$2:$AB$2,鶏気温!$D$3:$AB$3)&amp;(_xlfn.XLOOKUP(鶏モデル!$D625,鶏気温!$C$6:$C$1100,鶏気温!$B$6:$B$1100)))</f>
        <v>#N/A</v>
      </c>
      <c r="B617">
        <v>617</v>
      </c>
      <c r="C617" s="92">
        <v>46269</v>
      </c>
      <c r="D617" s="100">
        <v>22.2</v>
      </c>
      <c r="E617" s="100">
        <v>22.4</v>
      </c>
      <c r="F617" s="100">
        <v>23</v>
      </c>
      <c r="G617" s="100">
        <v>23.4</v>
      </c>
      <c r="H617" s="100">
        <v>23</v>
      </c>
      <c r="I617" s="100">
        <v>23.8</v>
      </c>
      <c r="J617" s="100">
        <v>25.7</v>
      </c>
      <c r="K617" s="100">
        <v>23.9</v>
      </c>
      <c r="L617" s="100">
        <v>24.1</v>
      </c>
      <c r="M617" s="100">
        <v>24.8</v>
      </c>
      <c r="N617" s="100">
        <v>26.3</v>
      </c>
      <c r="O617" s="100">
        <v>26.5</v>
      </c>
      <c r="P617" s="100">
        <v>25.2</v>
      </c>
      <c r="Q617" s="100">
        <v>25.9</v>
      </c>
      <c r="R617" s="100">
        <v>20.3</v>
      </c>
      <c r="S617" s="100">
        <v>22.8</v>
      </c>
      <c r="T617" s="100">
        <v>22.1</v>
      </c>
      <c r="U617" s="100">
        <v>25.8</v>
      </c>
      <c r="V617" s="100">
        <v>18.7</v>
      </c>
      <c r="W617" s="100">
        <v>21.7</v>
      </c>
      <c r="X617" s="100">
        <v>21.6</v>
      </c>
      <c r="Y617" s="100">
        <v>19.399999999999999</v>
      </c>
      <c r="Z617" s="100">
        <v>22.5</v>
      </c>
      <c r="AA617" s="100">
        <f>独自温度!B249</f>
        <v>30</v>
      </c>
      <c r="AB617" s="100">
        <f>独自温度!C249</f>
        <v>30</v>
      </c>
    </row>
    <row r="618" spans="1:28">
      <c r="A618" s="64" t="e" cm="1">
        <f t="array" aca="1" ref="A618" ca="1">INDIRECT(_xlfn.XLOOKUP(鶏シート!$G$13,鶏気温!$D$2:$AB$2,鶏気温!$D$3:$AB$3)&amp;(_xlfn.XLOOKUP(鶏モデル!$D626,鶏気温!$C$6:$C$1100,鶏気温!$B$6:$B$1100)))</f>
        <v>#N/A</v>
      </c>
      <c r="B618">
        <v>618</v>
      </c>
      <c r="C618" s="92">
        <v>46270</v>
      </c>
      <c r="D618" s="100">
        <v>22</v>
      </c>
      <c r="E618" s="100">
        <v>22.2</v>
      </c>
      <c r="F618" s="100">
        <v>22.8</v>
      </c>
      <c r="G618" s="100">
        <v>23.3</v>
      </c>
      <c r="H618" s="100">
        <v>22.9</v>
      </c>
      <c r="I618" s="100">
        <v>23.6</v>
      </c>
      <c r="J618" s="100">
        <v>25.6</v>
      </c>
      <c r="K618" s="100">
        <v>23.7</v>
      </c>
      <c r="L618" s="100">
        <v>24</v>
      </c>
      <c r="M618" s="100">
        <v>24.7</v>
      </c>
      <c r="N618" s="100">
        <v>26.2</v>
      </c>
      <c r="O618" s="100">
        <v>26.4</v>
      </c>
      <c r="P618" s="100">
        <v>25</v>
      </c>
      <c r="Q618" s="100">
        <v>25.8</v>
      </c>
      <c r="R618" s="100">
        <v>20.100000000000001</v>
      </c>
      <c r="S618" s="100">
        <v>22.7</v>
      </c>
      <c r="T618" s="100">
        <v>21.9</v>
      </c>
      <c r="U618" s="100">
        <v>25.6</v>
      </c>
      <c r="V618" s="100">
        <v>18.5</v>
      </c>
      <c r="W618" s="100">
        <v>21.5</v>
      </c>
      <c r="X618" s="100">
        <v>21.4</v>
      </c>
      <c r="Y618" s="100">
        <v>19.3</v>
      </c>
      <c r="Z618" s="100">
        <v>22.4</v>
      </c>
      <c r="AA618" s="100">
        <f>独自温度!B250</f>
        <v>30</v>
      </c>
      <c r="AB618" s="100">
        <f>独自温度!C250</f>
        <v>30</v>
      </c>
    </row>
    <row r="619" spans="1:28">
      <c r="A619" s="64" t="e" cm="1">
        <f t="array" aca="1" ref="A619" ca="1">INDIRECT(_xlfn.XLOOKUP(鶏シート!$G$13,鶏気温!$D$2:$AB$2,鶏気温!$D$3:$AB$3)&amp;(_xlfn.XLOOKUP(鶏モデル!$D627,鶏気温!$C$6:$C$1100,鶏気温!$B$6:$B$1100)))</f>
        <v>#N/A</v>
      </c>
      <c r="B619">
        <v>619</v>
      </c>
      <c r="C619" s="92">
        <v>46271</v>
      </c>
      <c r="D619" s="100">
        <v>21.9</v>
      </c>
      <c r="E619" s="100">
        <v>22</v>
      </c>
      <c r="F619" s="100">
        <v>22.7</v>
      </c>
      <c r="G619" s="100">
        <v>23.1</v>
      </c>
      <c r="H619" s="100">
        <v>22.8</v>
      </c>
      <c r="I619" s="100">
        <v>23.5</v>
      </c>
      <c r="J619" s="100">
        <v>25.4</v>
      </c>
      <c r="K619" s="100">
        <v>23.6</v>
      </c>
      <c r="L619" s="100">
        <v>23.9</v>
      </c>
      <c r="M619" s="100">
        <v>24.6</v>
      </c>
      <c r="N619" s="100">
        <v>26.1</v>
      </c>
      <c r="O619" s="100">
        <v>26.2</v>
      </c>
      <c r="P619" s="100">
        <v>24.9</v>
      </c>
      <c r="Q619" s="100">
        <v>25.6</v>
      </c>
      <c r="R619" s="100">
        <v>20</v>
      </c>
      <c r="S619" s="100">
        <v>22.5</v>
      </c>
      <c r="T619" s="100">
        <v>21.8</v>
      </c>
      <c r="U619" s="100">
        <v>25.5</v>
      </c>
      <c r="V619" s="100">
        <v>18.399999999999999</v>
      </c>
      <c r="W619" s="100">
        <v>21.3</v>
      </c>
      <c r="X619" s="100">
        <v>21.3</v>
      </c>
      <c r="Y619" s="100">
        <v>19.100000000000001</v>
      </c>
      <c r="Z619" s="100">
        <v>22.3</v>
      </c>
      <c r="AA619" s="100">
        <f>独自温度!B251</f>
        <v>30</v>
      </c>
      <c r="AB619" s="100">
        <f>独自温度!C251</f>
        <v>30</v>
      </c>
    </row>
    <row r="620" spans="1:28">
      <c r="A620" s="64" t="e" cm="1">
        <f t="array" aca="1" ref="A620" ca="1">INDIRECT(_xlfn.XLOOKUP(鶏シート!$G$13,鶏気温!$D$2:$AB$2,鶏気温!$D$3:$AB$3)&amp;(_xlfn.XLOOKUP(鶏モデル!$D628,鶏気温!$C$6:$C$1100,鶏気温!$B$6:$B$1100)))</f>
        <v>#N/A</v>
      </c>
      <c r="B620">
        <v>620</v>
      </c>
      <c r="C620" s="92">
        <v>46272</v>
      </c>
      <c r="D620" s="100">
        <v>21.7</v>
      </c>
      <c r="E620" s="100">
        <v>21.9</v>
      </c>
      <c r="F620" s="100">
        <v>22.6</v>
      </c>
      <c r="G620" s="100">
        <v>23</v>
      </c>
      <c r="H620" s="100">
        <v>22.6</v>
      </c>
      <c r="I620" s="100">
        <v>23.4</v>
      </c>
      <c r="J620" s="100">
        <v>25.3</v>
      </c>
      <c r="K620" s="100">
        <v>23.5</v>
      </c>
      <c r="L620" s="100">
        <v>23.8</v>
      </c>
      <c r="M620" s="100">
        <v>24.4</v>
      </c>
      <c r="N620" s="100">
        <v>25.9</v>
      </c>
      <c r="O620" s="100">
        <v>26.1</v>
      </c>
      <c r="P620" s="100">
        <v>24.7</v>
      </c>
      <c r="Q620" s="100">
        <v>25.5</v>
      </c>
      <c r="R620" s="100">
        <v>19.8</v>
      </c>
      <c r="S620" s="100">
        <v>22.4</v>
      </c>
      <c r="T620" s="100">
        <v>21.6</v>
      </c>
      <c r="U620" s="100">
        <v>25.4</v>
      </c>
      <c r="V620" s="100">
        <v>18.2</v>
      </c>
      <c r="W620" s="100">
        <v>21.2</v>
      </c>
      <c r="X620" s="100">
        <v>21.1</v>
      </c>
      <c r="Y620" s="100">
        <v>18.899999999999999</v>
      </c>
      <c r="Z620" s="100">
        <v>22.1</v>
      </c>
      <c r="AA620" s="100">
        <f>独自温度!B252</f>
        <v>30</v>
      </c>
      <c r="AB620" s="100">
        <f>独自温度!C252</f>
        <v>30</v>
      </c>
    </row>
    <row r="621" spans="1:28">
      <c r="A621" s="64" t="e" cm="1">
        <f t="array" aca="1" ref="A621" ca="1">INDIRECT(_xlfn.XLOOKUP(鶏シート!$G$13,鶏気温!$D$2:$AB$2,鶏気温!$D$3:$AB$3)&amp;(_xlfn.XLOOKUP(鶏モデル!$D629,鶏気温!$C$6:$C$1100,鶏気温!$B$6:$B$1100)))</f>
        <v>#N/A</v>
      </c>
      <c r="B621">
        <v>621</v>
      </c>
      <c r="C621" s="92">
        <v>46273</v>
      </c>
      <c r="D621" s="100">
        <v>21.5</v>
      </c>
      <c r="E621" s="100">
        <v>21.7</v>
      </c>
      <c r="F621" s="100">
        <v>22.4</v>
      </c>
      <c r="G621" s="100">
        <v>22.8</v>
      </c>
      <c r="H621" s="100">
        <v>22.5</v>
      </c>
      <c r="I621" s="100">
        <v>23.2</v>
      </c>
      <c r="J621" s="100">
        <v>25.1</v>
      </c>
      <c r="K621" s="100">
        <v>23.3</v>
      </c>
      <c r="L621" s="100">
        <v>23.6</v>
      </c>
      <c r="M621" s="100">
        <v>24.3</v>
      </c>
      <c r="N621" s="100">
        <v>25.8</v>
      </c>
      <c r="O621" s="100">
        <v>26</v>
      </c>
      <c r="P621" s="100">
        <v>24.6</v>
      </c>
      <c r="Q621" s="100">
        <v>25.3</v>
      </c>
      <c r="R621" s="100">
        <v>19.600000000000001</v>
      </c>
      <c r="S621" s="100">
        <v>22.2</v>
      </c>
      <c r="T621" s="100">
        <v>21.5</v>
      </c>
      <c r="U621" s="100">
        <v>25.2</v>
      </c>
      <c r="V621" s="100">
        <v>18.100000000000001</v>
      </c>
      <c r="W621" s="100">
        <v>21</v>
      </c>
      <c r="X621" s="100">
        <v>20.9</v>
      </c>
      <c r="Y621" s="100">
        <v>18.8</v>
      </c>
      <c r="Z621" s="100">
        <v>22</v>
      </c>
      <c r="AA621" s="100">
        <f>独自温度!B253</f>
        <v>30</v>
      </c>
      <c r="AB621" s="100">
        <f>独自温度!C253</f>
        <v>30</v>
      </c>
    </row>
    <row r="622" spans="1:28">
      <c r="A622" s="64" t="e" cm="1">
        <f t="array" aca="1" ref="A622" ca="1">INDIRECT(_xlfn.XLOOKUP(鶏シート!$G$13,鶏気温!$D$2:$AB$2,鶏気温!$D$3:$AB$3)&amp;(_xlfn.XLOOKUP(鶏モデル!$D630,鶏気温!$C$6:$C$1100,鶏気温!$B$6:$B$1100)))</f>
        <v>#N/A</v>
      </c>
      <c r="B622">
        <v>622</v>
      </c>
      <c r="C622" s="92">
        <v>46274</v>
      </c>
      <c r="D622" s="100">
        <v>21.3</v>
      </c>
      <c r="E622" s="100">
        <v>21.5</v>
      </c>
      <c r="F622" s="100">
        <v>22.3</v>
      </c>
      <c r="G622" s="100">
        <v>22.7</v>
      </c>
      <c r="H622" s="100">
        <v>22.4</v>
      </c>
      <c r="I622" s="100">
        <v>23.1</v>
      </c>
      <c r="J622" s="100">
        <v>25</v>
      </c>
      <c r="K622" s="100">
        <v>23.2</v>
      </c>
      <c r="L622" s="100">
        <v>23.5</v>
      </c>
      <c r="M622" s="100">
        <v>24.1</v>
      </c>
      <c r="N622" s="100">
        <v>25.6</v>
      </c>
      <c r="O622" s="100">
        <v>25.8</v>
      </c>
      <c r="P622" s="100">
        <v>24.4</v>
      </c>
      <c r="Q622" s="100">
        <v>25.2</v>
      </c>
      <c r="R622" s="100">
        <v>19.5</v>
      </c>
      <c r="S622" s="100">
        <v>22.1</v>
      </c>
      <c r="T622" s="100">
        <v>21.3</v>
      </c>
      <c r="U622" s="100">
        <v>25.1</v>
      </c>
      <c r="V622" s="100">
        <v>17.899999999999999</v>
      </c>
      <c r="W622" s="100">
        <v>20.8</v>
      </c>
      <c r="X622" s="100">
        <v>20.8</v>
      </c>
      <c r="Y622" s="100">
        <v>18.600000000000001</v>
      </c>
      <c r="Z622" s="100">
        <v>21.9</v>
      </c>
      <c r="AA622" s="100">
        <f>独自温度!B254</f>
        <v>30</v>
      </c>
      <c r="AB622" s="100">
        <f>独自温度!C254</f>
        <v>30</v>
      </c>
    </row>
    <row r="623" spans="1:28">
      <c r="A623" s="64" t="e" cm="1">
        <f t="array" aca="1" ref="A623" ca="1">INDIRECT(_xlfn.XLOOKUP(鶏シート!$G$13,鶏気温!$D$2:$AB$2,鶏気温!$D$3:$AB$3)&amp;(_xlfn.XLOOKUP(鶏モデル!$D631,鶏気温!$C$6:$C$1100,鶏気温!$B$6:$B$1100)))</f>
        <v>#N/A</v>
      </c>
      <c r="B623">
        <v>623</v>
      </c>
      <c r="C623" s="92">
        <v>46275</v>
      </c>
      <c r="D623" s="100">
        <v>21.2</v>
      </c>
      <c r="E623" s="100">
        <v>21.3</v>
      </c>
      <c r="F623" s="100">
        <v>22.1</v>
      </c>
      <c r="G623" s="100">
        <v>22.5</v>
      </c>
      <c r="H623" s="100">
        <v>22.2</v>
      </c>
      <c r="I623" s="100">
        <v>22.9</v>
      </c>
      <c r="J623" s="100">
        <v>24.8</v>
      </c>
      <c r="K623" s="100">
        <v>23</v>
      </c>
      <c r="L623" s="100">
        <v>23.3</v>
      </c>
      <c r="M623" s="100">
        <v>24</v>
      </c>
      <c r="N623" s="100">
        <v>25.5</v>
      </c>
      <c r="O623" s="100">
        <v>25.6</v>
      </c>
      <c r="P623" s="100">
        <v>24.3</v>
      </c>
      <c r="Q623" s="100">
        <v>25</v>
      </c>
      <c r="R623" s="100">
        <v>19.3</v>
      </c>
      <c r="S623" s="100">
        <v>21.9</v>
      </c>
      <c r="T623" s="100">
        <v>21.2</v>
      </c>
      <c r="U623" s="100">
        <v>24.9</v>
      </c>
      <c r="V623" s="100">
        <v>17.7</v>
      </c>
      <c r="W623" s="100">
        <v>20.7</v>
      </c>
      <c r="X623" s="100">
        <v>20.6</v>
      </c>
      <c r="Y623" s="100">
        <v>18.399999999999999</v>
      </c>
      <c r="Z623" s="100">
        <v>21.7</v>
      </c>
      <c r="AA623" s="100">
        <f>独自温度!B255</f>
        <v>30</v>
      </c>
      <c r="AB623" s="100">
        <f>独自温度!C255</f>
        <v>30</v>
      </c>
    </row>
    <row r="624" spans="1:28">
      <c r="A624" s="64" t="e" cm="1">
        <f t="array" aca="1" ref="A624" ca="1">INDIRECT(_xlfn.XLOOKUP(鶏シート!$G$13,鶏気温!$D$2:$AB$2,鶏気温!$D$3:$AB$3)&amp;(_xlfn.XLOOKUP(鶏モデル!$D632,鶏気温!$C$6:$C$1100,鶏気温!$B$6:$B$1100)))</f>
        <v>#N/A</v>
      </c>
      <c r="B624">
        <v>624</v>
      </c>
      <c r="C624" s="92">
        <v>46276</v>
      </c>
      <c r="D624" s="100">
        <v>21</v>
      </c>
      <c r="E624" s="100">
        <v>21.2</v>
      </c>
      <c r="F624" s="100">
        <v>21.9</v>
      </c>
      <c r="G624" s="100">
        <v>22.3</v>
      </c>
      <c r="H624" s="100">
        <v>22.1</v>
      </c>
      <c r="I624" s="100">
        <v>22.7</v>
      </c>
      <c r="J624" s="100">
        <v>24.7</v>
      </c>
      <c r="K624" s="100">
        <v>22.8</v>
      </c>
      <c r="L624" s="100">
        <v>23.2</v>
      </c>
      <c r="M624" s="100">
        <v>23.8</v>
      </c>
      <c r="N624" s="100">
        <v>25.3</v>
      </c>
      <c r="O624" s="100">
        <v>25.5</v>
      </c>
      <c r="P624" s="100">
        <v>24.1</v>
      </c>
      <c r="Q624" s="100">
        <v>24.9</v>
      </c>
      <c r="R624" s="100">
        <v>19.100000000000001</v>
      </c>
      <c r="S624" s="100">
        <v>21.8</v>
      </c>
      <c r="T624" s="100">
        <v>21</v>
      </c>
      <c r="U624" s="100">
        <v>24.8</v>
      </c>
      <c r="V624" s="100">
        <v>17.5</v>
      </c>
      <c r="W624" s="100">
        <v>20.5</v>
      </c>
      <c r="X624" s="100">
        <v>20.399999999999999</v>
      </c>
      <c r="Y624" s="100">
        <v>18.3</v>
      </c>
      <c r="Z624" s="100">
        <v>21.6</v>
      </c>
      <c r="AA624" s="100">
        <f>独自温度!B256</f>
        <v>30</v>
      </c>
      <c r="AB624" s="100">
        <f>独自温度!C256</f>
        <v>30</v>
      </c>
    </row>
    <row r="625" spans="1:28">
      <c r="A625" s="64" t="e" cm="1">
        <f t="array" aca="1" ref="A625" ca="1">INDIRECT(_xlfn.XLOOKUP(鶏シート!$G$13,鶏気温!$D$2:$AB$2,鶏気温!$D$3:$AB$3)&amp;(_xlfn.XLOOKUP(鶏モデル!$D633,鶏気温!$C$6:$C$1100,鶏気温!$B$6:$B$1100)))</f>
        <v>#N/A</v>
      </c>
      <c r="B625">
        <v>625</v>
      </c>
      <c r="C625" s="92">
        <v>46277</v>
      </c>
      <c r="D625" s="100">
        <v>20.8</v>
      </c>
      <c r="E625" s="100">
        <v>21</v>
      </c>
      <c r="F625" s="100">
        <v>21.8</v>
      </c>
      <c r="G625" s="100">
        <v>22.2</v>
      </c>
      <c r="H625" s="100">
        <v>21.9</v>
      </c>
      <c r="I625" s="100">
        <v>22.6</v>
      </c>
      <c r="J625" s="100">
        <v>24.5</v>
      </c>
      <c r="K625" s="100">
        <v>22.6</v>
      </c>
      <c r="L625" s="100">
        <v>23</v>
      </c>
      <c r="M625" s="100">
        <v>23.6</v>
      </c>
      <c r="N625" s="100">
        <v>25.1</v>
      </c>
      <c r="O625" s="100">
        <v>25.3</v>
      </c>
      <c r="P625" s="100">
        <v>23.9</v>
      </c>
      <c r="Q625" s="100">
        <v>24.7</v>
      </c>
      <c r="R625" s="100">
        <v>18.899999999999999</v>
      </c>
      <c r="S625" s="100">
        <v>21.6</v>
      </c>
      <c r="T625" s="100">
        <v>20.8</v>
      </c>
      <c r="U625" s="100">
        <v>24.6</v>
      </c>
      <c r="V625" s="100">
        <v>17.399999999999999</v>
      </c>
      <c r="W625" s="100">
        <v>20.3</v>
      </c>
      <c r="X625" s="100">
        <v>20.2</v>
      </c>
      <c r="Y625" s="100">
        <v>18.100000000000001</v>
      </c>
      <c r="Z625" s="100">
        <v>21.4</v>
      </c>
      <c r="AA625" s="100">
        <f>独自温度!B257</f>
        <v>30</v>
      </c>
      <c r="AB625" s="100">
        <f>独自温度!C257</f>
        <v>30</v>
      </c>
    </row>
    <row r="626" spans="1:28">
      <c r="A626" s="64" t="e" cm="1">
        <f t="array" aca="1" ref="A626" ca="1">INDIRECT(_xlfn.XLOOKUP(鶏シート!$G$13,鶏気温!$D$2:$AB$2,鶏気温!$D$3:$AB$3)&amp;(_xlfn.XLOOKUP(鶏モデル!$D634,鶏気温!$C$6:$C$1100,鶏気温!$B$6:$B$1100)))</f>
        <v>#N/A</v>
      </c>
      <c r="B626">
        <v>626</v>
      </c>
      <c r="C626" s="92">
        <v>46278</v>
      </c>
      <c r="D626" s="100">
        <v>20.6</v>
      </c>
      <c r="E626" s="100">
        <v>20.8</v>
      </c>
      <c r="F626" s="100">
        <v>21.6</v>
      </c>
      <c r="G626" s="100">
        <v>22</v>
      </c>
      <c r="H626" s="100">
        <v>21.7</v>
      </c>
      <c r="I626" s="100">
        <v>22.4</v>
      </c>
      <c r="J626" s="100">
        <v>24.3</v>
      </c>
      <c r="K626" s="100">
        <v>22.5</v>
      </c>
      <c r="L626" s="100">
        <v>22.8</v>
      </c>
      <c r="M626" s="100">
        <v>23.4</v>
      </c>
      <c r="N626" s="100">
        <v>24.9</v>
      </c>
      <c r="O626" s="100">
        <v>25.1</v>
      </c>
      <c r="P626" s="100">
        <v>23.8</v>
      </c>
      <c r="Q626" s="100">
        <v>24.5</v>
      </c>
      <c r="R626" s="100">
        <v>18.7</v>
      </c>
      <c r="S626" s="100">
        <v>21.4</v>
      </c>
      <c r="T626" s="100">
        <v>20.6</v>
      </c>
      <c r="U626" s="100">
        <v>24.4</v>
      </c>
      <c r="V626" s="100">
        <v>17.2</v>
      </c>
      <c r="W626" s="100">
        <v>20.100000000000001</v>
      </c>
      <c r="X626" s="100">
        <v>20</v>
      </c>
      <c r="Y626" s="100">
        <v>17.899999999999999</v>
      </c>
      <c r="Z626" s="100">
        <v>21.2</v>
      </c>
      <c r="AA626" s="100">
        <f>独自温度!B258</f>
        <v>30</v>
      </c>
      <c r="AB626" s="100">
        <f>独自温度!C258</f>
        <v>30</v>
      </c>
    </row>
    <row r="627" spans="1:28">
      <c r="A627" s="64" t="e" cm="1">
        <f t="array" aca="1" ref="A627" ca="1">INDIRECT(_xlfn.XLOOKUP(鶏シート!$G$13,鶏気温!$D$2:$AB$2,鶏気温!$D$3:$AB$3)&amp;(_xlfn.XLOOKUP(鶏モデル!$D635,鶏気温!$C$6:$C$1100,鶏気温!$B$6:$B$1100)))</f>
        <v>#N/A</v>
      </c>
      <c r="B627">
        <v>627</v>
      </c>
      <c r="C627" s="92">
        <v>46279</v>
      </c>
      <c r="D627" s="100">
        <v>20.399999999999999</v>
      </c>
      <c r="E627" s="100">
        <v>20.5</v>
      </c>
      <c r="F627" s="100">
        <v>21.4</v>
      </c>
      <c r="G627" s="100">
        <v>21.8</v>
      </c>
      <c r="H627" s="100">
        <v>21.5</v>
      </c>
      <c r="I627" s="100">
        <v>22.2</v>
      </c>
      <c r="J627" s="100">
        <v>24.1</v>
      </c>
      <c r="K627" s="100">
        <v>22.3</v>
      </c>
      <c r="L627" s="100">
        <v>22.6</v>
      </c>
      <c r="M627" s="100">
        <v>23.3</v>
      </c>
      <c r="N627" s="100">
        <v>24.7</v>
      </c>
      <c r="O627" s="100">
        <v>24.9</v>
      </c>
      <c r="P627" s="100">
        <v>23.6</v>
      </c>
      <c r="Q627" s="100">
        <v>24.3</v>
      </c>
      <c r="R627" s="100">
        <v>18.5</v>
      </c>
      <c r="S627" s="100">
        <v>21.2</v>
      </c>
      <c r="T627" s="100">
        <v>20.399999999999999</v>
      </c>
      <c r="U627" s="100">
        <v>24.2</v>
      </c>
      <c r="V627" s="100">
        <v>16.899999999999999</v>
      </c>
      <c r="W627" s="100">
        <v>19.899999999999999</v>
      </c>
      <c r="X627" s="100">
        <v>19.8</v>
      </c>
      <c r="Y627" s="100">
        <v>17.7</v>
      </c>
      <c r="Z627" s="100">
        <v>21.1</v>
      </c>
      <c r="AA627" s="100">
        <f>独自温度!B259</f>
        <v>30</v>
      </c>
      <c r="AB627" s="100">
        <f>独自温度!C259</f>
        <v>30</v>
      </c>
    </row>
    <row r="628" spans="1:28">
      <c r="A628" s="64" t="e" cm="1">
        <f t="array" aca="1" ref="A628" ca="1">INDIRECT(_xlfn.XLOOKUP(鶏シート!$G$13,鶏気温!$D$2:$AB$2,鶏気温!$D$3:$AB$3)&amp;(_xlfn.XLOOKUP(鶏モデル!$D636,鶏気温!$C$6:$C$1100,鶏気温!$B$6:$B$1100)))</f>
        <v>#N/A</v>
      </c>
      <c r="B628">
        <v>628</v>
      </c>
      <c r="C628" s="92">
        <v>46280</v>
      </c>
      <c r="D628" s="100">
        <v>20.100000000000001</v>
      </c>
      <c r="E628" s="100">
        <v>20.3</v>
      </c>
      <c r="F628" s="100">
        <v>21.2</v>
      </c>
      <c r="G628" s="100">
        <v>21.6</v>
      </c>
      <c r="H628" s="100">
        <v>21.3</v>
      </c>
      <c r="I628" s="100">
        <v>22</v>
      </c>
      <c r="J628" s="100">
        <v>23.9</v>
      </c>
      <c r="K628" s="100">
        <v>22</v>
      </c>
      <c r="L628" s="100">
        <v>22.4</v>
      </c>
      <c r="M628" s="100">
        <v>23.1</v>
      </c>
      <c r="N628" s="100">
        <v>24.6</v>
      </c>
      <c r="O628" s="100">
        <v>24.7</v>
      </c>
      <c r="P628" s="100">
        <v>23.4</v>
      </c>
      <c r="Q628" s="100">
        <v>24.1</v>
      </c>
      <c r="R628" s="100">
        <v>18.3</v>
      </c>
      <c r="S628" s="100">
        <v>21</v>
      </c>
      <c r="T628" s="100">
        <v>20.2</v>
      </c>
      <c r="U628" s="100">
        <v>24.1</v>
      </c>
      <c r="V628" s="100">
        <v>16.7</v>
      </c>
      <c r="W628" s="100">
        <v>19.600000000000001</v>
      </c>
      <c r="X628" s="100">
        <v>19.600000000000001</v>
      </c>
      <c r="Y628" s="100">
        <v>17.5</v>
      </c>
      <c r="Z628" s="100">
        <v>20.9</v>
      </c>
      <c r="AA628" s="100">
        <f>独自温度!B260</f>
        <v>30</v>
      </c>
      <c r="AB628" s="100">
        <f>独自温度!C260</f>
        <v>30</v>
      </c>
    </row>
    <row r="629" spans="1:28">
      <c r="A629" s="64" t="e" cm="1">
        <f t="array" aca="1" ref="A629" ca="1">INDIRECT(_xlfn.XLOOKUP(鶏シート!$G$13,鶏気温!$D$2:$AB$2,鶏気温!$D$3:$AB$3)&amp;(_xlfn.XLOOKUP(鶏モデル!$D637,鶏気温!$C$6:$C$1100,鶏気温!$B$6:$B$1100)))</f>
        <v>#N/A</v>
      </c>
      <c r="B629">
        <v>629</v>
      </c>
      <c r="C629" s="92">
        <v>46281</v>
      </c>
      <c r="D629" s="100">
        <v>19.899999999999999</v>
      </c>
      <c r="E629" s="100">
        <v>20.100000000000001</v>
      </c>
      <c r="F629" s="100">
        <v>21</v>
      </c>
      <c r="G629" s="100">
        <v>21.4</v>
      </c>
      <c r="H629" s="100">
        <v>21.1</v>
      </c>
      <c r="I629" s="100">
        <v>21.8</v>
      </c>
      <c r="J629" s="100">
        <v>23.7</v>
      </c>
      <c r="K629" s="100">
        <v>21.8</v>
      </c>
      <c r="L629" s="100">
        <v>22.1</v>
      </c>
      <c r="M629" s="100">
        <v>22.8</v>
      </c>
      <c r="N629" s="100">
        <v>24.3</v>
      </c>
      <c r="O629" s="100">
        <v>24.5</v>
      </c>
      <c r="P629" s="100">
        <v>23.2</v>
      </c>
      <c r="Q629" s="100">
        <v>23.8</v>
      </c>
      <c r="R629" s="100">
        <v>18.100000000000001</v>
      </c>
      <c r="S629" s="100">
        <v>20.8</v>
      </c>
      <c r="T629" s="100">
        <v>20</v>
      </c>
      <c r="U629" s="100">
        <v>23.9</v>
      </c>
      <c r="V629" s="100">
        <v>16.5</v>
      </c>
      <c r="W629" s="100">
        <v>19.399999999999999</v>
      </c>
      <c r="X629" s="100">
        <v>19.3</v>
      </c>
      <c r="Y629" s="100">
        <v>17.2</v>
      </c>
      <c r="Z629" s="100">
        <v>20.7</v>
      </c>
      <c r="AA629" s="100">
        <f>独自温度!B261</f>
        <v>30</v>
      </c>
      <c r="AB629" s="100">
        <f>独自温度!C261</f>
        <v>30</v>
      </c>
    </row>
    <row r="630" spans="1:28">
      <c r="A630" s="64" t="e" cm="1">
        <f t="array" aca="1" ref="A630" ca="1">INDIRECT(_xlfn.XLOOKUP(鶏シート!$G$13,鶏気温!$D$2:$AB$2,鶏気温!$D$3:$AB$3)&amp;(_xlfn.XLOOKUP(鶏モデル!$D638,鶏気温!$C$6:$C$1100,鶏気温!$B$6:$B$1100)))</f>
        <v>#N/A</v>
      </c>
      <c r="B630">
        <v>630</v>
      </c>
      <c r="C630" s="92">
        <v>46282</v>
      </c>
      <c r="D630" s="100">
        <v>19.7</v>
      </c>
      <c r="E630" s="100">
        <v>19.8</v>
      </c>
      <c r="F630" s="100">
        <v>20.7</v>
      </c>
      <c r="G630" s="100">
        <v>21.1</v>
      </c>
      <c r="H630" s="100">
        <v>20.9</v>
      </c>
      <c r="I630" s="100">
        <v>21.6</v>
      </c>
      <c r="J630" s="100">
        <v>23.5</v>
      </c>
      <c r="K630" s="100">
        <v>21.6</v>
      </c>
      <c r="L630" s="100">
        <v>21.9</v>
      </c>
      <c r="M630" s="100">
        <v>22.6</v>
      </c>
      <c r="N630" s="100">
        <v>24.1</v>
      </c>
      <c r="O630" s="100">
        <v>24.3</v>
      </c>
      <c r="P630" s="100">
        <v>23</v>
      </c>
      <c r="Q630" s="100">
        <v>23.6</v>
      </c>
      <c r="R630" s="100">
        <v>17.8</v>
      </c>
      <c r="S630" s="100">
        <v>20.5</v>
      </c>
      <c r="T630" s="100">
        <v>19.8</v>
      </c>
      <c r="U630" s="100">
        <v>23.6</v>
      </c>
      <c r="V630" s="100">
        <v>16.2</v>
      </c>
      <c r="W630" s="100">
        <v>19.2</v>
      </c>
      <c r="X630" s="100">
        <v>19.100000000000001</v>
      </c>
      <c r="Y630" s="100">
        <v>17</v>
      </c>
      <c r="Z630" s="100">
        <v>20.399999999999999</v>
      </c>
      <c r="AA630" s="100">
        <f>独自温度!B262</f>
        <v>30</v>
      </c>
      <c r="AB630" s="100">
        <f>独自温度!C262</f>
        <v>30</v>
      </c>
    </row>
    <row r="631" spans="1:28">
      <c r="A631" s="64" t="e" cm="1">
        <f t="array" aca="1" ref="A631" ca="1">INDIRECT(_xlfn.XLOOKUP(鶏シート!$G$13,鶏気温!$D$2:$AB$2,鶏気温!$D$3:$AB$3)&amp;(_xlfn.XLOOKUP(鶏モデル!$D639,鶏気温!$C$6:$C$1100,鶏気温!$B$6:$B$1100)))</f>
        <v>#N/A</v>
      </c>
      <c r="B631">
        <v>631</v>
      </c>
      <c r="C631" s="92">
        <v>46283</v>
      </c>
      <c r="D631" s="100">
        <v>19.399999999999999</v>
      </c>
      <c r="E631" s="100">
        <v>19.600000000000001</v>
      </c>
      <c r="F631" s="100">
        <v>20.5</v>
      </c>
      <c r="G631" s="100">
        <v>20.9</v>
      </c>
      <c r="H631" s="100">
        <v>20.7</v>
      </c>
      <c r="I631" s="100">
        <v>21.4</v>
      </c>
      <c r="J631" s="100">
        <v>23.3</v>
      </c>
      <c r="K631" s="100">
        <v>21.4</v>
      </c>
      <c r="L631" s="100">
        <v>21.7</v>
      </c>
      <c r="M631" s="100">
        <v>22.4</v>
      </c>
      <c r="N631" s="100">
        <v>23.9</v>
      </c>
      <c r="O631" s="100">
        <v>24.1</v>
      </c>
      <c r="P631" s="100">
        <v>22.7</v>
      </c>
      <c r="Q631" s="100">
        <v>23.4</v>
      </c>
      <c r="R631" s="100">
        <v>17.600000000000001</v>
      </c>
      <c r="S631" s="100">
        <v>20.3</v>
      </c>
      <c r="T631" s="100">
        <v>19.600000000000001</v>
      </c>
      <c r="U631" s="100">
        <v>23.4</v>
      </c>
      <c r="V631" s="100">
        <v>16</v>
      </c>
      <c r="W631" s="100">
        <v>18.899999999999999</v>
      </c>
      <c r="X631" s="100">
        <v>18.899999999999999</v>
      </c>
      <c r="Y631" s="100">
        <v>16.8</v>
      </c>
      <c r="Z631" s="100">
        <v>20.2</v>
      </c>
      <c r="AA631" s="100">
        <f>独自温度!B263</f>
        <v>30</v>
      </c>
      <c r="AB631" s="100">
        <f>独自温度!C263</f>
        <v>30</v>
      </c>
    </row>
    <row r="632" spans="1:28">
      <c r="A632" s="64" t="e" cm="1">
        <f t="array" aca="1" ref="A632" ca="1">INDIRECT(_xlfn.XLOOKUP(鶏シート!$G$13,鶏気温!$D$2:$AB$2,鶏気温!$D$3:$AB$3)&amp;(_xlfn.XLOOKUP(鶏モデル!$D640,鶏気温!$C$6:$C$1100,鶏気温!$B$6:$B$1100)))</f>
        <v>#N/A</v>
      </c>
      <c r="B632">
        <v>632</v>
      </c>
      <c r="C632" s="92">
        <v>46284</v>
      </c>
      <c r="D632" s="100">
        <v>19.2</v>
      </c>
      <c r="E632" s="100">
        <v>19.3</v>
      </c>
      <c r="F632" s="100">
        <v>20.3</v>
      </c>
      <c r="G632" s="100">
        <v>20.7</v>
      </c>
      <c r="H632" s="100">
        <v>20.5</v>
      </c>
      <c r="I632" s="100">
        <v>21.1</v>
      </c>
      <c r="J632" s="100">
        <v>23.1</v>
      </c>
      <c r="K632" s="100">
        <v>21.1</v>
      </c>
      <c r="L632" s="100">
        <v>21.4</v>
      </c>
      <c r="M632" s="100">
        <v>22.2</v>
      </c>
      <c r="N632" s="100">
        <v>23.7</v>
      </c>
      <c r="O632" s="100">
        <v>23.9</v>
      </c>
      <c r="P632" s="100">
        <v>22.5</v>
      </c>
      <c r="Q632" s="100">
        <v>23.2</v>
      </c>
      <c r="R632" s="100">
        <v>17.399999999999999</v>
      </c>
      <c r="S632" s="100">
        <v>20.100000000000001</v>
      </c>
      <c r="T632" s="100">
        <v>19.399999999999999</v>
      </c>
      <c r="U632" s="100">
        <v>23.2</v>
      </c>
      <c r="V632" s="100">
        <v>15.7</v>
      </c>
      <c r="W632" s="100">
        <v>18.7</v>
      </c>
      <c r="X632" s="100">
        <v>18.600000000000001</v>
      </c>
      <c r="Y632" s="100">
        <v>16.5</v>
      </c>
      <c r="Z632" s="100">
        <v>20</v>
      </c>
      <c r="AA632" s="100">
        <f>独自温度!B264</f>
        <v>30</v>
      </c>
      <c r="AB632" s="100">
        <f>独自温度!C264</f>
        <v>30</v>
      </c>
    </row>
    <row r="633" spans="1:28">
      <c r="A633" s="64" t="e" cm="1">
        <f t="array" aca="1" ref="A633" ca="1">INDIRECT(_xlfn.XLOOKUP(鶏シート!$G$13,鶏気温!$D$2:$AB$2,鶏気温!$D$3:$AB$3)&amp;(_xlfn.XLOOKUP(鶏モデル!$D641,鶏気温!$C$6:$C$1100,鶏気温!$B$6:$B$1100)))</f>
        <v>#N/A</v>
      </c>
      <c r="B633">
        <v>633</v>
      </c>
      <c r="C633" s="92">
        <v>46285</v>
      </c>
      <c r="D633" s="100">
        <v>18.899999999999999</v>
      </c>
      <c r="E633" s="100">
        <v>19.100000000000001</v>
      </c>
      <c r="F633" s="100">
        <v>20.100000000000001</v>
      </c>
      <c r="G633" s="100">
        <v>20.399999999999999</v>
      </c>
      <c r="H633" s="100">
        <v>20.3</v>
      </c>
      <c r="I633" s="100">
        <v>20.9</v>
      </c>
      <c r="J633" s="100">
        <v>22.8</v>
      </c>
      <c r="K633" s="100">
        <v>20.9</v>
      </c>
      <c r="L633" s="100">
        <v>21.2</v>
      </c>
      <c r="M633" s="100">
        <v>22</v>
      </c>
      <c r="N633" s="100">
        <v>23.5</v>
      </c>
      <c r="O633" s="100">
        <v>23.7</v>
      </c>
      <c r="P633" s="100">
        <v>22.3</v>
      </c>
      <c r="Q633" s="100">
        <v>22.9</v>
      </c>
      <c r="R633" s="100">
        <v>17.100000000000001</v>
      </c>
      <c r="S633" s="100">
        <v>19.8</v>
      </c>
      <c r="T633" s="100">
        <v>19.100000000000001</v>
      </c>
      <c r="U633" s="100">
        <v>23</v>
      </c>
      <c r="V633" s="100">
        <v>15.5</v>
      </c>
      <c r="W633" s="100">
        <v>18.399999999999999</v>
      </c>
      <c r="X633" s="100">
        <v>18.399999999999999</v>
      </c>
      <c r="Y633" s="100">
        <v>16.3</v>
      </c>
      <c r="Z633" s="100">
        <v>19.7</v>
      </c>
      <c r="AA633" s="100">
        <f>独自温度!B265</f>
        <v>30</v>
      </c>
      <c r="AB633" s="100">
        <f>独自温度!C265</f>
        <v>30</v>
      </c>
    </row>
    <row r="634" spans="1:28">
      <c r="A634" s="64" t="e" cm="1">
        <f t="array" aca="1" ref="A634" ca="1">INDIRECT(_xlfn.XLOOKUP(鶏シート!$G$13,鶏気温!$D$2:$AB$2,鶏気温!$D$3:$AB$3)&amp;(_xlfn.XLOOKUP(鶏モデル!$D642,鶏気温!$C$6:$C$1100,鶏気温!$B$6:$B$1100)))</f>
        <v>#N/A</v>
      </c>
      <c r="B634">
        <v>634</v>
      </c>
      <c r="C634" s="92">
        <v>46286</v>
      </c>
      <c r="D634" s="100">
        <v>18.7</v>
      </c>
      <c r="E634" s="100">
        <v>18.8</v>
      </c>
      <c r="F634" s="100">
        <v>19.8</v>
      </c>
      <c r="G634" s="100">
        <v>20.2</v>
      </c>
      <c r="H634" s="100">
        <v>20</v>
      </c>
      <c r="I634" s="100">
        <v>20.7</v>
      </c>
      <c r="J634" s="100">
        <v>22.6</v>
      </c>
      <c r="K634" s="100">
        <v>20.7</v>
      </c>
      <c r="L634" s="100">
        <v>21</v>
      </c>
      <c r="M634" s="100">
        <v>21.7</v>
      </c>
      <c r="N634" s="100">
        <v>23.3</v>
      </c>
      <c r="O634" s="100">
        <v>23.5</v>
      </c>
      <c r="P634" s="100">
        <v>22.1</v>
      </c>
      <c r="Q634" s="100">
        <v>22.7</v>
      </c>
      <c r="R634" s="100">
        <v>16.899999999999999</v>
      </c>
      <c r="S634" s="100">
        <v>19.600000000000001</v>
      </c>
      <c r="T634" s="100">
        <v>18.899999999999999</v>
      </c>
      <c r="U634" s="100">
        <v>22.8</v>
      </c>
      <c r="V634" s="100">
        <v>15.2</v>
      </c>
      <c r="W634" s="100">
        <v>18.2</v>
      </c>
      <c r="X634" s="100">
        <v>18.100000000000001</v>
      </c>
      <c r="Y634" s="100">
        <v>16</v>
      </c>
      <c r="Z634" s="100">
        <v>19.5</v>
      </c>
      <c r="AA634" s="100">
        <f>独自温度!B266</f>
        <v>30</v>
      </c>
      <c r="AB634" s="100">
        <f>独自温度!C266</f>
        <v>30</v>
      </c>
    </row>
    <row r="635" spans="1:28">
      <c r="A635" s="64" t="e" cm="1">
        <f t="array" aca="1" ref="A635" ca="1">INDIRECT(_xlfn.XLOOKUP(鶏シート!$G$13,鶏気温!$D$2:$AB$2,鶏気温!$D$3:$AB$3)&amp;(_xlfn.XLOOKUP(鶏モデル!$D643,鶏気温!$C$6:$C$1100,鶏気温!$B$6:$B$1100)))</f>
        <v>#N/A</v>
      </c>
      <c r="B635">
        <v>635</v>
      </c>
      <c r="C635" s="92">
        <v>46287</v>
      </c>
      <c r="D635" s="100">
        <v>18.399999999999999</v>
      </c>
      <c r="E635" s="100">
        <v>18.600000000000001</v>
      </c>
      <c r="F635" s="100">
        <v>19.600000000000001</v>
      </c>
      <c r="G635" s="100">
        <v>20</v>
      </c>
      <c r="H635" s="100">
        <v>19.8</v>
      </c>
      <c r="I635" s="100">
        <v>20.5</v>
      </c>
      <c r="J635" s="100">
        <v>22.4</v>
      </c>
      <c r="K635" s="100">
        <v>20.5</v>
      </c>
      <c r="L635" s="100">
        <v>20.8</v>
      </c>
      <c r="M635" s="100">
        <v>21.5</v>
      </c>
      <c r="N635" s="100">
        <v>23.1</v>
      </c>
      <c r="O635" s="100">
        <v>23.3</v>
      </c>
      <c r="P635" s="100">
        <v>21.9</v>
      </c>
      <c r="Q635" s="100">
        <v>22.5</v>
      </c>
      <c r="R635" s="100">
        <v>16.600000000000001</v>
      </c>
      <c r="S635" s="100">
        <v>19.399999999999999</v>
      </c>
      <c r="T635" s="100">
        <v>18.7</v>
      </c>
      <c r="U635" s="100">
        <v>22.6</v>
      </c>
      <c r="V635" s="100">
        <v>15</v>
      </c>
      <c r="W635" s="100">
        <v>18</v>
      </c>
      <c r="X635" s="100">
        <v>17.899999999999999</v>
      </c>
      <c r="Y635" s="100">
        <v>15.8</v>
      </c>
      <c r="Z635" s="100">
        <v>19.3</v>
      </c>
      <c r="AA635" s="100">
        <f>独自温度!B267</f>
        <v>30</v>
      </c>
      <c r="AB635" s="100">
        <f>独自温度!C267</f>
        <v>30</v>
      </c>
    </row>
    <row r="636" spans="1:28">
      <c r="A636" s="64" t="e" cm="1">
        <f t="array" aca="1" ref="A636" ca="1">INDIRECT(_xlfn.XLOOKUP(鶏シート!$G$13,鶏気温!$D$2:$AB$2,鶏気温!$D$3:$AB$3)&amp;(_xlfn.XLOOKUP(鶏モデル!$D644,鶏気温!$C$6:$C$1100,鶏気温!$B$6:$B$1100)))</f>
        <v>#N/A</v>
      </c>
      <c r="B636">
        <v>636</v>
      </c>
      <c r="C636" s="92">
        <v>46288</v>
      </c>
      <c r="D636" s="100">
        <v>18.2</v>
      </c>
      <c r="E636" s="100">
        <v>18.3</v>
      </c>
      <c r="F636" s="100">
        <v>19.399999999999999</v>
      </c>
      <c r="G636" s="100">
        <v>19.7</v>
      </c>
      <c r="H636" s="100">
        <v>19.600000000000001</v>
      </c>
      <c r="I636" s="100">
        <v>20.2</v>
      </c>
      <c r="J636" s="100">
        <v>22.2</v>
      </c>
      <c r="K636" s="100">
        <v>20.3</v>
      </c>
      <c r="L636" s="100">
        <v>20.6</v>
      </c>
      <c r="M636" s="100">
        <v>21.3</v>
      </c>
      <c r="N636" s="100">
        <v>22.8</v>
      </c>
      <c r="O636" s="100">
        <v>23</v>
      </c>
      <c r="P636" s="100">
        <v>21.7</v>
      </c>
      <c r="Q636" s="100">
        <v>22.3</v>
      </c>
      <c r="R636" s="100">
        <v>16.399999999999999</v>
      </c>
      <c r="S636" s="100">
        <v>19.2</v>
      </c>
      <c r="T636" s="100">
        <v>18.5</v>
      </c>
      <c r="U636" s="100">
        <v>22.4</v>
      </c>
      <c r="V636" s="100">
        <v>14.8</v>
      </c>
      <c r="W636" s="100">
        <v>17.7</v>
      </c>
      <c r="X636" s="100">
        <v>17.600000000000001</v>
      </c>
      <c r="Y636" s="100">
        <v>15.6</v>
      </c>
      <c r="Z636" s="100">
        <v>19</v>
      </c>
      <c r="AA636" s="100">
        <f>独自温度!B268</f>
        <v>30</v>
      </c>
      <c r="AB636" s="100">
        <f>独自温度!C268</f>
        <v>30</v>
      </c>
    </row>
    <row r="637" spans="1:28">
      <c r="A637" s="64" t="e" cm="1">
        <f t="array" aca="1" ref="A637" ca="1">INDIRECT(_xlfn.XLOOKUP(鶏シート!$G$13,鶏気温!$D$2:$AB$2,鶏気温!$D$3:$AB$3)&amp;(_xlfn.XLOOKUP(鶏モデル!$D645,鶏気温!$C$6:$C$1100,鶏気温!$B$6:$B$1100)))</f>
        <v>#N/A</v>
      </c>
      <c r="B637">
        <v>637</v>
      </c>
      <c r="C637" s="92">
        <v>46289</v>
      </c>
      <c r="D637" s="100">
        <v>18</v>
      </c>
      <c r="E637" s="100">
        <v>18.100000000000001</v>
      </c>
      <c r="F637" s="100">
        <v>19.2</v>
      </c>
      <c r="G637" s="100">
        <v>19.5</v>
      </c>
      <c r="H637" s="100">
        <v>19.399999999999999</v>
      </c>
      <c r="I637" s="100">
        <v>20</v>
      </c>
      <c r="J637" s="100">
        <v>21.9</v>
      </c>
      <c r="K637" s="100">
        <v>20</v>
      </c>
      <c r="L637" s="100">
        <v>20.399999999999999</v>
      </c>
      <c r="M637" s="100">
        <v>21.1</v>
      </c>
      <c r="N637" s="100">
        <v>22.6</v>
      </c>
      <c r="O637" s="100">
        <v>22.8</v>
      </c>
      <c r="P637" s="100">
        <v>21.5</v>
      </c>
      <c r="Q637" s="100">
        <v>22</v>
      </c>
      <c r="R637" s="100">
        <v>16.2</v>
      </c>
      <c r="S637" s="100">
        <v>19</v>
      </c>
      <c r="T637" s="100">
        <v>18.3</v>
      </c>
      <c r="U637" s="100">
        <v>22.2</v>
      </c>
      <c r="V637" s="100">
        <v>14.5</v>
      </c>
      <c r="W637" s="100">
        <v>17.5</v>
      </c>
      <c r="X637" s="100">
        <v>17.399999999999999</v>
      </c>
      <c r="Y637" s="100">
        <v>15.3</v>
      </c>
      <c r="Z637" s="100">
        <v>18.8</v>
      </c>
      <c r="AA637" s="100">
        <f>独自温度!B269</f>
        <v>30</v>
      </c>
      <c r="AB637" s="100">
        <f>独自温度!C269</f>
        <v>30</v>
      </c>
    </row>
    <row r="638" spans="1:28">
      <c r="A638" s="64" t="e" cm="1">
        <f t="array" aca="1" ref="A638" ca="1">INDIRECT(_xlfn.XLOOKUP(鶏シート!$G$13,鶏気温!$D$2:$AB$2,鶏気温!$D$3:$AB$3)&amp;(_xlfn.XLOOKUP(鶏モデル!$D646,鶏気温!$C$6:$C$1100,鶏気温!$B$6:$B$1100)))</f>
        <v>#N/A</v>
      </c>
      <c r="B638">
        <v>638</v>
      </c>
      <c r="C638" s="92">
        <v>46290</v>
      </c>
      <c r="D638" s="100">
        <v>17.8</v>
      </c>
      <c r="E638" s="100">
        <v>17.899999999999999</v>
      </c>
      <c r="F638" s="100">
        <v>19</v>
      </c>
      <c r="G638" s="100">
        <v>19.3</v>
      </c>
      <c r="H638" s="100">
        <v>19.2</v>
      </c>
      <c r="I638" s="100">
        <v>19.8</v>
      </c>
      <c r="J638" s="100">
        <v>21.7</v>
      </c>
      <c r="K638" s="100">
        <v>19.8</v>
      </c>
      <c r="L638" s="100">
        <v>20.3</v>
      </c>
      <c r="M638" s="100">
        <v>20.9</v>
      </c>
      <c r="N638" s="100">
        <v>22.4</v>
      </c>
      <c r="O638" s="100">
        <v>22.6</v>
      </c>
      <c r="P638" s="100">
        <v>21.3</v>
      </c>
      <c r="Q638" s="100">
        <v>21.8</v>
      </c>
      <c r="R638" s="100">
        <v>16</v>
      </c>
      <c r="S638" s="100">
        <v>18.8</v>
      </c>
      <c r="T638" s="100">
        <v>18</v>
      </c>
      <c r="U638" s="100">
        <v>22</v>
      </c>
      <c r="V638" s="100">
        <v>14.3</v>
      </c>
      <c r="W638" s="100">
        <v>17.3</v>
      </c>
      <c r="X638" s="100">
        <v>17.2</v>
      </c>
      <c r="Y638" s="100">
        <v>15.1</v>
      </c>
      <c r="Z638" s="100">
        <v>18.600000000000001</v>
      </c>
      <c r="AA638" s="100">
        <f>独自温度!B270</f>
        <v>30</v>
      </c>
      <c r="AB638" s="100">
        <f>独自温度!C270</f>
        <v>30</v>
      </c>
    </row>
    <row r="639" spans="1:28">
      <c r="A639" s="64" t="e" cm="1">
        <f t="array" aca="1" ref="A639" ca="1">INDIRECT(_xlfn.XLOOKUP(鶏シート!$G$13,鶏気温!$D$2:$AB$2,鶏気温!$D$3:$AB$3)&amp;(_xlfn.XLOOKUP(鶏モデル!$D647,鶏気温!$C$6:$C$1100,鶏気温!$B$6:$B$1100)))</f>
        <v>#N/A</v>
      </c>
      <c r="B639">
        <v>639</v>
      </c>
      <c r="C639" s="92">
        <v>46291</v>
      </c>
      <c r="D639" s="100">
        <v>17.600000000000001</v>
      </c>
      <c r="E639" s="100">
        <v>17.7</v>
      </c>
      <c r="F639" s="100">
        <v>18.8</v>
      </c>
      <c r="G639" s="100">
        <v>19.100000000000001</v>
      </c>
      <c r="H639" s="100">
        <v>19</v>
      </c>
      <c r="I639" s="100">
        <v>19.600000000000001</v>
      </c>
      <c r="J639" s="100">
        <v>21.5</v>
      </c>
      <c r="K639" s="100">
        <v>19.600000000000001</v>
      </c>
      <c r="L639" s="100">
        <v>20.100000000000001</v>
      </c>
      <c r="M639" s="100">
        <v>20.7</v>
      </c>
      <c r="N639" s="100">
        <v>22.2</v>
      </c>
      <c r="O639" s="100">
        <v>22.4</v>
      </c>
      <c r="P639" s="100">
        <v>21.1</v>
      </c>
      <c r="Q639" s="100">
        <v>21.6</v>
      </c>
      <c r="R639" s="100">
        <v>15.8</v>
      </c>
      <c r="S639" s="100">
        <v>18.600000000000001</v>
      </c>
      <c r="T639" s="100">
        <v>17.899999999999999</v>
      </c>
      <c r="U639" s="100">
        <v>21.8</v>
      </c>
      <c r="V639" s="100">
        <v>14.1</v>
      </c>
      <c r="W639" s="100">
        <v>17.100000000000001</v>
      </c>
      <c r="X639" s="100">
        <v>17</v>
      </c>
      <c r="Y639" s="100">
        <v>14.9</v>
      </c>
      <c r="Z639" s="100">
        <v>18.399999999999999</v>
      </c>
      <c r="AA639" s="100">
        <f>独自温度!B271</f>
        <v>30</v>
      </c>
      <c r="AB639" s="100">
        <f>独自温度!C271</f>
        <v>30</v>
      </c>
    </row>
    <row r="640" spans="1:28">
      <c r="A640" s="64" t="e" cm="1">
        <f t="array" aca="1" ref="A640" ca="1">INDIRECT(_xlfn.XLOOKUP(鶏シート!$G$13,鶏気温!$D$2:$AB$2,鶏気温!$D$3:$AB$3)&amp;(_xlfn.XLOOKUP(鶏モデル!$D648,鶏気温!$C$6:$C$1100,鶏気温!$B$6:$B$1100)))</f>
        <v>#N/A</v>
      </c>
      <c r="B640">
        <v>640</v>
      </c>
      <c r="C640" s="92">
        <v>46292</v>
      </c>
      <c r="D640" s="100">
        <v>17.399999999999999</v>
      </c>
      <c r="E640" s="100">
        <v>17.5</v>
      </c>
      <c r="F640" s="100">
        <v>18.600000000000001</v>
      </c>
      <c r="G640" s="100">
        <v>18.899999999999999</v>
      </c>
      <c r="H640" s="100">
        <v>18.8</v>
      </c>
      <c r="I640" s="100">
        <v>19.399999999999999</v>
      </c>
      <c r="J640" s="100">
        <v>21.3</v>
      </c>
      <c r="K640" s="100">
        <v>19.399999999999999</v>
      </c>
      <c r="L640" s="100">
        <v>20</v>
      </c>
      <c r="M640" s="100">
        <v>20.5</v>
      </c>
      <c r="N640" s="100">
        <v>22.1</v>
      </c>
      <c r="O640" s="100">
        <v>22.2</v>
      </c>
      <c r="P640" s="100">
        <v>20.9</v>
      </c>
      <c r="Q640" s="100">
        <v>21.4</v>
      </c>
      <c r="R640" s="100">
        <v>15.6</v>
      </c>
      <c r="S640" s="100">
        <v>18.399999999999999</v>
      </c>
      <c r="T640" s="100">
        <v>17.7</v>
      </c>
      <c r="U640" s="100">
        <v>21.6</v>
      </c>
      <c r="V640" s="100">
        <v>13.9</v>
      </c>
      <c r="W640" s="100">
        <v>16.899999999999999</v>
      </c>
      <c r="X640" s="100">
        <v>16.8</v>
      </c>
      <c r="Y640" s="100">
        <v>14.7</v>
      </c>
      <c r="Z640" s="100">
        <v>18.2</v>
      </c>
      <c r="AA640" s="100">
        <f>独自温度!B272</f>
        <v>30</v>
      </c>
      <c r="AB640" s="100">
        <f>独自温度!C272</f>
        <v>30</v>
      </c>
    </row>
    <row r="641" spans="1:28">
      <c r="A641" s="64" t="e" cm="1">
        <f t="array" aca="1" ref="A641" ca="1">INDIRECT(_xlfn.XLOOKUP(鶏シート!$G$13,鶏気温!$D$2:$AB$2,鶏気温!$D$3:$AB$3)&amp;(_xlfn.XLOOKUP(鶏モデル!$D649,鶏気温!$C$6:$C$1100,鶏気温!$B$6:$B$1100)))</f>
        <v>#N/A</v>
      </c>
      <c r="B641">
        <v>641</v>
      </c>
      <c r="C641" s="92">
        <v>46293</v>
      </c>
      <c r="D641" s="100">
        <v>17.2</v>
      </c>
      <c r="E641" s="100">
        <v>17.3</v>
      </c>
      <c r="F641" s="100">
        <v>18.399999999999999</v>
      </c>
      <c r="G641" s="100">
        <v>18.7</v>
      </c>
      <c r="H641" s="100">
        <v>18.7</v>
      </c>
      <c r="I641" s="100">
        <v>19.3</v>
      </c>
      <c r="J641" s="100">
        <v>21.1</v>
      </c>
      <c r="K641" s="100">
        <v>19.3</v>
      </c>
      <c r="L641" s="100">
        <v>19.899999999999999</v>
      </c>
      <c r="M641" s="100">
        <v>20.3</v>
      </c>
      <c r="N641" s="100">
        <v>21.9</v>
      </c>
      <c r="O641" s="100">
        <v>22</v>
      </c>
      <c r="P641" s="100">
        <v>20.7</v>
      </c>
      <c r="Q641" s="100">
        <v>21.2</v>
      </c>
      <c r="R641" s="100">
        <v>15.4</v>
      </c>
      <c r="S641" s="100">
        <v>18.2</v>
      </c>
      <c r="T641" s="100">
        <v>17.5</v>
      </c>
      <c r="U641" s="100">
        <v>21.4</v>
      </c>
      <c r="V641" s="100">
        <v>13.7</v>
      </c>
      <c r="W641" s="100">
        <v>16.7</v>
      </c>
      <c r="X641" s="100">
        <v>16.600000000000001</v>
      </c>
      <c r="Y641" s="100">
        <v>14.6</v>
      </c>
      <c r="Z641" s="100">
        <v>18</v>
      </c>
      <c r="AA641" s="100">
        <f>独自温度!B273</f>
        <v>30</v>
      </c>
      <c r="AB641" s="100">
        <f>独自温度!C273</f>
        <v>30</v>
      </c>
    </row>
    <row r="642" spans="1:28">
      <c r="A642" s="64" t="e" cm="1">
        <f t="array" aca="1" ref="A642" ca="1">INDIRECT(_xlfn.XLOOKUP(鶏シート!$G$13,鶏気温!$D$2:$AB$2,鶏気温!$D$3:$AB$3)&amp;(_xlfn.XLOOKUP(鶏モデル!$D650,鶏気温!$C$6:$C$1100,鶏気温!$B$6:$B$1100)))</f>
        <v>#N/A</v>
      </c>
      <c r="B642">
        <v>642</v>
      </c>
      <c r="C642" s="92">
        <v>46294</v>
      </c>
      <c r="D642" s="100">
        <v>17</v>
      </c>
      <c r="E642" s="100">
        <v>17.100000000000001</v>
      </c>
      <c r="F642" s="100">
        <v>18.2</v>
      </c>
      <c r="G642" s="100">
        <v>18.5</v>
      </c>
      <c r="H642" s="100">
        <v>18.5</v>
      </c>
      <c r="I642" s="100">
        <v>19.100000000000001</v>
      </c>
      <c r="J642" s="100">
        <v>20.9</v>
      </c>
      <c r="K642" s="100">
        <v>19.100000000000001</v>
      </c>
      <c r="L642" s="100">
        <v>19.7</v>
      </c>
      <c r="M642" s="100">
        <v>20.2</v>
      </c>
      <c r="N642" s="100">
        <v>21.7</v>
      </c>
      <c r="O642" s="100">
        <v>21.9</v>
      </c>
      <c r="P642" s="100">
        <v>20.5</v>
      </c>
      <c r="Q642" s="100">
        <v>21</v>
      </c>
      <c r="R642" s="100">
        <v>15.2</v>
      </c>
      <c r="S642" s="100">
        <v>18</v>
      </c>
      <c r="T642" s="100">
        <v>17.3</v>
      </c>
      <c r="U642" s="100">
        <v>21.3</v>
      </c>
      <c r="V642" s="100">
        <v>13.5</v>
      </c>
      <c r="W642" s="100">
        <v>16.5</v>
      </c>
      <c r="X642" s="100">
        <v>16.399999999999999</v>
      </c>
      <c r="Y642" s="100">
        <v>14.4</v>
      </c>
      <c r="Z642" s="100">
        <v>17.8</v>
      </c>
      <c r="AA642" s="100">
        <f>独自温度!B274</f>
        <v>30</v>
      </c>
      <c r="AB642" s="100">
        <f>独自温度!C274</f>
        <v>30</v>
      </c>
    </row>
    <row r="643" spans="1:28">
      <c r="A643" s="64" t="e" cm="1">
        <f t="array" aca="1" ref="A643" ca="1">INDIRECT(_xlfn.XLOOKUP(鶏シート!$G$13,鶏気温!$D$2:$AB$2,鶏気温!$D$3:$AB$3)&amp;(_xlfn.XLOOKUP(鶏モデル!$D651,鶏気温!$C$6:$C$1100,鶏気温!$B$6:$B$1100)))</f>
        <v>#N/A</v>
      </c>
      <c r="B643">
        <v>643</v>
      </c>
      <c r="C643" s="92">
        <v>46295</v>
      </c>
      <c r="D643" s="100">
        <v>16.8</v>
      </c>
      <c r="E643" s="100">
        <v>16.899999999999999</v>
      </c>
      <c r="F643" s="100">
        <v>18.100000000000001</v>
      </c>
      <c r="G643" s="100">
        <v>18.3</v>
      </c>
      <c r="H643" s="100">
        <v>18.3</v>
      </c>
      <c r="I643" s="100">
        <v>18.899999999999999</v>
      </c>
      <c r="J643" s="100">
        <v>20.7</v>
      </c>
      <c r="K643" s="100">
        <v>18.899999999999999</v>
      </c>
      <c r="L643" s="100">
        <v>19.600000000000001</v>
      </c>
      <c r="M643" s="100">
        <v>20</v>
      </c>
      <c r="N643" s="100">
        <v>21.5</v>
      </c>
      <c r="O643" s="100">
        <v>21.7</v>
      </c>
      <c r="P643" s="100">
        <v>20.3</v>
      </c>
      <c r="Q643" s="100">
        <v>20.8</v>
      </c>
      <c r="R643" s="100">
        <v>15</v>
      </c>
      <c r="S643" s="100">
        <v>17.8</v>
      </c>
      <c r="T643" s="100">
        <v>17.100000000000001</v>
      </c>
      <c r="U643" s="100">
        <v>21.1</v>
      </c>
      <c r="V643" s="100">
        <v>13.3</v>
      </c>
      <c r="W643" s="100">
        <v>16.399999999999999</v>
      </c>
      <c r="X643" s="100">
        <v>16.3</v>
      </c>
      <c r="Y643" s="100">
        <v>14.2</v>
      </c>
      <c r="Z643" s="100">
        <v>17.600000000000001</v>
      </c>
      <c r="AA643" s="100">
        <f>独自温度!B275</f>
        <v>30</v>
      </c>
      <c r="AB643" s="100">
        <f>独自温度!C275</f>
        <v>30</v>
      </c>
    </row>
    <row r="644" spans="1:28">
      <c r="A644" s="64" t="e" cm="1">
        <f t="array" aca="1" ref="A644" ca="1">INDIRECT(_xlfn.XLOOKUP(鶏シート!$G$13,鶏気温!$D$2:$AB$2,鶏気温!$D$3:$AB$3)&amp;(_xlfn.XLOOKUP(鶏モデル!$D652,鶏気温!$C$6:$C$1100,鶏気温!$B$6:$B$1100)))</f>
        <v>#N/A</v>
      </c>
      <c r="B644">
        <v>644</v>
      </c>
      <c r="C644" s="92">
        <v>46296</v>
      </c>
      <c r="D644" s="100">
        <v>16.600000000000001</v>
      </c>
      <c r="E644" s="100">
        <v>16.7</v>
      </c>
      <c r="F644" s="100">
        <v>17.899999999999999</v>
      </c>
      <c r="G644" s="100">
        <v>18.100000000000001</v>
      </c>
      <c r="H644" s="100">
        <v>18.100000000000001</v>
      </c>
      <c r="I644" s="100">
        <v>18.7</v>
      </c>
      <c r="J644" s="100">
        <v>20.6</v>
      </c>
      <c r="K644" s="100">
        <v>18.7</v>
      </c>
      <c r="L644" s="100">
        <v>19.399999999999999</v>
      </c>
      <c r="M644" s="100">
        <v>19.8</v>
      </c>
      <c r="N644" s="100">
        <v>21.4</v>
      </c>
      <c r="O644" s="100">
        <v>21.5</v>
      </c>
      <c r="P644" s="100">
        <v>20.100000000000001</v>
      </c>
      <c r="Q644" s="100">
        <v>20.6</v>
      </c>
      <c r="R644" s="100">
        <v>14.9</v>
      </c>
      <c r="S644" s="100">
        <v>17.600000000000001</v>
      </c>
      <c r="T644" s="100">
        <v>16.899999999999999</v>
      </c>
      <c r="U644" s="100">
        <v>20.9</v>
      </c>
      <c r="V644" s="100">
        <v>13.1</v>
      </c>
      <c r="W644" s="100">
        <v>16.2</v>
      </c>
      <c r="X644" s="100">
        <v>16.100000000000001</v>
      </c>
      <c r="Y644" s="100">
        <v>14</v>
      </c>
      <c r="Z644" s="100">
        <v>17.399999999999999</v>
      </c>
      <c r="AA644" s="100">
        <f>独自温度!B276</f>
        <v>30</v>
      </c>
      <c r="AB644" s="100">
        <f>独自温度!C276</f>
        <v>30</v>
      </c>
    </row>
    <row r="645" spans="1:28">
      <c r="A645" s="64" t="e" cm="1">
        <f t="array" aca="1" ref="A645" ca="1">INDIRECT(_xlfn.XLOOKUP(鶏シート!$G$13,鶏気温!$D$2:$AB$2,鶏気温!$D$3:$AB$3)&amp;(_xlfn.XLOOKUP(鶏モデル!$D653,鶏気温!$C$6:$C$1100,鶏気温!$B$6:$B$1100)))</f>
        <v>#N/A</v>
      </c>
      <c r="B645">
        <v>645</v>
      </c>
      <c r="C645" s="92">
        <v>46297</v>
      </c>
      <c r="D645" s="100">
        <v>16.5</v>
      </c>
      <c r="E645" s="100">
        <v>16.5</v>
      </c>
      <c r="F645" s="100">
        <v>17.7</v>
      </c>
      <c r="G645" s="100">
        <v>17.899999999999999</v>
      </c>
      <c r="H645" s="100">
        <v>17.899999999999999</v>
      </c>
      <c r="I645" s="100">
        <v>18.5</v>
      </c>
      <c r="J645" s="100">
        <v>20.399999999999999</v>
      </c>
      <c r="K645" s="100">
        <v>18.5</v>
      </c>
      <c r="L645" s="100">
        <v>19.3</v>
      </c>
      <c r="M645" s="100">
        <v>19.600000000000001</v>
      </c>
      <c r="N645" s="100">
        <v>21.2</v>
      </c>
      <c r="O645" s="100">
        <v>21.3</v>
      </c>
      <c r="P645" s="100">
        <v>19.899999999999999</v>
      </c>
      <c r="Q645" s="100">
        <v>20.399999999999999</v>
      </c>
      <c r="R645" s="100">
        <v>14.7</v>
      </c>
      <c r="S645" s="100">
        <v>17.399999999999999</v>
      </c>
      <c r="T645" s="100">
        <v>16.8</v>
      </c>
      <c r="U645" s="100">
        <v>20.7</v>
      </c>
      <c r="V645" s="100">
        <v>12.9</v>
      </c>
      <c r="W645" s="100">
        <v>16</v>
      </c>
      <c r="X645" s="100">
        <v>15.9</v>
      </c>
      <c r="Y645" s="100">
        <v>13.8</v>
      </c>
      <c r="Z645" s="100">
        <v>17.3</v>
      </c>
      <c r="AA645" s="100">
        <f>独自温度!B277</f>
        <v>30</v>
      </c>
      <c r="AB645" s="100">
        <f>独自温度!C277</f>
        <v>30</v>
      </c>
    </row>
    <row r="646" spans="1:28">
      <c r="A646" s="64" t="e" cm="1">
        <f t="array" aca="1" ref="A646" ca="1">INDIRECT(_xlfn.XLOOKUP(鶏シート!$G$13,鶏気温!$D$2:$AB$2,鶏気温!$D$3:$AB$3)&amp;(_xlfn.XLOOKUP(鶏モデル!$D654,鶏気温!$C$6:$C$1100,鶏気温!$B$6:$B$1100)))</f>
        <v>#N/A</v>
      </c>
      <c r="B646">
        <v>646</v>
      </c>
      <c r="C646" s="92">
        <v>46298</v>
      </c>
      <c r="D646" s="100">
        <v>16.3</v>
      </c>
      <c r="E646" s="100">
        <v>16.399999999999999</v>
      </c>
      <c r="F646" s="100">
        <v>17.5</v>
      </c>
      <c r="G646" s="100">
        <v>17.7</v>
      </c>
      <c r="H646" s="100">
        <v>17.7</v>
      </c>
      <c r="I646" s="100">
        <v>18.399999999999999</v>
      </c>
      <c r="J646" s="100">
        <v>20.2</v>
      </c>
      <c r="K646" s="100">
        <v>18.3</v>
      </c>
      <c r="L646" s="100">
        <v>19.100000000000001</v>
      </c>
      <c r="M646" s="100">
        <v>19.5</v>
      </c>
      <c r="N646" s="100">
        <v>21</v>
      </c>
      <c r="O646" s="100">
        <v>21.2</v>
      </c>
      <c r="P646" s="100">
        <v>19.8</v>
      </c>
      <c r="Q646" s="100">
        <v>20.3</v>
      </c>
      <c r="R646" s="100">
        <v>14.5</v>
      </c>
      <c r="S646" s="100">
        <v>17.3</v>
      </c>
      <c r="T646" s="100">
        <v>16.600000000000001</v>
      </c>
      <c r="U646" s="100">
        <v>20.6</v>
      </c>
      <c r="V646" s="100">
        <v>12.7</v>
      </c>
      <c r="W646" s="100">
        <v>15.8</v>
      </c>
      <c r="X646" s="100">
        <v>15.7</v>
      </c>
      <c r="Y646" s="100">
        <v>13.6</v>
      </c>
      <c r="Z646" s="100">
        <v>17.100000000000001</v>
      </c>
      <c r="AA646" s="100">
        <f>独自温度!B278</f>
        <v>30</v>
      </c>
      <c r="AB646" s="100">
        <f>独自温度!C278</f>
        <v>30</v>
      </c>
    </row>
    <row r="647" spans="1:28">
      <c r="A647" s="64" t="e" cm="1">
        <f t="array" aca="1" ref="A647" ca="1">INDIRECT(_xlfn.XLOOKUP(鶏シート!$G$13,鶏気温!$D$2:$AB$2,鶏気温!$D$3:$AB$3)&amp;(_xlfn.XLOOKUP(鶏モデル!$D655,鶏気温!$C$6:$C$1100,鶏気温!$B$6:$B$1100)))</f>
        <v>#N/A</v>
      </c>
      <c r="B647">
        <v>647</v>
      </c>
      <c r="C647" s="92">
        <v>46299</v>
      </c>
      <c r="D647" s="100">
        <v>16.100000000000001</v>
      </c>
      <c r="E647" s="100">
        <v>16.2</v>
      </c>
      <c r="F647" s="100">
        <v>17.399999999999999</v>
      </c>
      <c r="G647" s="100">
        <v>17.600000000000001</v>
      </c>
      <c r="H647" s="100">
        <v>17.600000000000001</v>
      </c>
      <c r="I647" s="100">
        <v>18.2</v>
      </c>
      <c r="J647" s="100">
        <v>20</v>
      </c>
      <c r="K647" s="100">
        <v>18.2</v>
      </c>
      <c r="L647" s="100">
        <v>19</v>
      </c>
      <c r="M647" s="100">
        <v>19.3</v>
      </c>
      <c r="N647" s="100">
        <v>20.9</v>
      </c>
      <c r="O647" s="100">
        <v>21</v>
      </c>
      <c r="P647" s="100">
        <v>19.600000000000001</v>
      </c>
      <c r="Q647" s="100">
        <v>20.100000000000001</v>
      </c>
      <c r="R647" s="100">
        <v>14.3</v>
      </c>
      <c r="S647" s="100">
        <v>17.100000000000001</v>
      </c>
      <c r="T647" s="100">
        <v>16.399999999999999</v>
      </c>
      <c r="U647" s="100">
        <v>20.399999999999999</v>
      </c>
      <c r="V647" s="100">
        <v>12.5</v>
      </c>
      <c r="W647" s="100">
        <v>15.7</v>
      </c>
      <c r="X647" s="100">
        <v>15.5</v>
      </c>
      <c r="Y647" s="100">
        <v>13.4</v>
      </c>
      <c r="Z647" s="100">
        <v>16.899999999999999</v>
      </c>
      <c r="AA647" s="100">
        <f>独自温度!B279</f>
        <v>30</v>
      </c>
      <c r="AB647" s="100">
        <f>独自温度!C279</f>
        <v>30</v>
      </c>
    </row>
    <row r="648" spans="1:28">
      <c r="A648" s="64" t="e" cm="1">
        <f t="array" aca="1" ref="A648" ca="1">INDIRECT(_xlfn.XLOOKUP(鶏シート!$G$13,鶏気温!$D$2:$AB$2,鶏気温!$D$3:$AB$3)&amp;(_xlfn.XLOOKUP(鶏モデル!$D656,鶏気温!$C$6:$C$1100,鶏気温!$B$6:$B$1100)))</f>
        <v>#N/A</v>
      </c>
      <c r="B648">
        <v>648</v>
      </c>
      <c r="C648" s="92">
        <v>46300</v>
      </c>
      <c r="D648" s="100">
        <v>15.9</v>
      </c>
      <c r="E648" s="100">
        <v>16</v>
      </c>
      <c r="F648" s="100">
        <v>17.2</v>
      </c>
      <c r="G648" s="100">
        <v>17.399999999999999</v>
      </c>
      <c r="H648" s="100">
        <v>17.399999999999999</v>
      </c>
      <c r="I648" s="100">
        <v>18</v>
      </c>
      <c r="J648" s="100">
        <v>19.8</v>
      </c>
      <c r="K648" s="100">
        <v>18</v>
      </c>
      <c r="L648" s="100">
        <v>18.8</v>
      </c>
      <c r="M648" s="100">
        <v>19.100000000000001</v>
      </c>
      <c r="N648" s="100">
        <v>20.7</v>
      </c>
      <c r="O648" s="100">
        <v>20.8</v>
      </c>
      <c r="P648" s="100">
        <v>19.399999999999999</v>
      </c>
      <c r="Q648" s="100">
        <v>19.899999999999999</v>
      </c>
      <c r="R648" s="100">
        <v>14.1</v>
      </c>
      <c r="S648" s="100">
        <v>16.899999999999999</v>
      </c>
      <c r="T648" s="100">
        <v>16.3</v>
      </c>
      <c r="U648" s="100">
        <v>20.2</v>
      </c>
      <c r="V648" s="100">
        <v>12.3</v>
      </c>
      <c r="W648" s="100">
        <v>15.5</v>
      </c>
      <c r="X648" s="100">
        <v>15.3</v>
      </c>
      <c r="Y648" s="100">
        <v>13.3</v>
      </c>
      <c r="Z648" s="100">
        <v>16.7</v>
      </c>
      <c r="AA648" s="100">
        <f>独自温度!B280</f>
        <v>30</v>
      </c>
      <c r="AB648" s="100">
        <f>独自温度!C280</f>
        <v>30</v>
      </c>
    </row>
    <row r="649" spans="1:28">
      <c r="A649" s="64" t="e" cm="1">
        <f t="array" aca="1" ref="A649" ca="1">INDIRECT(_xlfn.XLOOKUP(鶏シート!$G$13,鶏気温!$D$2:$AB$2,鶏気温!$D$3:$AB$3)&amp;(_xlfn.XLOOKUP(鶏モデル!$D657,鶏気温!$C$6:$C$1100,鶏気温!$B$6:$B$1100)))</f>
        <v>#N/A</v>
      </c>
      <c r="B649">
        <v>649</v>
      </c>
      <c r="C649" s="92">
        <v>46301</v>
      </c>
      <c r="D649" s="100">
        <v>15.7</v>
      </c>
      <c r="E649" s="100">
        <v>15.8</v>
      </c>
      <c r="F649" s="100">
        <v>17</v>
      </c>
      <c r="G649" s="100">
        <v>17.2</v>
      </c>
      <c r="H649" s="100">
        <v>17.2</v>
      </c>
      <c r="I649" s="100">
        <v>17.8</v>
      </c>
      <c r="J649" s="100">
        <v>19.7</v>
      </c>
      <c r="K649" s="100">
        <v>17.8</v>
      </c>
      <c r="L649" s="100">
        <v>18.600000000000001</v>
      </c>
      <c r="M649" s="100">
        <v>19</v>
      </c>
      <c r="N649" s="100">
        <v>20.5</v>
      </c>
      <c r="O649" s="100">
        <v>20.7</v>
      </c>
      <c r="P649" s="100">
        <v>19.3</v>
      </c>
      <c r="Q649" s="100">
        <v>19.7</v>
      </c>
      <c r="R649" s="100">
        <v>13.9</v>
      </c>
      <c r="S649" s="100">
        <v>16.7</v>
      </c>
      <c r="T649" s="100">
        <v>16.100000000000001</v>
      </c>
      <c r="U649" s="100">
        <v>20</v>
      </c>
      <c r="V649" s="100">
        <v>12.1</v>
      </c>
      <c r="W649" s="100">
        <v>15.3</v>
      </c>
      <c r="X649" s="100">
        <v>15.2</v>
      </c>
      <c r="Y649" s="100">
        <v>13</v>
      </c>
      <c r="Z649" s="100">
        <v>16.600000000000001</v>
      </c>
      <c r="AA649" s="100">
        <f>独自温度!B281</f>
        <v>30</v>
      </c>
      <c r="AB649" s="100">
        <f>独自温度!C281</f>
        <v>30</v>
      </c>
    </row>
    <row r="650" spans="1:28">
      <c r="A650" s="64" t="e" cm="1">
        <f t="array" aca="1" ref="A650" ca="1">INDIRECT(_xlfn.XLOOKUP(鶏シート!$G$13,鶏気温!$D$2:$AB$2,鶏気温!$D$3:$AB$3)&amp;(_xlfn.XLOOKUP(鶏モデル!$D658,鶏気温!$C$6:$C$1100,鶏気温!$B$6:$B$1100)))</f>
        <v>#N/A</v>
      </c>
      <c r="B650">
        <v>650</v>
      </c>
      <c r="C650" s="92">
        <v>46302</v>
      </c>
      <c r="D650" s="100">
        <v>15.5</v>
      </c>
      <c r="E650" s="100">
        <v>15.5</v>
      </c>
      <c r="F650" s="100">
        <v>16.8</v>
      </c>
      <c r="G650" s="100">
        <v>17</v>
      </c>
      <c r="H650" s="100">
        <v>17</v>
      </c>
      <c r="I650" s="100">
        <v>17.600000000000001</v>
      </c>
      <c r="J650" s="100">
        <v>19.5</v>
      </c>
      <c r="K650" s="100">
        <v>17.600000000000001</v>
      </c>
      <c r="L650" s="100">
        <v>18.399999999999999</v>
      </c>
      <c r="M650" s="100">
        <v>18.8</v>
      </c>
      <c r="N650" s="100">
        <v>20.399999999999999</v>
      </c>
      <c r="O650" s="100">
        <v>20.5</v>
      </c>
      <c r="P650" s="100">
        <v>19.100000000000001</v>
      </c>
      <c r="Q650" s="100">
        <v>19.5</v>
      </c>
      <c r="R650" s="100">
        <v>13.7</v>
      </c>
      <c r="S650" s="100">
        <v>16.5</v>
      </c>
      <c r="T650" s="100">
        <v>15.9</v>
      </c>
      <c r="U650" s="100">
        <v>19.899999999999999</v>
      </c>
      <c r="V650" s="100">
        <v>11.9</v>
      </c>
      <c r="W650" s="100">
        <v>15.1</v>
      </c>
      <c r="X650" s="100">
        <v>15</v>
      </c>
      <c r="Y650" s="100">
        <v>12.8</v>
      </c>
      <c r="Z650" s="100">
        <v>16.399999999999999</v>
      </c>
      <c r="AA650" s="100">
        <f>独自温度!B282</f>
        <v>30</v>
      </c>
      <c r="AB650" s="100">
        <f>独自温度!C282</f>
        <v>30</v>
      </c>
    </row>
    <row r="651" spans="1:28">
      <c r="A651" s="64" t="e" cm="1">
        <f t="array" aca="1" ref="A651" ca="1">INDIRECT(_xlfn.XLOOKUP(鶏シート!$G$13,鶏気温!$D$2:$AB$2,鶏気温!$D$3:$AB$3)&amp;(_xlfn.XLOOKUP(鶏モデル!$D659,鶏気温!$C$6:$C$1100,鶏気温!$B$6:$B$1100)))</f>
        <v>#N/A</v>
      </c>
      <c r="B651">
        <v>651</v>
      </c>
      <c r="C651" s="92">
        <v>46303</v>
      </c>
      <c r="D651" s="100">
        <v>15.3</v>
      </c>
      <c r="E651" s="100">
        <v>15.3</v>
      </c>
      <c r="F651" s="100">
        <v>16.600000000000001</v>
      </c>
      <c r="G651" s="100">
        <v>16.8</v>
      </c>
      <c r="H651" s="100">
        <v>16.8</v>
      </c>
      <c r="I651" s="100">
        <v>17.5</v>
      </c>
      <c r="J651" s="100">
        <v>19.3</v>
      </c>
      <c r="K651" s="100">
        <v>17.399999999999999</v>
      </c>
      <c r="L651" s="100">
        <v>18.100000000000001</v>
      </c>
      <c r="M651" s="100">
        <v>18.600000000000001</v>
      </c>
      <c r="N651" s="100">
        <v>20.2</v>
      </c>
      <c r="O651" s="100">
        <v>20.3</v>
      </c>
      <c r="P651" s="100">
        <v>18.899999999999999</v>
      </c>
      <c r="Q651" s="100">
        <v>19.3</v>
      </c>
      <c r="R651" s="100">
        <v>13.5</v>
      </c>
      <c r="S651" s="100">
        <v>16.3</v>
      </c>
      <c r="T651" s="100">
        <v>15.7</v>
      </c>
      <c r="U651" s="100">
        <v>19.7</v>
      </c>
      <c r="V651" s="100">
        <v>11.7</v>
      </c>
      <c r="W651" s="100">
        <v>14.9</v>
      </c>
      <c r="X651" s="100">
        <v>14.8</v>
      </c>
      <c r="Y651" s="100">
        <v>12.6</v>
      </c>
      <c r="Z651" s="100">
        <v>16.2</v>
      </c>
      <c r="AA651" s="100">
        <f>独自温度!B283</f>
        <v>30</v>
      </c>
      <c r="AB651" s="100">
        <f>独自温度!C283</f>
        <v>30</v>
      </c>
    </row>
    <row r="652" spans="1:28">
      <c r="A652" s="64" t="e" cm="1">
        <f t="array" aca="1" ref="A652" ca="1">INDIRECT(_xlfn.XLOOKUP(鶏シート!$G$13,鶏気温!$D$2:$AB$2,鶏気温!$D$3:$AB$3)&amp;(_xlfn.XLOOKUP(鶏モデル!$D660,鶏気温!$C$6:$C$1100,鶏気温!$B$6:$B$1100)))</f>
        <v>#N/A</v>
      </c>
      <c r="B652">
        <v>652</v>
      </c>
      <c r="C652" s="92">
        <v>46304</v>
      </c>
      <c r="D652" s="100">
        <v>15.1</v>
      </c>
      <c r="E652" s="100">
        <v>15.1</v>
      </c>
      <c r="F652" s="100">
        <v>16.399999999999999</v>
      </c>
      <c r="G652" s="100">
        <v>16.600000000000001</v>
      </c>
      <c r="H652" s="100">
        <v>16.600000000000001</v>
      </c>
      <c r="I652" s="100">
        <v>17.3</v>
      </c>
      <c r="J652" s="100">
        <v>19.100000000000001</v>
      </c>
      <c r="K652" s="100">
        <v>17.2</v>
      </c>
      <c r="L652" s="100">
        <v>17.899999999999999</v>
      </c>
      <c r="M652" s="100">
        <v>18.5</v>
      </c>
      <c r="N652" s="100">
        <v>20</v>
      </c>
      <c r="O652" s="100">
        <v>20.2</v>
      </c>
      <c r="P652" s="100">
        <v>18.8</v>
      </c>
      <c r="Q652" s="100">
        <v>19.2</v>
      </c>
      <c r="R652" s="100">
        <v>13.3</v>
      </c>
      <c r="S652" s="100">
        <v>16.100000000000001</v>
      </c>
      <c r="T652" s="100">
        <v>15.5</v>
      </c>
      <c r="U652" s="100">
        <v>19.5</v>
      </c>
      <c r="V652" s="100">
        <v>11.5</v>
      </c>
      <c r="W652" s="100">
        <v>14.7</v>
      </c>
      <c r="X652" s="100">
        <v>14.5</v>
      </c>
      <c r="Y652" s="100">
        <v>12.4</v>
      </c>
      <c r="Z652" s="100">
        <v>16</v>
      </c>
      <c r="AA652" s="100">
        <f>独自温度!B284</f>
        <v>30</v>
      </c>
      <c r="AB652" s="100">
        <f>独自温度!C284</f>
        <v>30</v>
      </c>
    </row>
    <row r="653" spans="1:28">
      <c r="A653" s="64" t="e" cm="1">
        <f t="array" aca="1" ref="A653" ca="1">INDIRECT(_xlfn.XLOOKUP(鶏シート!$G$13,鶏気温!$D$2:$AB$2,鶏気温!$D$3:$AB$3)&amp;(_xlfn.XLOOKUP(鶏モデル!$D661,鶏気温!$C$6:$C$1100,鶏気温!$B$6:$B$1100)))</f>
        <v>#N/A</v>
      </c>
      <c r="B653">
        <v>653</v>
      </c>
      <c r="C653" s="92">
        <v>46305</v>
      </c>
      <c r="D653" s="100">
        <v>14.9</v>
      </c>
      <c r="E653" s="100">
        <v>14.9</v>
      </c>
      <c r="F653" s="100">
        <v>16.2</v>
      </c>
      <c r="G653" s="100">
        <v>16.399999999999999</v>
      </c>
      <c r="H653" s="100">
        <v>16.399999999999999</v>
      </c>
      <c r="I653" s="100">
        <v>17.100000000000001</v>
      </c>
      <c r="J653" s="100">
        <v>18.899999999999999</v>
      </c>
      <c r="K653" s="100">
        <v>17</v>
      </c>
      <c r="L653" s="100">
        <v>17.7</v>
      </c>
      <c r="M653" s="100">
        <v>18.3</v>
      </c>
      <c r="N653" s="100">
        <v>19.8</v>
      </c>
      <c r="O653" s="100">
        <v>20</v>
      </c>
      <c r="P653" s="100">
        <v>18.600000000000001</v>
      </c>
      <c r="Q653" s="100">
        <v>19</v>
      </c>
      <c r="R653" s="100">
        <v>13.1</v>
      </c>
      <c r="S653" s="100">
        <v>15.9</v>
      </c>
      <c r="T653" s="100">
        <v>15.3</v>
      </c>
      <c r="U653" s="100">
        <v>19.3</v>
      </c>
      <c r="V653" s="100">
        <v>11.3</v>
      </c>
      <c r="W653" s="100">
        <v>14.5</v>
      </c>
      <c r="X653" s="100">
        <v>14.3</v>
      </c>
      <c r="Y653" s="100">
        <v>12.2</v>
      </c>
      <c r="Z653" s="100">
        <v>15.7</v>
      </c>
      <c r="AA653" s="100">
        <f>独自温度!B285</f>
        <v>30</v>
      </c>
      <c r="AB653" s="100">
        <f>独自温度!C285</f>
        <v>30</v>
      </c>
    </row>
    <row r="654" spans="1:28">
      <c r="A654" s="64" t="e" cm="1">
        <f t="array" aca="1" ref="A654" ca="1">INDIRECT(_xlfn.XLOOKUP(鶏シート!$G$13,鶏気温!$D$2:$AB$2,鶏気温!$D$3:$AB$3)&amp;(_xlfn.XLOOKUP(鶏モデル!$D662,鶏気温!$C$6:$C$1100,鶏気温!$B$6:$B$1100)))</f>
        <v>#N/A</v>
      </c>
      <c r="B654">
        <v>654</v>
      </c>
      <c r="C654" s="92">
        <v>46306</v>
      </c>
      <c r="D654" s="100">
        <v>14.7</v>
      </c>
      <c r="E654" s="100">
        <v>14.7</v>
      </c>
      <c r="F654" s="100">
        <v>16</v>
      </c>
      <c r="G654" s="100">
        <v>16.100000000000001</v>
      </c>
      <c r="H654" s="100">
        <v>16.2</v>
      </c>
      <c r="I654" s="100">
        <v>16.8</v>
      </c>
      <c r="J654" s="100">
        <v>18.7</v>
      </c>
      <c r="K654" s="100">
        <v>16.8</v>
      </c>
      <c r="L654" s="100">
        <v>17.399999999999999</v>
      </c>
      <c r="M654" s="100">
        <v>18.100000000000001</v>
      </c>
      <c r="N654" s="100">
        <v>19.7</v>
      </c>
      <c r="O654" s="100">
        <v>19.8</v>
      </c>
      <c r="P654" s="100">
        <v>18.399999999999999</v>
      </c>
      <c r="Q654" s="100">
        <v>18.7</v>
      </c>
      <c r="R654" s="100">
        <v>12.9</v>
      </c>
      <c r="S654" s="100">
        <v>15.7</v>
      </c>
      <c r="T654" s="100">
        <v>15.1</v>
      </c>
      <c r="U654" s="100">
        <v>19.100000000000001</v>
      </c>
      <c r="V654" s="100">
        <v>11</v>
      </c>
      <c r="W654" s="100">
        <v>14.3</v>
      </c>
      <c r="X654" s="100">
        <v>14.1</v>
      </c>
      <c r="Y654" s="100">
        <v>11.9</v>
      </c>
      <c r="Z654" s="100">
        <v>15.5</v>
      </c>
      <c r="AA654" s="100">
        <f>独自温度!B286</f>
        <v>30</v>
      </c>
      <c r="AB654" s="100">
        <f>独自温度!C286</f>
        <v>30</v>
      </c>
    </row>
    <row r="655" spans="1:28">
      <c r="A655" s="64" t="e" cm="1">
        <f t="array" aca="1" ref="A655" ca="1">INDIRECT(_xlfn.XLOOKUP(鶏シート!$G$13,鶏気温!$D$2:$AB$2,鶏気温!$D$3:$AB$3)&amp;(_xlfn.XLOOKUP(鶏モデル!$D663,鶏気温!$C$6:$C$1100,鶏気温!$B$6:$B$1100)))</f>
        <v>#N/A</v>
      </c>
      <c r="B655">
        <v>655</v>
      </c>
      <c r="C655" s="92">
        <v>46307</v>
      </c>
      <c r="D655" s="100">
        <v>14.5</v>
      </c>
      <c r="E655" s="100">
        <v>14.4</v>
      </c>
      <c r="F655" s="100">
        <v>15.8</v>
      </c>
      <c r="G655" s="100">
        <v>15.9</v>
      </c>
      <c r="H655" s="100">
        <v>16</v>
      </c>
      <c r="I655" s="100">
        <v>16.600000000000001</v>
      </c>
      <c r="J655" s="100">
        <v>18.5</v>
      </c>
      <c r="K655" s="100">
        <v>16.600000000000001</v>
      </c>
      <c r="L655" s="100">
        <v>17.100000000000001</v>
      </c>
      <c r="M655" s="100">
        <v>17.899999999999999</v>
      </c>
      <c r="N655" s="100">
        <v>19.5</v>
      </c>
      <c r="O655" s="100">
        <v>19.600000000000001</v>
      </c>
      <c r="P655" s="100">
        <v>18.2</v>
      </c>
      <c r="Q655" s="100">
        <v>18.5</v>
      </c>
      <c r="R655" s="100">
        <v>12.7</v>
      </c>
      <c r="S655" s="100">
        <v>15.4</v>
      </c>
      <c r="T655" s="100">
        <v>14.9</v>
      </c>
      <c r="U655" s="100">
        <v>18.899999999999999</v>
      </c>
      <c r="V655" s="100">
        <v>10.8</v>
      </c>
      <c r="W655" s="100">
        <v>14</v>
      </c>
      <c r="X655" s="100">
        <v>13.9</v>
      </c>
      <c r="Y655" s="100">
        <v>11.7</v>
      </c>
      <c r="Z655" s="100">
        <v>15.3</v>
      </c>
      <c r="AA655" s="100">
        <f>独自温度!B287</f>
        <v>30</v>
      </c>
      <c r="AB655" s="100">
        <f>独自温度!C287</f>
        <v>30</v>
      </c>
    </row>
    <row r="656" spans="1:28">
      <c r="A656" s="64" t="e" cm="1">
        <f t="array" aca="1" ref="A656" ca="1">INDIRECT(_xlfn.XLOOKUP(鶏シート!$G$13,鶏気温!$D$2:$AB$2,鶏気温!$D$3:$AB$3)&amp;(_xlfn.XLOOKUP(鶏モデル!$D664,鶏気温!$C$6:$C$1100,鶏気温!$B$6:$B$1100)))</f>
        <v>#N/A</v>
      </c>
      <c r="B656">
        <v>656</v>
      </c>
      <c r="C656" s="92">
        <v>46308</v>
      </c>
      <c r="D656" s="100">
        <v>14.2</v>
      </c>
      <c r="E656" s="100">
        <v>14.2</v>
      </c>
      <c r="F656" s="100">
        <v>15.6</v>
      </c>
      <c r="G656" s="100">
        <v>15.7</v>
      </c>
      <c r="H656" s="100">
        <v>15.8</v>
      </c>
      <c r="I656" s="100">
        <v>16.399999999999999</v>
      </c>
      <c r="J656" s="100">
        <v>18.3</v>
      </c>
      <c r="K656" s="100">
        <v>16.3</v>
      </c>
      <c r="L656" s="100">
        <v>16.899999999999999</v>
      </c>
      <c r="M656" s="100">
        <v>17.7</v>
      </c>
      <c r="N656" s="100">
        <v>19.3</v>
      </c>
      <c r="O656" s="100">
        <v>19.399999999999999</v>
      </c>
      <c r="P656" s="100">
        <v>18</v>
      </c>
      <c r="Q656" s="100">
        <v>18.3</v>
      </c>
      <c r="R656" s="100">
        <v>12.5</v>
      </c>
      <c r="S656" s="100">
        <v>15.2</v>
      </c>
      <c r="T656" s="100">
        <v>14.7</v>
      </c>
      <c r="U656" s="100">
        <v>18.7</v>
      </c>
      <c r="V656" s="100">
        <v>10.5</v>
      </c>
      <c r="W656" s="100">
        <v>13.8</v>
      </c>
      <c r="X656" s="100">
        <v>13.6</v>
      </c>
      <c r="Y656" s="100">
        <v>11.4</v>
      </c>
      <c r="Z656" s="100">
        <v>15.1</v>
      </c>
      <c r="AA656" s="100">
        <f>独自温度!B288</f>
        <v>30</v>
      </c>
      <c r="AB656" s="100">
        <f>独自温度!C288</f>
        <v>30</v>
      </c>
    </row>
    <row r="657" spans="1:28">
      <c r="A657" s="64" t="e" cm="1">
        <f t="array" aca="1" ref="A657" ca="1">INDIRECT(_xlfn.XLOOKUP(鶏シート!$G$13,鶏気温!$D$2:$AB$2,鶏気温!$D$3:$AB$3)&amp;(_xlfn.XLOOKUP(鶏モデル!$D665,鶏気温!$C$6:$C$1100,鶏気温!$B$6:$B$1100)))</f>
        <v>#N/A</v>
      </c>
      <c r="B657">
        <v>657</v>
      </c>
      <c r="C657" s="92">
        <v>46309</v>
      </c>
      <c r="D657" s="100">
        <v>14</v>
      </c>
      <c r="E657" s="100">
        <v>14</v>
      </c>
      <c r="F657" s="100">
        <v>15.4</v>
      </c>
      <c r="G657" s="100">
        <v>15.4</v>
      </c>
      <c r="H657" s="100">
        <v>15.6</v>
      </c>
      <c r="I657" s="100">
        <v>16.2</v>
      </c>
      <c r="J657" s="100">
        <v>18</v>
      </c>
      <c r="K657" s="100">
        <v>16.100000000000001</v>
      </c>
      <c r="L657" s="100">
        <v>16.600000000000001</v>
      </c>
      <c r="M657" s="100">
        <v>17.5</v>
      </c>
      <c r="N657" s="100">
        <v>19</v>
      </c>
      <c r="O657" s="100">
        <v>19.2</v>
      </c>
      <c r="P657" s="100">
        <v>17.8</v>
      </c>
      <c r="Q657" s="100">
        <v>18.100000000000001</v>
      </c>
      <c r="R657" s="100">
        <v>12.3</v>
      </c>
      <c r="S657" s="100">
        <v>15</v>
      </c>
      <c r="T657" s="100">
        <v>14.5</v>
      </c>
      <c r="U657" s="100">
        <v>18.5</v>
      </c>
      <c r="V657" s="100">
        <v>10.3</v>
      </c>
      <c r="W657" s="100">
        <v>13.6</v>
      </c>
      <c r="X657" s="100">
        <v>13.4</v>
      </c>
      <c r="Y657" s="100">
        <v>11.2</v>
      </c>
      <c r="Z657" s="100">
        <v>14.8</v>
      </c>
      <c r="AA657" s="100">
        <f>独自温度!B289</f>
        <v>30</v>
      </c>
      <c r="AB657" s="100">
        <f>独自温度!C289</f>
        <v>30</v>
      </c>
    </row>
    <row r="658" spans="1:28">
      <c r="A658" s="64" t="e" cm="1">
        <f t="array" aca="1" ref="A658" ca="1">INDIRECT(_xlfn.XLOOKUP(鶏シート!$G$13,鶏気温!$D$2:$AB$2,鶏気温!$D$3:$AB$3)&amp;(_xlfn.XLOOKUP(鶏モデル!$D666,鶏気温!$C$6:$C$1100,鶏気温!$B$6:$B$1100)))</f>
        <v>#N/A</v>
      </c>
      <c r="B658">
        <v>658</v>
      </c>
      <c r="C658" s="92">
        <v>46310</v>
      </c>
      <c r="D658" s="100">
        <v>13.8</v>
      </c>
      <c r="E658" s="100">
        <v>13.7</v>
      </c>
      <c r="F658" s="100">
        <v>15.1</v>
      </c>
      <c r="G658" s="100">
        <v>15.2</v>
      </c>
      <c r="H658" s="100">
        <v>15.3</v>
      </c>
      <c r="I658" s="100">
        <v>15.9</v>
      </c>
      <c r="J658" s="100">
        <v>17.8</v>
      </c>
      <c r="K658" s="100">
        <v>15.9</v>
      </c>
      <c r="L658" s="100">
        <v>16.399999999999999</v>
      </c>
      <c r="M658" s="100">
        <v>17.2</v>
      </c>
      <c r="N658" s="100">
        <v>18.8</v>
      </c>
      <c r="O658" s="100">
        <v>19</v>
      </c>
      <c r="P658" s="100">
        <v>17.5</v>
      </c>
      <c r="Q658" s="100">
        <v>17.8</v>
      </c>
      <c r="R658" s="100">
        <v>12</v>
      </c>
      <c r="S658" s="100">
        <v>14.7</v>
      </c>
      <c r="T658" s="100">
        <v>14.2</v>
      </c>
      <c r="U658" s="100">
        <v>18.3</v>
      </c>
      <c r="V658" s="100">
        <v>10</v>
      </c>
      <c r="W658" s="100">
        <v>13.4</v>
      </c>
      <c r="X658" s="100">
        <v>13.1</v>
      </c>
      <c r="Y658" s="100">
        <v>11</v>
      </c>
      <c r="Z658" s="100">
        <v>14.6</v>
      </c>
      <c r="AA658" s="100">
        <f>独自温度!B290</f>
        <v>30</v>
      </c>
      <c r="AB658" s="100">
        <f>独自温度!C290</f>
        <v>30</v>
      </c>
    </row>
    <row r="659" spans="1:28">
      <c r="A659" s="64" t="e" cm="1">
        <f t="array" aca="1" ref="A659" ca="1">INDIRECT(_xlfn.XLOOKUP(鶏シート!$G$13,鶏気温!$D$2:$AB$2,鶏気温!$D$3:$AB$3)&amp;(_xlfn.XLOOKUP(鶏モデル!$D667,鶏気温!$C$6:$C$1100,鶏気温!$B$6:$B$1100)))</f>
        <v>#N/A</v>
      </c>
      <c r="B659">
        <v>659</v>
      </c>
      <c r="C659" s="92">
        <v>46311</v>
      </c>
      <c r="D659" s="100">
        <v>13.5</v>
      </c>
      <c r="E659" s="100">
        <v>13.5</v>
      </c>
      <c r="F659" s="100">
        <v>14.9</v>
      </c>
      <c r="G659" s="100">
        <v>15</v>
      </c>
      <c r="H659" s="100">
        <v>15.1</v>
      </c>
      <c r="I659" s="100">
        <v>15.7</v>
      </c>
      <c r="J659" s="100">
        <v>17.5</v>
      </c>
      <c r="K659" s="100">
        <v>15.6</v>
      </c>
      <c r="L659" s="100">
        <v>16.100000000000001</v>
      </c>
      <c r="M659" s="100">
        <v>17</v>
      </c>
      <c r="N659" s="100">
        <v>18.600000000000001</v>
      </c>
      <c r="O659" s="100">
        <v>18.7</v>
      </c>
      <c r="P659" s="100">
        <v>17.3</v>
      </c>
      <c r="Q659" s="100">
        <v>17.600000000000001</v>
      </c>
      <c r="R659" s="100">
        <v>11.8</v>
      </c>
      <c r="S659" s="100">
        <v>14.5</v>
      </c>
      <c r="T659" s="100">
        <v>14</v>
      </c>
      <c r="U659" s="100">
        <v>18.100000000000001</v>
      </c>
      <c r="V659" s="100">
        <v>9.8000000000000007</v>
      </c>
      <c r="W659" s="100">
        <v>13.1</v>
      </c>
      <c r="X659" s="100">
        <v>12.9</v>
      </c>
      <c r="Y659" s="100">
        <v>10.7</v>
      </c>
      <c r="Z659" s="100">
        <v>14.3</v>
      </c>
      <c r="AA659" s="100">
        <f>独自温度!B291</f>
        <v>30</v>
      </c>
      <c r="AB659" s="100">
        <f>独自温度!C291</f>
        <v>30</v>
      </c>
    </row>
    <row r="660" spans="1:28">
      <c r="A660" s="64" t="e" cm="1">
        <f t="array" aca="1" ref="A660" ca="1">INDIRECT(_xlfn.XLOOKUP(鶏シート!$G$13,鶏気温!$D$2:$AB$2,鶏気温!$D$3:$AB$3)&amp;(_xlfn.XLOOKUP(鶏モデル!$D668,鶏気温!$C$6:$C$1100,鶏気温!$B$6:$B$1100)))</f>
        <v>#N/A</v>
      </c>
      <c r="B660">
        <v>660</v>
      </c>
      <c r="C660" s="92">
        <v>46312</v>
      </c>
      <c r="D660" s="100">
        <v>13.3</v>
      </c>
      <c r="E660" s="100">
        <v>13.2</v>
      </c>
      <c r="F660" s="100">
        <v>14.7</v>
      </c>
      <c r="G660" s="100">
        <v>14.7</v>
      </c>
      <c r="H660" s="100">
        <v>14.9</v>
      </c>
      <c r="I660" s="100">
        <v>15.5</v>
      </c>
      <c r="J660" s="100">
        <v>17.3</v>
      </c>
      <c r="K660" s="100">
        <v>15.3</v>
      </c>
      <c r="L660" s="100">
        <v>15.9</v>
      </c>
      <c r="M660" s="100">
        <v>16.8</v>
      </c>
      <c r="N660" s="100">
        <v>18.399999999999999</v>
      </c>
      <c r="O660" s="100">
        <v>18.5</v>
      </c>
      <c r="P660" s="100">
        <v>17.100000000000001</v>
      </c>
      <c r="Q660" s="100">
        <v>17.3</v>
      </c>
      <c r="R660" s="100">
        <v>11.6</v>
      </c>
      <c r="S660" s="100">
        <v>14.2</v>
      </c>
      <c r="T660" s="100">
        <v>13.8</v>
      </c>
      <c r="U660" s="100">
        <v>17.899999999999999</v>
      </c>
      <c r="V660" s="100">
        <v>9.5</v>
      </c>
      <c r="W660" s="100">
        <v>12.9</v>
      </c>
      <c r="X660" s="100">
        <v>12.7</v>
      </c>
      <c r="Y660" s="100">
        <v>10.5</v>
      </c>
      <c r="Z660" s="100">
        <v>14.1</v>
      </c>
      <c r="AA660" s="100">
        <f>独自温度!B292</f>
        <v>30</v>
      </c>
      <c r="AB660" s="100">
        <f>独自温度!C292</f>
        <v>30</v>
      </c>
    </row>
    <row r="661" spans="1:28">
      <c r="A661" s="64" t="e" cm="1">
        <f t="array" aca="1" ref="A661" ca="1">INDIRECT(_xlfn.XLOOKUP(鶏シート!$G$13,鶏気温!$D$2:$AB$2,鶏気温!$D$3:$AB$3)&amp;(_xlfn.XLOOKUP(鶏モデル!$D669,鶏気温!$C$6:$C$1100,鶏気温!$B$6:$B$1100)))</f>
        <v>#N/A</v>
      </c>
      <c r="B661">
        <v>661</v>
      </c>
      <c r="C661" s="92">
        <v>46313</v>
      </c>
      <c r="D661" s="100">
        <v>13.1</v>
      </c>
      <c r="E661" s="100">
        <v>13</v>
      </c>
      <c r="F661" s="100">
        <v>14.4</v>
      </c>
      <c r="G661" s="100">
        <v>14.5</v>
      </c>
      <c r="H661" s="100">
        <v>14.7</v>
      </c>
      <c r="I661" s="100">
        <v>15.2</v>
      </c>
      <c r="J661" s="100">
        <v>17.100000000000001</v>
      </c>
      <c r="K661" s="100">
        <v>15.1</v>
      </c>
      <c r="L661" s="100">
        <v>15.7</v>
      </c>
      <c r="M661" s="100">
        <v>16.600000000000001</v>
      </c>
      <c r="N661" s="100">
        <v>18.2</v>
      </c>
      <c r="O661" s="100">
        <v>18.3</v>
      </c>
      <c r="P661" s="100">
        <v>16.899999999999999</v>
      </c>
      <c r="Q661" s="100">
        <v>17.100000000000001</v>
      </c>
      <c r="R661" s="100">
        <v>11.4</v>
      </c>
      <c r="S661" s="100">
        <v>14</v>
      </c>
      <c r="T661" s="100">
        <v>13.6</v>
      </c>
      <c r="U661" s="100">
        <v>17.600000000000001</v>
      </c>
      <c r="V661" s="100">
        <v>9.3000000000000007</v>
      </c>
      <c r="W661" s="100">
        <v>12.7</v>
      </c>
      <c r="X661" s="100">
        <v>12.4</v>
      </c>
      <c r="Y661" s="100">
        <v>10.3</v>
      </c>
      <c r="Z661" s="100">
        <v>13.9</v>
      </c>
      <c r="AA661" s="100">
        <f>独自温度!B293</f>
        <v>30</v>
      </c>
      <c r="AB661" s="100">
        <f>独自温度!C293</f>
        <v>30</v>
      </c>
    </row>
    <row r="662" spans="1:28">
      <c r="A662" s="64" t="e" cm="1">
        <f t="array" aca="1" ref="A662" ca="1">INDIRECT(_xlfn.XLOOKUP(鶏シート!$G$13,鶏気温!$D$2:$AB$2,鶏気温!$D$3:$AB$3)&amp;(_xlfn.XLOOKUP(鶏モデル!$D670,鶏気温!$C$6:$C$1100,鶏気温!$B$6:$B$1100)))</f>
        <v>#N/A</v>
      </c>
      <c r="B662">
        <v>662</v>
      </c>
      <c r="C662" s="92">
        <v>46314</v>
      </c>
      <c r="D662" s="100">
        <v>12.9</v>
      </c>
      <c r="E662" s="100">
        <v>12.8</v>
      </c>
      <c r="F662" s="100">
        <v>14.2</v>
      </c>
      <c r="G662" s="100">
        <v>14.2</v>
      </c>
      <c r="H662" s="100">
        <v>14.5</v>
      </c>
      <c r="I662" s="100">
        <v>15</v>
      </c>
      <c r="J662" s="100">
        <v>16.8</v>
      </c>
      <c r="K662" s="100">
        <v>14.8</v>
      </c>
      <c r="L662" s="100">
        <v>15.5</v>
      </c>
      <c r="M662" s="100">
        <v>16.399999999999999</v>
      </c>
      <c r="N662" s="100">
        <v>18</v>
      </c>
      <c r="O662" s="100">
        <v>18.100000000000001</v>
      </c>
      <c r="P662" s="100">
        <v>16.600000000000001</v>
      </c>
      <c r="Q662" s="100">
        <v>16.8</v>
      </c>
      <c r="R662" s="100">
        <v>11.1</v>
      </c>
      <c r="S662" s="100">
        <v>13.7</v>
      </c>
      <c r="T662" s="100">
        <v>13.3</v>
      </c>
      <c r="U662" s="100">
        <v>17.399999999999999</v>
      </c>
      <c r="V662" s="100">
        <v>9.1</v>
      </c>
      <c r="W662" s="100">
        <v>12.5</v>
      </c>
      <c r="X662" s="100">
        <v>12.2</v>
      </c>
      <c r="Y662" s="100">
        <v>10</v>
      </c>
      <c r="Z662" s="100">
        <v>13.6</v>
      </c>
      <c r="AA662" s="100">
        <f>独自温度!B294</f>
        <v>30</v>
      </c>
      <c r="AB662" s="100">
        <f>独自温度!C294</f>
        <v>30</v>
      </c>
    </row>
    <row r="663" spans="1:28">
      <c r="A663" s="64" t="e" cm="1">
        <f t="array" aca="1" ref="A663" ca="1">INDIRECT(_xlfn.XLOOKUP(鶏シート!$G$13,鶏気温!$D$2:$AB$2,鶏気温!$D$3:$AB$3)&amp;(_xlfn.XLOOKUP(鶏モデル!$D671,鶏気温!$C$6:$C$1100,鶏気温!$B$6:$B$1100)))</f>
        <v>#N/A</v>
      </c>
      <c r="B663">
        <v>663</v>
      </c>
      <c r="C663" s="92">
        <v>46315</v>
      </c>
      <c r="D663" s="100">
        <v>12.7</v>
      </c>
      <c r="E663" s="100">
        <v>12.6</v>
      </c>
      <c r="F663" s="100">
        <v>14</v>
      </c>
      <c r="G663" s="100">
        <v>14</v>
      </c>
      <c r="H663" s="100">
        <v>14.3</v>
      </c>
      <c r="I663" s="100">
        <v>14.7</v>
      </c>
      <c r="J663" s="100">
        <v>16.600000000000001</v>
      </c>
      <c r="K663" s="100">
        <v>14.6</v>
      </c>
      <c r="L663" s="100">
        <v>15.2</v>
      </c>
      <c r="M663" s="100">
        <v>16.2</v>
      </c>
      <c r="N663" s="100">
        <v>17.8</v>
      </c>
      <c r="O663" s="100">
        <v>17.899999999999999</v>
      </c>
      <c r="P663" s="100">
        <v>16.399999999999999</v>
      </c>
      <c r="Q663" s="100">
        <v>16.600000000000001</v>
      </c>
      <c r="R663" s="100">
        <v>10.9</v>
      </c>
      <c r="S663" s="100">
        <v>13.5</v>
      </c>
      <c r="T663" s="100">
        <v>13.1</v>
      </c>
      <c r="U663" s="100">
        <v>17.2</v>
      </c>
      <c r="V663" s="100">
        <v>8.8000000000000007</v>
      </c>
      <c r="W663" s="100">
        <v>12.3</v>
      </c>
      <c r="X663" s="100">
        <v>12</v>
      </c>
      <c r="Y663" s="100">
        <v>9.8000000000000007</v>
      </c>
      <c r="Z663" s="100">
        <v>13.4</v>
      </c>
      <c r="AA663" s="100">
        <f>独自温度!B295</f>
        <v>30</v>
      </c>
      <c r="AB663" s="100">
        <f>独自温度!C295</f>
        <v>30</v>
      </c>
    </row>
    <row r="664" spans="1:28">
      <c r="A664" s="64" t="e" cm="1">
        <f t="array" aca="1" ref="A664" ca="1">INDIRECT(_xlfn.XLOOKUP(鶏シート!$G$13,鶏気温!$D$2:$AB$2,鶏気温!$D$3:$AB$3)&amp;(_xlfn.XLOOKUP(鶏モデル!$D672,鶏気温!$C$6:$C$1100,鶏気温!$B$6:$B$1100)))</f>
        <v>#N/A</v>
      </c>
      <c r="B664">
        <v>664</v>
      </c>
      <c r="C664" s="92">
        <v>46316</v>
      </c>
      <c r="D664" s="100">
        <v>12.4</v>
      </c>
      <c r="E664" s="100">
        <v>12.3</v>
      </c>
      <c r="F664" s="100">
        <v>13.7</v>
      </c>
      <c r="G664" s="100">
        <v>13.8</v>
      </c>
      <c r="H664" s="100">
        <v>14</v>
      </c>
      <c r="I664" s="100">
        <v>14.5</v>
      </c>
      <c r="J664" s="100">
        <v>16.3</v>
      </c>
      <c r="K664" s="100">
        <v>14.4</v>
      </c>
      <c r="L664" s="100">
        <v>15</v>
      </c>
      <c r="M664" s="100">
        <v>16</v>
      </c>
      <c r="N664" s="100">
        <v>17.600000000000001</v>
      </c>
      <c r="O664" s="100">
        <v>17.600000000000001</v>
      </c>
      <c r="P664" s="100">
        <v>16.2</v>
      </c>
      <c r="Q664" s="100">
        <v>16.399999999999999</v>
      </c>
      <c r="R664" s="100">
        <v>10.7</v>
      </c>
      <c r="S664" s="100">
        <v>13.3</v>
      </c>
      <c r="T664" s="100">
        <v>12.9</v>
      </c>
      <c r="U664" s="100">
        <v>17</v>
      </c>
      <c r="V664" s="100">
        <v>8.6</v>
      </c>
      <c r="W664" s="100">
        <v>12.1</v>
      </c>
      <c r="X664" s="100">
        <v>11.8</v>
      </c>
      <c r="Y664" s="100">
        <v>9.6</v>
      </c>
      <c r="Z664" s="100">
        <v>13.2</v>
      </c>
      <c r="AA664" s="100">
        <f>独自温度!B296</f>
        <v>30</v>
      </c>
      <c r="AB664" s="100">
        <f>独自温度!C296</f>
        <v>30</v>
      </c>
    </row>
    <row r="665" spans="1:28">
      <c r="A665" s="64" t="e" cm="1">
        <f t="array" aca="1" ref="A665" ca="1">INDIRECT(_xlfn.XLOOKUP(鶏シート!$G$13,鶏気温!$D$2:$AB$2,鶏気温!$D$3:$AB$3)&amp;(_xlfn.XLOOKUP(鶏モデル!$D673,鶏気温!$C$6:$C$1100,鶏気温!$B$6:$B$1100)))</f>
        <v>#N/A</v>
      </c>
      <c r="B665">
        <v>665</v>
      </c>
      <c r="C665" s="92">
        <v>46317</v>
      </c>
      <c r="D665" s="100">
        <v>12.2</v>
      </c>
      <c r="E665" s="100">
        <v>12.1</v>
      </c>
      <c r="F665" s="100">
        <v>13.5</v>
      </c>
      <c r="G665" s="100">
        <v>13.5</v>
      </c>
      <c r="H665" s="100">
        <v>13.8</v>
      </c>
      <c r="I665" s="100">
        <v>14.3</v>
      </c>
      <c r="J665" s="100">
        <v>16.100000000000001</v>
      </c>
      <c r="K665" s="100">
        <v>14.1</v>
      </c>
      <c r="L665" s="100">
        <v>14.7</v>
      </c>
      <c r="M665" s="100">
        <v>15.7</v>
      </c>
      <c r="N665" s="100">
        <v>17.3</v>
      </c>
      <c r="O665" s="100">
        <v>17.399999999999999</v>
      </c>
      <c r="P665" s="100">
        <v>16</v>
      </c>
      <c r="Q665" s="100">
        <v>16.100000000000001</v>
      </c>
      <c r="R665" s="100">
        <v>10.5</v>
      </c>
      <c r="S665" s="100">
        <v>13</v>
      </c>
      <c r="T665" s="100">
        <v>12.7</v>
      </c>
      <c r="U665" s="100">
        <v>16.8</v>
      </c>
      <c r="V665" s="100">
        <v>8.4</v>
      </c>
      <c r="W665" s="100">
        <v>11.9</v>
      </c>
      <c r="X665" s="100">
        <v>11.6</v>
      </c>
      <c r="Y665" s="100">
        <v>9.4</v>
      </c>
      <c r="Z665" s="100">
        <v>13</v>
      </c>
      <c r="AA665" s="100">
        <f>独自温度!B297</f>
        <v>30</v>
      </c>
      <c r="AB665" s="100">
        <f>独自温度!C297</f>
        <v>30</v>
      </c>
    </row>
    <row r="666" spans="1:28">
      <c r="A666" s="64" t="e" cm="1">
        <f t="array" aca="1" ref="A666" ca="1">INDIRECT(_xlfn.XLOOKUP(鶏シート!$G$13,鶏気温!$D$2:$AB$2,鶏気温!$D$3:$AB$3)&amp;(_xlfn.XLOOKUP(鶏モデル!$D674,鶏気温!$C$6:$C$1100,鶏気温!$B$6:$B$1100)))</f>
        <v>#N/A</v>
      </c>
      <c r="B666">
        <v>666</v>
      </c>
      <c r="C666" s="92">
        <v>46318</v>
      </c>
      <c r="D666" s="100">
        <v>12</v>
      </c>
      <c r="E666" s="100">
        <v>11.9</v>
      </c>
      <c r="F666" s="100">
        <v>13.3</v>
      </c>
      <c r="G666" s="100">
        <v>13.3</v>
      </c>
      <c r="H666" s="100">
        <v>13.6</v>
      </c>
      <c r="I666" s="100">
        <v>14.1</v>
      </c>
      <c r="J666" s="100">
        <v>15.9</v>
      </c>
      <c r="K666" s="100">
        <v>13.9</v>
      </c>
      <c r="L666" s="100">
        <v>14.5</v>
      </c>
      <c r="M666" s="100">
        <v>15.5</v>
      </c>
      <c r="N666" s="100">
        <v>17.100000000000001</v>
      </c>
      <c r="O666" s="100">
        <v>17.2</v>
      </c>
      <c r="P666" s="100">
        <v>15.7</v>
      </c>
      <c r="Q666" s="100">
        <v>15.9</v>
      </c>
      <c r="R666" s="100">
        <v>10.3</v>
      </c>
      <c r="S666" s="100">
        <v>12.8</v>
      </c>
      <c r="T666" s="100">
        <v>12.5</v>
      </c>
      <c r="U666" s="100">
        <v>16.600000000000001</v>
      </c>
      <c r="V666" s="100">
        <v>8.1999999999999993</v>
      </c>
      <c r="W666" s="100">
        <v>11.7</v>
      </c>
      <c r="X666" s="100">
        <v>11.4</v>
      </c>
      <c r="Y666" s="100">
        <v>9.1</v>
      </c>
      <c r="Z666" s="100">
        <v>12.7</v>
      </c>
      <c r="AA666" s="100">
        <f>独自温度!B298</f>
        <v>30</v>
      </c>
      <c r="AB666" s="100">
        <f>独自温度!C298</f>
        <v>30</v>
      </c>
    </row>
    <row r="667" spans="1:28">
      <c r="A667" s="64" t="e" cm="1">
        <f t="array" aca="1" ref="A667" ca="1">INDIRECT(_xlfn.XLOOKUP(鶏シート!$G$13,鶏気温!$D$2:$AB$2,鶏気温!$D$3:$AB$3)&amp;(_xlfn.XLOOKUP(鶏モデル!$D675,鶏気温!$C$6:$C$1100,鶏気温!$B$6:$B$1100)))</f>
        <v>#N/A</v>
      </c>
      <c r="B667">
        <v>667</v>
      </c>
      <c r="C667" s="92">
        <v>46319</v>
      </c>
      <c r="D667" s="100">
        <v>11.8</v>
      </c>
      <c r="E667" s="100">
        <v>11.6</v>
      </c>
      <c r="F667" s="100">
        <v>13</v>
      </c>
      <c r="G667" s="100">
        <v>13.1</v>
      </c>
      <c r="H667" s="100">
        <v>13.4</v>
      </c>
      <c r="I667" s="100">
        <v>13.8</v>
      </c>
      <c r="J667" s="100">
        <v>15.6</v>
      </c>
      <c r="K667" s="100">
        <v>13.6</v>
      </c>
      <c r="L667" s="100">
        <v>14.2</v>
      </c>
      <c r="M667" s="100">
        <v>15.3</v>
      </c>
      <c r="N667" s="100">
        <v>16.899999999999999</v>
      </c>
      <c r="O667" s="100">
        <v>17</v>
      </c>
      <c r="P667" s="100">
        <v>15.5</v>
      </c>
      <c r="Q667" s="100">
        <v>15.6</v>
      </c>
      <c r="R667" s="100">
        <v>10</v>
      </c>
      <c r="S667" s="100">
        <v>12.6</v>
      </c>
      <c r="T667" s="100">
        <v>12.2</v>
      </c>
      <c r="U667" s="100">
        <v>16.3</v>
      </c>
      <c r="V667" s="100">
        <v>7.9</v>
      </c>
      <c r="W667" s="100">
        <v>11.5</v>
      </c>
      <c r="X667" s="100">
        <v>11.1</v>
      </c>
      <c r="Y667" s="100">
        <v>8.9</v>
      </c>
      <c r="Z667" s="100">
        <v>12.5</v>
      </c>
      <c r="AA667" s="100">
        <f>独自温度!B299</f>
        <v>30</v>
      </c>
      <c r="AB667" s="100">
        <f>独自温度!C299</f>
        <v>30</v>
      </c>
    </row>
    <row r="668" spans="1:28">
      <c r="A668" s="64" t="e" cm="1">
        <f t="array" aca="1" ref="A668" ca="1">INDIRECT(_xlfn.XLOOKUP(鶏シート!$G$13,鶏気温!$D$2:$AB$2,鶏気温!$D$3:$AB$3)&amp;(_xlfn.XLOOKUP(鶏モデル!$D676,鶏気温!$C$6:$C$1100,鶏気温!$B$6:$B$1100)))</f>
        <v>#N/A</v>
      </c>
      <c r="B668">
        <v>668</v>
      </c>
      <c r="C668" s="92">
        <v>46320</v>
      </c>
      <c r="D668" s="100">
        <v>11.5</v>
      </c>
      <c r="E668" s="100">
        <v>11.4</v>
      </c>
      <c r="F668" s="100">
        <v>12.8</v>
      </c>
      <c r="G668" s="100">
        <v>12.8</v>
      </c>
      <c r="H668" s="100">
        <v>13.2</v>
      </c>
      <c r="I668" s="100">
        <v>13.6</v>
      </c>
      <c r="J668" s="100">
        <v>15.4</v>
      </c>
      <c r="K668" s="100">
        <v>13.4</v>
      </c>
      <c r="L668" s="100">
        <v>13.9</v>
      </c>
      <c r="M668" s="100">
        <v>15.1</v>
      </c>
      <c r="N668" s="100">
        <v>16.7</v>
      </c>
      <c r="O668" s="100">
        <v>16.7</v>
      </c>
      <c r="P668" s="100">
        <v>15.3</v>
      </c>
      <c r="Q668" s="100">
        <v>15.4</v>
      </c>
      <c r="R668" s="100">
        <v>9.8000000000000007</v>
      </c>
      <c r="S668" s="100">
        <v>12.3</v>
      </c>
      <c r="T668" s="100">
        <v>12</v>
      </c>
      <c r="U668" s="100">
        <v>16.100000000000001</v>
      </c>
      <c r="V668" s="100">
        <v>7.7</v>
      </c>
      <c r="W668" s="100">
        <v>11.2</v>
      </c>
      <c r="X668" s="100">
        <v>10.9</v>
      </c>
      <c r="Y668" s="100">
        <v>8.6999999999999993</v>
      </c>
      <c r="Z668" s="100">
        <v>12.3</v>
      </c>
      <c r="AA668" s="100">
        <f>独自温度!B300</f>
        <v>30</v>
      </c>
      <c r="AB668" s="100">
        <f>独自温度!C300</f>
        <v>30</v>
      </c>
    </row>
    <row r="669" spans="1:28">
      <c r="A669" s="64" t="e" cm="1">
        <f t="array" aca="1" ref="A669" ca="1">INDIRECT(_xlfn.XLOOKUP(鶏シート!$G$13,鶏気温!$D$2:$AB$2,鶏気温!$D$3:$AB$3)&amp;(_xlfn.XLOOKUP(鶏モデル!$D677,鶏気温!$C$6:$C$1100,鶏気温!$B$6:$B$1100)))</f>
        <v>#N/A</v>
      </c>
      <c r="B669">
        <v>669</v>
      </c>
      <c r="C669" s="92">
        <v>46321</v>
      </c>
      <c r="D669" s="100">
        <v>11.3</v>
      </c>
      <c r="E669" s="100">
        <v>11.1</v>
      </c>
      <c r="F669" s="100">
        <v>12.6</v>
      </c>
      <c r="G669" s="100">
        <v>12.6</v>
      </c>
      <c r="H669" s="100">
        <v>13</v>
      </c>
      <c r="I669" s="100">
        <v>13.4</v>
      </c>
      <c r="J669" s="100">
        <v>15.2</v>
      </c>
      <c r="K669" s="100">
        <v>13.1</v>
      </c>
      <c r="L669" s="100">
        <v>13.6</v>
      </c>
      <c r="M669" s="100">
        <v>14.9</v>
      </c>
      <c r="N669" s="100">
        <v>16.5</v>
      </c>
      <c r="O669" s="100">
        <v>16.5</v>
      </c>
      <c r="P669" s="100">
        <v>15</v>
      </c>
      <c r="Q669" s="100">
        <v>15.2</v>
      </c>
      <c r="R669" s="100">
        <v>9.6</v>
      </c>
      <c r="S669" s="100">
        <v>12.1</v>
      </c>
      <c r="T669" s="100">
        <v>11.8</v>
      </c>
      <c r="U669" s="100">
        <v>15.9</v>
      </c>
      <c r="V669" s="100">
        <v>7.5</v>
      </c>
      <c r="W669" s="100">
        <v>11</v>
      </c>
      <c r="X669" s="100">
        <v>10.7</v>
      </c>
      <c r="Y669" s="100">
        <v>8.5</v>
      </c>
      <c r="Z669" s="100">
        <v>12</v>
      </c>
      <c r="AA669" s="100">
        <f>独自温度!B301</f>
        <v>30</v>
      </c>
      <c r="AB669" s="100">
        <f>独自温度!C301</f>
        <v>30</v>
      </c>
    </row>
    <row r="670" spans="1:28">
      <c r="A670" s="64" t="e" cm="1">
        <f t="array" aca="1" ref="A670" ca="1">INDIRECT(_xlfn.XLOOKUP(鶏シート!$G$13,鶏気温!$D$2:$AB$2,鶏気温!$D$3:$AB$3)&amp;(_xlfn.XLOOKUP(鶏モデル!$D678,鶏気温!$C$6:$C$1100,鶏気温!$B$6:$B$1100)))</f>
        <v>#N/A</v>
      </c>
      <c r="B670">
        <v>670</v>
      </c>
      <c r="C670" s="92">
        <v>46322</v>
      </c>
      <c r="D670" s="100">
        <v>11.1</v>
      </c>
      <c r="E670" s="100">
        <v>10.9</v>
      </c>
      <c r="F670" s="100">
        <v>12.3</v>
      </c>
      <c r="G670" s="100">
        <v>12.3</v>
      </c>
      <c r="H670" s="100">
        <v>12.7</v>
      </c>
      <c r="I670" s="100">
        <v>13.1</v>
      </c>
      <c r="J670" s="100">
        <v>14.9</v>
      </c>
      <c r="K670" s="100">
        <v>12.9</v>
      </c>
      <c r="L670" s="100">
        <v>13.3</v>
      </c>
      <c r="M670" s="100">
        <v>14.6</v>
      </c>
      <c r="N670" s="100">
        <v>16.3</v>
      </c>
      <c r="O670" s="100">
        <v>16.3</v>
      </c>
      <c r="P670" s="100">
        <v>14.8</v>
      </c>
      <c r="Q670" s="100">
        <v>15</v>
      </c>
      <c r="R670" s="100">
        <v>9.4</v>
      </c>
      <c r="S670" s="100">
        <v>11.9</v>
      </c>
      <c r="T670" s="100">
        <v>11.6</v>
      </c>
      <c r="U670" s="100">
        <v>15.7</v>
      </c>
      <c r="V670" s="100">
        <v>7.3</v>
      </c>
      <c r="W670" s="100">
        <v>10.8</v>
      </c>
      <c r="X670" s="100">
        <v>10.4</v>
      </c>
      <c r="Y670" s="100">
        <v>8.1999999999999993</v>
      </c>
      <c r="Z670" s="100">
        <v>11.8</v>
      </c>
      <c r="AA670" s="100">
        <f>独自温度!B302</f>
        <v>30</v>
      </c>
      <c r="AB670" s="100">
        <f>独自温度!C302</f>
        <v>30</v>
      </c>
    </row>
    <row r="671" spans="1:28">
      <c r="A671" s="64" t="e" cm="1">
        <f t="array" aca="1" ref="A671" ca="1">INDIRECT(_xlfn.XLOOKUP(鶏シート!$G$13,鶏気温!$D$2:$AB$2,鶏気温!$D$3:$AB$3)&amp;(_xlfn.XLOOKUP(鶏モデル!$D679,鶏気温!$C$6:$C$1100,鶏気温!$B$6:$B$1100)))</f>
        <v>#N/A</v>
      </c>
      <c r="B671">
        <v>671</v>
      </c>
      <c r="C671" s="92">
        <v>46323</v>
      </c>
      <c r="D671" s="100">
        <v>10.8</v>
      </c>
      <c r="E671" s="100">
        <v>10.7</v>
      </c>
      <c r="F671" s="100">
        <v>12.1</v>
      </c>
      <c r="G671" s="100">
        <v>12.1</v>
      </c>
      <c r="H671" s="100">
        <v>12.5</v>
      </c>
      <c r="I671" s="100">
        <v>12.9</v>
      </c>
      <c r="J671" s="100">
        <v>14.7</v>
      </c>
      <c r="K671" s="100">
        <v>12.7</v>
      </c>
      <c r="L671" s="100">
        <v>13</v>
      </c>
      <c r="M671" s="100">
        <v>14.4</v>
      </c>
      <c r="N671" s="100">
        <v>16</v>
      </c>
      <c r="O671" s="100">
        <v>16.100000000000001</v>
      </c>
      <c r="P671" s="100">
        <v>14.6</v>
      </c>
      <c r="Q671" s="100">
        <v>14.7</v>
      </c>
      <c r="R671" s="100">
        <v>9.1</v>
      </c>
      <c r="S671" s="100">
        <v>11.6</v>
      </c>
      <c r="T671" s="100">
        <v>11.3</v>
      </c>
      <c r="U671" s="100">
        <v>15.4</v>
      </c>
      <c r="V671" s="100">
        <v>7</v>
      </c>
      <c r="W671" s="100">
        <v>10.6</v>
      </c>
      <c r="X671" s="100">
        <v>10.199999999999999</v>
      </c>
      <c r="Y671" s="100">
        <v>8</v>
      </c>
      <c r="Z671" s="100">
        <v>11.6</v>
      </c>
      <c r="AA671" s="100">
        <f>独自温度!B303</f>
        <v>30</v>
      </c>
      <c r="AB671" s="100">
        <f>独自温度!C303</f>
        <v>30</v>
      </c>
    </row>
    <row r="672" spans="1:28">
      <c r="A672" s="64" t="e" cm="1">
        <f t="array" aca="1" ref="A672" ca="1">INDIRECT(_xlfn.XLOOKUP(鶏シート!$G$13,鶏気温!$D$2:$AB$2,鶏気温!$D$3:$AB$3)&amp;(_xlfn.XLOOKUP(鶏モデル!$D680,鶏気温!$C$6:$C$1100,鶏気温!$B$6:$B$1100)))</f>
        <v>#N/A</v>
      </c>
      <c r="B672">
        <v>672</v>
      </c>
      <c r="C672" s="92">
        <v>46324</v>
      </c>
      <c r="D672" s="100">
        <v>10.6</v>
      </c>
      <c r="E672" s="100">
        <v>10.4</v>
      </c>
      <c r="F672" s="100">
        <v>11.8</v>
      </c>
      <c r="G672" s="100">
        <v>11.9</v>
      </c>
      <c r="H672" s="100">
        <v>12.3</v>
      </c>
      <c r="I672" s="100">
        <v>12.7</v>
      </c>
      <c r="J672" s="100">
        <v>14.5</v>
      </c>
      <c r="K672" s="100">
        <v>12.4</v>
      </c>
      <c r="L672" s="100">
        <v>12.7</v>
      </c>
      <c r="M672" s="100">
        <v>14.2</v>
      </c>
      <c r="N672" s="100">
        <v>15.8</v>
      </c>
      <c r="O672" s="100">
        <v>15.9</v>
      </c>
      <c r="P672" s="100">
        <v>14.4</v>
      </c>
      <c r="Q672" s="100">
        <v>14.5</v>
      </c>
      <c r="R672" s="100">
        <v>8.9</v>
      </c>
      <c r="S672" s="100">
        <v>11.4</v>
      </c>
      <c r="T672" s="100">
        <v>11.1</v>
      </c>
      <c r="U672" s="100">
        <v>15.2</v>
      </c>
      <c r="V672" s="100">
        <v>6.8</v>
      </c>
      <c r="W672" s="100">
        <v>10.4</v>
      </c>
      <c r="X672" s="100">
        <v>10</v>
      </c>
      <c r="Y672" s="100">
        <v>7.8</v>
      </c>
      <c r="Z672" s="100">
        <v>11.3</v>
      </c>
      <c r="AA672" s="100">
        <f>独自温度!B304</f>
        <v>30</v>
      </c>
      <c r="AB672" s="100">
        <f>独自温度!C304</f>
        <v>30</v>
      </c>
    </row>
    <row r="673" spans="1:28">
      <c r="A673" s="64" t="e" cm="1">
        <f t="array" aca="1" ref="A673" ca="1">INDIRECT(_xlfn.XLOOKUP(鶏シート!$G$13,鶏気温!$D$2:$AB$2,鶏気温!$D$3:$AB$3)&amp;(_xlfn.XLOOKUP(鶏モデル!$D681,鶏気温!$C$6:$C$1100,鶏気温!$B$6:$B$1100)))</f>
        <v>#N/A</v>
      </c>
      <c r="B673">
        <v>673</v>
      </c>
      <c r="C673" s="92">
        <v>46325</v>
      </c>
      <c r="D673" s="100">
        <v>10.4</v>
      </c>
      <c r="E673" s="100">
        <v>10.199999999999999</v>
      </c>
      <c r="F673" s="100">
        <v>11.6</v>
      </c>
      <c r="G673" s="100">
        <v>11.7</v>
      </c>
      <c r="H673" s="100">
        <v>12.1</v>
      </c>
      <c r="I673" s="100">
        <v>12.5</v>
      </c>
      <c r="J673" s="100">
        <v>14.3</v>
      </c>
      <c r="K673" s="100">
        <v>12.2</v>
      </c>
      <c r="L673" s="100">
        <v>12.4</v>
      </c>
      <c r="M673" s="100">
        <v>14</v>
      </c>
      <c r="N673" s="100">
        <v>15.6</v>
      </c>
      <c r="O673" s="100">
        <v>15.7</v>
      </c>
      <c r="P673" s="100">
        <v>14.2</v>
      </c>
      <c r="Q673" s="100">
        <v>14.3</v>
      </c>
      <c r="R673" s="100">
        <v>8.6999999999999993</v>
      </c>
      <c r="S673" s="100">
        <v>11.2</v>
      </c>
      <c r="T673" s="100">
        <v>10.9</v>
      </c>
      <c r="U673" s="100">
        <v>15</v>
      </c>
      <c r="V673" s="100">
        <v>6.6</v>
      </c>
      <c r="W673" s="100">
        <v>10.199999999999999</v>
      </c>
      <c r="X673" s="100">
        <v>9.6999999999999993</v>
      </c>
      <c r="Y673" s="100">
        <v>7.5</v>
      </c>
      <c r="Z673" s="100">
        <v>11.1</v>
      </c>
      <c r="AA673" s="100">
        <f>独自温度!B305</f>
        <v>30</v>
      </c>
      <c r="AB673" s="100">
        <f>独自温度!C305</f>
        <v>30</v>
      </c>
    </row>
    <row r="674" spans="1:28">
      <c r="A674" s="64" t="e" cm="1">
        <f t="array" aca="1" ref="A674" ca="1">INDIRECT(_xlfn.XLOOKUP(鶏シート!$G$13,鶏気温!$D$2:$AB$2,鶏気温!$D$3:$AB$3)&amp;(_xlfn.XLOOKUP(鶏モデル!$D682,鶏気温!$C$6:$C$1100,鶏気温!$B$6:$B$1100)))</f>
        <v>#N/A</v>
      </c>
      <c r="B674">
        <v>674</v>
      </c>
      <c r="C674" s="92">
        <v>46326</v>
      </c>
      <c r="D674" s="100">
        <v>10.199999999999999</v>
      </c>
      <c r="E674" s="100">
        <v>10</v>
      </c>
      <c r="F674" s="100">
        <v>11.4</v>
      </c>
      <c r="G674" s="100">
        <v>11.4</v>
      </c>
      <c r="H674" s="100">
        <v>11.9</v>
      </c>
      <c r="I674" s="100">
        <v>12.2</v>
      </c>
      <c r="J674" s="100">
        <v>14.1</v>
      </c>
      <c r="K674" s="100">
        <v>12</v>
      </c>
      <c r="L674" s="100">
        <v>12.2</v>
      </c>
      <c r="M674" s="100">
        <v>13.8</v>
      </c>
      <c r="N674" s="100">
        <v>15.4</v>
      </c>
      <c r="O674" s="100">
        <v>15.5</v>
      </c>
      <c r="P674" s="100">
        <v>14</v>
      </c>
      <c r="Q674" s="100">
        <v>14.1</v>
      </c>
      <c r="R674" s="100">
        <v>8.5</v>
      </c>
      <c r="S674" s="100">
        <v>11</v>
      </c>
      <c r="T674" s="100">
        <v>10.7</v>
      </c>
      <c r="U674" s="100">
        <v>14.8</v>
      </c>
      <c r="V674" s="100">
        <v>6.4</v>
      </c>
      <c r="W674" s="100">
        <v>10</v>
      </c>
      <c r="X674" s="100">
        <v>9.5</v>
      </c>
      <c r="Y674" s="100">
        <v>7.3</v>
      </c>
      <c r="Z674" s="100">
        <v>10.9</v>
      </c>
      <c r="AA674" s="100">
        <f>独自温度!B306</f>
        <v>30</v>
      </c>
      <c r="AB674" s="100">
        <f>独自温度!C306</f>
        <v>30</v>
      </c>
    </row>
    <row r="675" spans="1:28">
      <c r="A675" s="64" t="e" cm="1">
        <f t="array" aca="1" ref="A675" ca="1">INDIRECT(_xlfn.XLOOKUP(鶏シート!$G$13,鶏気温!$D$2:$AB$2,鶏気温!$D$3:$AB$3)&amp;(_xlfn.XLOOKUP(鶏モデル!$D683,鶏気温!$C$6:$C$1100,鶏気温!$B$6:$B$1100)))</f>
        <v>#N/A</v>
      </c>
      <c r="B675">
        <v>675</v>
      </c>
      <c r="C675" s="92">
        <v>46327</v>
      </c>
      <c r="D675" s="100">
        <v>10</v>
      </c>
      <c r="E675" s="100">
        <v>9.8000000000000007</v>
      </c>
      <c r="F675" s="100">
        <v>11.2</v>
      </c>
      <c r="G675" s="100">
        <v>11.2</v>
      </c>
      <c r="H675" s="100">
        <v>11.7</v>
      </c>
      <c r="I675" s="100">
        <v>12.1</v>
      </c>
      <c r="J675" s="100">
        <v>13.9</v>
      </c>
      <c r="K675" s="100">
        <v>11.8</v>
      </c>
      <c r="L675" s="100">
        <v>12</v>
      </c>
      <c r="M675" s="100">
        <v>13.6</v>
      </c>
      <c r="N675" s="100">
        <v>15.2</v>
      </c>
      <c r="O675" s="100">
        <v>15.3</v>
      </c>
      <c r="P675" s="100">
        <v>13.8</v>
      </c>
      <c r="Q675" s="100">
        <v>13.9</v>
      </c>
      <c r="R675" s="100">
        <v>8.3000000000000007</v>
      </c>
      <c r="S675" s="100">
        <v>10.8</v>
      </c>
      <c r="T675" s="100">
        <v>10.5</v>
      </c>
      <c r="U675" s="100">
        <v>14.6</v>
      </c>
      <c r="V675" s="100">
        <v>6.2</v>
      </c>
      <c r="W675" s="100">
        <v>9.8000000000000007</v>
      </c>
      <c r="X675" s="100">
        <v>9.3000000000000007</v>
      </c>
      <c r="Y675" s="100">
        <v>7.1</v>
      </c>
      <c r="Z675" s="100">
        <v>10.7</v>
      </c>
      <c r="AA675" s="100">
        <f>独自温度!B307</f>
        <v>30</v>
      </c>
      <c r="AB675" s="100">
        <f>独自温度!C307</f>
        <v>30</v>
      </c>
    </row>
    <row r="676" spans="1:28">
      <c r="A676" s="64" t="e" cm="1">
        <f t="array" aca="1" ref="A676" ca="1">INDIRECT(_xlfn.XLOOKUP(鶏シート!$G$13,鶏気温!$D$2:$AB$2,鶏気温!$D$3:$AB$3)&amp;(_xlfn.XLOOKUP(鶏モデル!$D684,鶏気温!$C$6:$C$1100,鶏気温!$B$6:$B$1100)))</f>
        <v>#N/A</v>
      </c>
      <c r="B676">
        <v>676</v>
      </c>
      <c r="C676" s="92">
        <v>46328</v>
      </c>
      <c r="D676" s="100">
        <v>9.8000000000000007</v>
      </c>
      <c r="E676" s="100">
        <v>9.6</v>
      </c>
      <c r="F676" s="100">
        <v>11</v>
      </c>
      <c r="G676" s="100">
        <v>11.1</v>
      </c>
      <c r="H676" s="100">
        <v>11.5</v>
      </c>
      <c r="I676" s="100">
        <v>11.9</v>
      </c>
      <c r="J676" s="100">
        <v>13.7</v>
      </c>
      <c r="K676" s="100">
        <v>11.6</v>
      </c>
      <c r="L676" s="100">
        <v>11.8</v>
      </c>
      <c r="M676" s="100">
        <v>13.5</v>
      </c>
      <c r="N676" s="100">
        <v>15.1</v>
      </c>
      <c r="O676" s="100">
        <v>15.1</v>
      </c>
      <c r="P676" s="100">
        <v>13.6</v>
      </c>
      <c r="Q676" s="100">
        <v>13.8</v>
      </c>
      <c r="R676" s="100">
        <v>8.1999999999999993</v>
      </c>
      <c r="S676" s="100">
        <v>10.6</v>
      </c>
      <c r="T676" s="100">
        <v>10.3</v>
      </c>
      <c r="U676" s="100">
        <v>14.5</v>
      </c>
      <c r="V676" s="100">
        <v>6</v>
      </c>
      <c r="W676" s="100">
        <v>9.6</v>
      </c>
      <c r="X676" s="100">
        <v>9.1</v>
      </c>
      <c r="Y676" s="100">
        <v>7</v>
      </c>
      <c r="Z676" s="100">
        <v>10.5</v>
      </c>
      <c r="AA676" s="100">
        <f>独自温度!B308</f>
        <v>30</v>
      </c>
      <c r="AB676" s="100">
        <f>独自温度!C308</f>
        <v>30</v>
      </c>
    </row>
    <row r="677" spans="1:28">
      <c r="A677" s="64" t="e" cm="1">
        <f t="array" aca="1" ref="A677" ca="1">INDIRECT(_xlfn.XLOOKUP(鶏シート!$G$13,鶏気温!$D$2:$AB$2,鶏気温!$D$3:$AB$3)&amp;(_xlfn.XLOOKUP(鶏モデル!$D685,鶏気温!$C$6:$C$1100,鶏気温!$B$6:$B$1100)))</f>
        <v>#N/A</v>
      </c>
      <c r="B677">
        <v>677</v>
      </c>
      <c r="C677" s="92">
        <v>46329</v>
      </c>
      <c r="D677" s="100">
        <v>9.6999999999999993</v>
      </c>
      <c r="E677" s="100">
        <v>9.4</v>
      </c>
      <c r="F677" s="100">
        <v>10.8</v>
      </c>
      <c r="G677" s="100">
        <v>10.9</v>
      </c>
      <c r="H677" s="100">
        <v>11.3</v>
      </c>
      <c r="I677" s="100">
        <v>11.7</v>
      </c>
      <c r="J677" s="100">
        <v>13.5</v>
      </c>
      <c r="K677" s="100">
        <v>11.5</v>
      </c>
      <c r="L677" s="100">
        <v>11.6</v>
      </c>
      <c r="M677" s="100">
        <v>13.3</v>
      </c>
      <c r="N677" s="100">
        <v>14.9</v>
      </c>
      <c r="O677" s="100">
        <v>15</v>
      </c>
      <c r="P677" s="100">
        <v>13.5</v>
      </c>
      <c r="Q677" s="100">
        <v>13.6</v>
      </c>
      <c r="R677" s="100">
        <v>8</v>
      </c>
      <c r="S677" s="100">
        <v>10.4</v>
      </c>
      <c r="T677" s="100">
        <v>10.199999999999999</v>
      </c>
      <c r="U677" s="100">
        <v>14.3</v>
      </c>
      <c r="V677" s="100">
        <v>5.9</v>
      </c>
      <c r="W677" s="100">
        <v>9.5</v>
      </c>
      <c r="X677" s="100">
        <v>9</v>
      </c>
      <c r="Y677" s="100">
        <v>6.8</v>
      </c>
      <c r="Z677" s="100">
        <v>10.4</v>
      </c>
      <c r="AA677" s="100">
        <f>独自温度!B309</f>
        <v>30</v>
      </c>
      <c r="AB677" s="100">
        <f>独自温度!C309</f>
        <v>30</v>
      </c>
    </row>
    <row r="678" spans="1:28">
      <c r="A678" s="64" t="e" cm="1">
        <f t="array" aca="1" ref="A678" ca="1">INDIRECT(_xlfn.XLOOKUP(鶏シート!$G$13,鶏気温!$D$2:$AB$2,鶏気温!$D$3:$AB$3)&amp;(_xlfn.XLOOKUP(鶏モデル!$D686,鶏気温!$C$6:$C$1100,鶏気温!$B$6:$B$1100)))</f>
        <v>#N/A</v>
      </c>
      <c r="B678">
        <v>678</v>
      </c>
      <c r="C678" s="92">
        <v>46330</v>
      </c>
      <c r="D678" s="100">
        <v>9.5</v>
      </c>
      <c r="E678" s="100">
        <v>9.1999999999999993</v>
      </c>
      <c r="F678" s="100">
        <v>10.7</v>
      </c>
      <c r="G678" s="100">
        <v>10.7</v>
      </c>
      <c r="H678" s="100">
        <v>11.2</v>
      </c>
      <c r="I678" s="100">
        <v>11.5</v>
      </c>
      <c r="J678" s="100">
        <v>13.4</v>
      </c>
      <c r="K678" s="100">
        <v>11.3</v>
      </c>
      <c r="L678" s="100">
        <v>11.5</v>
      </c>
      <c r="M678" s="100">
        <v>13.1</v>
      </c>
      <c r="N678" s="100">
        <v>14.8</v>
      </c>
      <c r="O678" s="100">
        <v>14.8</v>
      </c>
      <c r="P678" s="100">
        <v>13.3</v>
      </c>
      <c r="Q678" s="100">
        <v>13.4</v>
      </c>
      <c r="R678" s="100">
        <v>7.9</v>
      </c>
      <c r="S678" s="100">
        <v>10.199999999999999</v>
      </c>
      <c r="T678" s="100">
        <v>10</v>
      </c>
      <c r="U678" s="100">
        <v>14.1</v>
      </c>
      <c r="V678" s="100">
        <v>5.7</v>
      </c>
      <c r="W678" s="100">
        <v>9.3000000000000007</v>
      </c>
      <c r="X678" s="100">
        <v>8.8000000000000007</v>
      </c>
      <c r="Y678" s="100">
        <v>6.6</v>
      </c>
      <c r="Z678" s="100">
        <v>10.199999999999999</v>
      </c>
      <c r="AA678" s="100">
        <f>独自温度!B310</f>
        <v>30</v>
      </c>
      <c r="AB678" s="100">
        <f>独自温度!C310</f>
        <v>30</v>
      </c>
    </row>
    <row r="679" spans="1:28">
      <c r="A679" s="64" t="e" cm="1">
        <f t="array" aca="1" ref="A679" ca="1">INDIRECT(_xlfn.XLOOKUP(鶏シート!$G$13,鶏気温!$D$2:$AB$2,鶏気温!$D$3:$AB$3)&amp;(_xlfn.XLOOKUP(鶏モデル!$D687,鶏気温!$C$6:$C$1100,鶏気温!$B$6:$B$1100)))</f>
        <v>#N/A</v>
      </c>
      <c r="B679">
        <v>679</v>
      </c>
      <c r="C679" s="92">
        <v>46331</v>
      </c>
      <c r="D679" s="100">
        <v>9.3000000000000007</v>
      </c>
      <c r="E679" s="100">
        <v>9.1</v>
      </c>
      <c r="F679" s="100">
        <v>10.5</v>
      </c>
      <c r="G679" s="100">
        <v>10.6</v>
      </c>
      <c r="H679" s="100">
        <v>11</v>
      </c>
      <c r="I679" s="100">
        <v>11.4</v>
      </c>
      <c r="J679" s="100">
        <v>13.2</v>
      </c>
      <c r="K679" s="100">
        <v>11.1</v>
      </c>
      <c r="L679" s="100">
        <v>11.3</v>
      </c>
      <c r="M679" s="100">
        <v>13</v>
      </c>
      <c r="N679" s="100">
        <v>14.6</v>
      </c>
      <c r="O679" s="100">
        <v>14.6</v>
      </c>
      <c r="P679" s="100">
        <v>13.2</v>
      </c>
      <c r="Q679" s="100">
        <v>13.2</v>
      </c>
      <c r="R679" s="100">
        <v>7.7</v>
      </c>
      <c r="S679" s="100">
        <v>10</v>
      </c>
      <c r="T679" s="100">
        <v>9.9</v>
      </c>
      <c r="U679" s="100">
        <v>14</v>
      </c>
      <c r="V679" s="100">
        <v>5.5</v>
      </c>
      <c r="W679" s="100">
        <v>9.1</v>
      </c>
      <c r="X679" s="100">
        <v>8.6</v>
      </c>
      <c r="Y679" s="100">
        <v>6.5</v>
      </c>
      <c r="Z679" s="100">
        <v>10</v>
      </c>
      <c r="AA679" s="100">
        <f>独自温度!B311</f>
        <v>30</v>
      </c>
      <c r="AB679" s="100">
        <f>独自温度!C311</f>
        <v>30</v>
      </c>
    </row>
    <row r="680" spans="1:28">
      <c r="A680" s="64" t="e" cm="1">
        <f t="array" aca="1" ref="A680" ca="1">INDIRECT(_xlfn.XLOOKUP(鶏シート!$G$13,鶏気温!$D$2:$AB$2,鶏気温!$D$3:$AB$3)&amp;(_xlfn.XLOOKUP(鶏モデル!$D688,鶏気温!$C$6:$C$1100,鶏気温!$B$6:$B$1100)))</f>
        <v>#N/A</v>
      </c>
      <c r="B680">
        <v>680</v>
      </c>
      <c r="C680" s="92">
        <v>46332</v>
      </c>
      <c r="D680" s="100">
        <v>9.1999999999999993</v>
      </c>
      <c r="E680" s="100">
        <v>8.9</v>
      </c>
      <c r="F680" s="100">
        <v>10.3</v>
      </c>
      <c r="G680" s="100">
        <v>10.4</v>
      </c>
      <c r="H680" s="100">
        <v>10.9</v>
      </c>
      <c r="I680" s="100">
        <v>11.2</v>
      </c>
      <c r="J680" s="100">
        <v>13</v>
      </c>
      <c r="K680" s="100">
        <v>11</v>
      </c>
      <c r="L680" s="100">
        <v>11.2</v>
      </c>
      <c r="M680" s="100">
        <v>12.8</v>
      </c>
      <c r="N680" s="100">
        <v>14.4</v>
      </c>
      <c r="O680" s="100">
        <v>14.5</v>
      </c>
      <c r="P680" s="100">
        <v>13</v>
      </c>
      <c r="Q680" s="100">
        <v>13.1</v>
      </c>
      <c r="R680" s="100">
        <v>7.6</v>
      </c>
      <c r="S680" s="100">
        <v>9.9</v>
      </c>
      <c r="T680" s="100">
        <v>9.6999999999999993</v>
      </c>
      <c r="U680" s="100">
        <v>13.8</v>
      </c>
      <c r="V680" s="100">
        <v>5.4</v>
      </c>
      <c r="W680" s="100">
        <v>9</v>
      </c>
      <c r="X680" s="100">
        <v>8.4</v>
      </c>
      <c r="Y680" s="100">
        <v>6.3</v>
      </c>
      <c r="Z680" s="100">
        <v>9.9</v>
      </c>
      <c r="AA680" s="100">
        <f>独自温度!B312</f>
        <v>30</v>
      </c>
      <c r="AB680" s="100">
        <f>独自温度!C312</f>
        <v>30</v>
      </c>
    </row>
    <row r="681" spans="1:28">
      <c r="A681" s="64" t="e" cm="1">
        <f t="array" aca="1" ref="A681" ca="1">INDIRECT(_xlfn.XLOOKUP(鶏シート!$G$13,鶏気温!$D$2:$AB$2,鶏気温!$D$3:$AB$3)&amp;(_xlfn.XLOOKUP(鶏モデル!$D689,鶏気温!$C$6:$C$1100,鶏気温!$B$6:$B$1100)))</f>
        <v>#N/A</v>
      </c>
      <c r="B681">
        <v>681</v>
      </c>
      <c r="C681" s="92">
        <v>46333</v>
      </c>
      <c r="D681" s="100">
        <v>9</v>
      </c>
      <c r="E681" s="100">
        <v>8.6999999999999993</v>
      </c>
      <c r="F681" s="100">
        <v>10.199999999999999</v>
      </c>
      <c r="G681" s="100">
        <v>10.199999999999999</v>
      </c>
      <c r="H681" s="100">
        <v>10.7</v>
      </c>
      <c r="I681" s="100">
        <v>11</v>
      </c>
      <c r="J681" s="100">
        <v>12.8</v>
      </c>
      <c r="K681" s="100">
        <v>10.8</v>
      </c>
      <c r="L681" s="100">
        <v>11</v>
      </c>
      <c r="M681" s="100">
        <v>12.7</v>
      </c>
      <c r="N681" s="100">
        <v>14.3</v>
      </c>
      <c r="O681" s="100">
        <v>14.3</v>
      </c>
      <c r="P681" s="100">
        <v>12.8</v>
      </c>
      <c r="Q681" s="100">
        <v>12.9</v>
      </c>
      <c r="R681" s="100">
        <v>7.4</v>
      </c>
      <c r="S681" s="100">
        <v>9.6999999999999993</v>
      </c>
      <c r="T681" s="100">
        <v>9.6</v>
      </c>
      <c r="U681" s="100">
        <v>13.6</v>
      </c>
      <c r="V681" s="100">
        <v>5.2</v>
      </c>
      <c r="W681" s="100">
        <v>8.8000000000000007</v>
      </c>
      <c r="X681" s="100">
        <v>8.3000000000000007</v>
      </c>
      <c r="Y681" s="100">
        <v>6.1</v>
      </c>
      <c r="Z681" s="100">
        <v>9.6999999999999993</v>
      </c>
      <c r="AA681" s="100">
        <f>独自温度!B313</f>
        <v>30</v>
      </c>
      <c r="AB681" s="100">
        <f>独自温度!C313</f>
        <v>30</v>
      </c>
    </row>
    <row r="682" spans="1:28">
      <c r="A682" s="64" t="e" cm="1">
        <f t="array" aca="1" ref="A682" ca="1">INDIRECT(_xlfn.XLOOKUP(鶏シート!$G$13,鶏気温!$D$2:$AB$2,鶏気温!$D$3:$AB$3)&amp;(_xlfn.XLOOKUP(鶏モデル!$D690,鶏気温!$C$6:$C$1100,鶏気温!$B$6:$B$1100)))</f>
        <v>#N/A</v>
      </c>
      <c r="B682">
        <v>682</v>
      </c>
      <c r="C682" s="92">
        <v>46334</v>
      </c>
      <c r="D682" s="100">
        <v>8.8000000000000007</v>
      </c>
      <c r="E682" s="100">
        <v>8.5</v>
      </c>
      <c r="F682" s="100">
        <v>10</v>
      </c>
      <c r="G682" s="100">
        <v>10</v>
      </c>
      <c r="H682" s="100">
        <v>10.6</v>
      </c>
      <c r="I682" s="100">
        <v>10.9</v>
      </c>
      <c r="J682" s="100">
        <v>12.7</v>
      </c>
      <c r="K682" s="100">
        <v>10.6</v>
      </c>
      <c r="L682" s="100">
        <v>10.8</v>
      </c>
      <c r="M682" s="100">
        <v>12.5</v>
      </c>
      <c r="N682" s="100">
        <v>14.1</v>
      </c>
      <c r="O682" s="100">
        <v>14.1</v>
      </c>
      <c r="P682" s="100">
        <v>12.6</v>
      </c>
      <c r="Q682" s="100">
        <v>12.7</v>
      </c>
      <c r="R682" s="100">
        <v>7.3</v>
      </c>
      <c r="S682" s="100">
        <v>9.5</v>
      </c>
      <c r="T682" s="100">
        <v>9.4</v>
      </c>
      <c r="U682" s="100">
        <v>13.5</v>
      </c>
      <c r="V682" s="100">
        <v>5</v>
      </c>
      <c r="W682" s="100">
        <v>8.6999999999999993</v>
      </c>
      <c r="X682" s="100">
        <v>8.1</v>
      </c>
      <c r="Y682" s="100">
        <v>6</v>
      </c>
      <c r="Z682" s="100">
        <v>9.5</v>
      </c>
      <c r="AA682" s="100">
        <f>独自温度!B314</f>
        <v>30</v>
      </c>
      <c r="AB682" s="100">
        <f>独自温度!C314</f>
        <v>30</v>
      </c>
    </row>
    <row r="683" spans="1:28">
      <c r="A683" s="64" t="e" cm="1">
        <f t="array" aca="1" ref="A683" ca="1">INDIRECT(_xlfn.XLOOKUP(鶏シート!$G$13,鶏気温!$D$2:$AB$2,鶏気温!$D$3:$AB$3)&amp;(_xlfn.XLOOKUP(鶏モデル!$D691,鶏気温!$C$6:$C$1100,鶏気温!$B$6:$B$1100)))</f>
        <v>#N/A</v>
      </c>
      <c r="B683">
        <v>683</v>
      </c>
      <c r="C683" s="92">
        <v>46335</v>
      </c>
      <c r="D683" s="100">
        <v>8.6999999999999993</v>
      </c>
      <c r="E683" s="100">
        <v>8.3000000000000007</v>
      </c>
      <c r="F683" s="100">
        <v>9.8000000000000007</v>
      </c>
      <c r="G683" s="100">
        <v>9.9</v>
      </c>
      <c r="H683" s="100">
        <v>10.4</v>
      </c>
      <c r="I683" s="100">
        <v>10.7</v>
      </c>
      <c r="J683" s="100">
        <v>12.5</v>
      </c>
      <c r="K683" s="100">
        <v>10.4</v>
      </c>
      <c r="L683" s="100">
        <v>10.6</v>
      </c>
      <c r="M683" s="100">
        <v>12.3</v>
      </c>
      <c r="N683" s="100">
        <v>13.9</v>
      </c>
      <c r="O683" s="100">
        <v>13.9</v>
      </c>
      <c r="P683" s="100">
        <v>12.4</v>
      </c>
      <c r="Q683" s="100">
        <v>12.5</v>
      </c>
      <c r="R683" s="100">
        <v>7.1</v>
      </c>
      <c r="S683" s="100">
        <v>9.3000000000000007</v>
      </c>
      <c r="T683" s="100">
        <v>9.1999999999999993</v>
      </c>
      <c r="U683" s="100">
        <v>13.3</v>
      </c>
      <c r="V683" s="100">
        <v>4.8</v>
      </c>
      <c r="W683" s="100">
        <v>8.5</v>
      </c>
      <c r="X683" s="100">
        <v>7.9</v>
      </c>
      <c r="Y683" s="100">
        <v>5.8</v>
      </c>
      <c r="Z683" s="100">
        <v>9.3000000000000007</v>
      </c>
      <c r="AA683" s="100">
        <f>独自温度!B315</f>
        <v>30</v>
      </c>
      <c r="AB683" s="100">
        <f>独自温度!C315</f>
        <v>30</v>
      </c>
    </row>
    <row r="684" spans="1:28">
      <c r="A684" s="64" t="e" cm="1">
        <f t="array" aca="1" ref="A684" ca="1">INDIRECT(_xlfn.XLOOKUP(鶏シート!$G$13,鶏気温!$D$2:$AB$2,鶏気温!$D$3:$AB$3)&amp;(_xlfn.XLOOKUP(鶏モデル!$D692,鶏気温!$C$6:$C$1100,鶏気温!$B$6:$B$1100)))</f>
        <v>#N/A</v>
      </c>
      <c r="B684">
        <v>684</v>
      </c>
      <c r="C684" s="92">
        <v>46336</v>
      </c>
      <c r="D684" s="100">
        <v>8.5</v>
      </c>
      <c r="E684" s="100">
        <v>8.1</v>
      </c>
      <c r="F684" s="100">
        <v>9.6</v>
      </c>
      <c r="G684" s="100">
        <v>9.6999999999999993</v>
      </c>
      <c r="H684" s="100">
        <v>10.199999999999999</v>
      </c>
      <c r="I684" s="100">
        <v>10.5</v>
      </c>
      <c r="J684" s="100">
        <v>12.3</v>
      </c>
      <c r="K684" s="100">
        <v>10.199999999999999</v>
      </c>
      <c r="L684" s="100">
        <v>10.4</v>
      </c>
      <c r="M684" s="100">
        <v>12.1</v>
      </c>
      <c r="N684" s="100">
        <v>13.7</v>
      </c>
      <c r="O684" s="100">
        <v>13.7</v>
      </c>
      <c r="P684" s="100">
        <v>12.2</v>
      </c>
      <c r="Q684" s="100">
        <v>12.3</v>
      </c>
      <c r="R684" s="100">
        <v>6.9</v>
      </c>
      <c r="S684" s="100">
        <v>9.1</v>
      </c>
      <c r="T684" s="100">
        <v>9</v>
      </c>
      <c r="U684" s="100">
        <v>13.1</v>
      </c>
      <c r="V684" s="100">
        <v>4.7</v>
      </c>
      <c r="W684" s="100">
        <v>8.3000000000000007</v>
      </c>
      <c r="X684" s="100">
        <v>7.7</v>
      </c>
      <c r="Y684" s="100">
        <v>5.6</v>
      </c>
      <c r="Z684" s="100">
        <v>9.1</v>
      </c>
      <c r="AA684" s="100">
        <f>独自温度!B316</f>
        <v>30</v>
      </c>
      <c r="AB684" s="100">
        <f>独自温度!C316</f>
        <v>30</v>
      </c>
    </row>
    <row r="685" spans="1:28">
      <c r="A685" s="64" t="e" cm="1">
        <f t="array" aca="1" ref="A685" ca="1">INDIRECT(_xlfn.XLOOKUP(鶏シート!$G$13,鶏気温!$D$2:$AB$2,鶏気温!$D$3:$AB$3)&amp;(_xlfn.XLOOKUP(鶏モデル!$D693,鶏気温!$C$6:$C$1100,鶏気温!$B$6:$B$1100)))</f>
        <v>#N/A</v>
      </c>
      <c r="B685">
        <v>685</v>
      </c>
      <c r="C685" s="92">
        <v>46337</v>
      </c>
      <c r="D685" s="100">
        <v>8.3000000000000007</v>
      </c>
      <c r="E685" s="100">
        <v>7.9</v>
      </c>
      <c r="F685" s="100">
        <v>9.4</v>
      </c>
      <c r="G685" s="100">
        <v>9.4</v>
      </c>
      <c r="H685" s="100">
        <v>10</v>
      </c>
      <c r="I685" s="100">
        <v>10.3</v>
      </c>
      <c r="J685" s="100">
        <v>12</v>
      </c>
      <c r="K685" s="100">
        <v>10</v>
      </c>
      <c r="L685" s="100">
        <v>10.199999999999999</v>
      </c>
      <c r="M685" s="100">
        <v>11.9</v>
      </c>
      <c r="N685" s="100">
        <v>13.5</v>
      </c>
      <c r="O685" s="100">
        <v>13.5</v>
      </c>
      <c r="P685" s="100">
        <v>12</v>
      </c>
      <c r="Q685" s="100">
        <v>12.1</v>
      </c>
      <c r="R685" s="100">
        <v>6.7</v>
      </c>
      <c r="S685" s="100">
        <v>8.9</v>
      </c>
      <c r="T685" s="100">
        <v>8.8000000000000007</v>
      </c>
      <c r="U685" s="100">
        <v>12.8</v>
      </c>
      <c r="V685" s="100">
        <v>4.4000000000000004</v>
      </c>
      <c r="W685" s="100">
        <v>8.1</v>
      </c>
      <c r="X685" s="100">
        <v>7.5</v>
      </c>
      <c r="Y685" s="100">
        <v>5.4</v>
      </c>
      <c r="Z685" s="100">
        <v>8.8000000000000007</v>
      </c>
      <c r="AA685" s="100">
        <f>独自温度!B317</f>
        <v>30</v>
      </c>
      <c r="AB685" s="100">
        <f>独自温度!C317</f>
        <v>30</v>
      </c>
    </row>
    <row r="686" spans="1:28">
      <c r="A686" s="64" t="e" cm="1">
        <f t="array" aca="1" ref="A686" ca="1">INDIRECT(_xlfn.XLOOKUP(鶏シート!$G$13,鶏気温!$D$2:$AB$2,鶏気温!$D$3:$AB$3)&amp;(_xlfn.XLOOKUP(鶏モデル!$D694,鶏気温!$C$6:$C$1100,鶏気温!$B$6:$B$1100)))</f>
        <v>#N/A</v>
      </c>
      <c r="B686">
        <v>686</v>
      </c>
      <c r="C686" s="92">
        <v>46338</v>
      </c>
      <c r="D686" s="100">
        <v>8.1</v>
      </c>
      <c r="E686" s="100">
        <v>7.7</v>
      </c>
      <c r="F686" s="100">
        <v>9.1999999999999993</v>
      </c>
      <c r="G686" s="100">
        <v>9.1999999999999993</v>
      </c>
      <c r="H686" s="100">
        <v>9.8000000000000007</v>
      </c>
      <c r="I686" s="100">
        <v>10</v>
      </c>
      <c r="J686" s="100">
        <v>11.8</v>
      </c>
      <c r="K686" s="100">
        <v>9.6999999999999993</v>
      </c>
      <c r="L686" s="100">
        <v>10</v>
      </c>
      <c r="M686" s="100">
        <v>11.7</v>
      </c>
      <c r="N686" s="100">
        <v>13.3</v>
      </c>
      <c r="O686" s="100">
        <v>13.3</v>
      </c>
      <c r="P686" s="100">
        <v>11.8</v>
      </c>
      <c r="Q686" s="100">
        <v>11.8</v>
      </c>
      <c r="R686" s="100">
        <v>6.5</v>
      </c>
      <c r="S686" s="100">
        <v>8.6999999999999993</v>
      </c>
      <c r="T686" s="100">
        <v>8.6</v>
      </c>
      <c r="U686" s="100">
        <v>12.6</v>
      </c>
      <c r="V686" s="100">
        <v>4.2</v>
      </c>
      <c r="W686" s="100">
        <v>7.9</v>
      </c>
      <c r="X686" s="100">
        <v>7.3</v>
      </c>
      <c r="Y686" s="100">
        <v>5.2</v>
      </c>
      <c r="Z686" s="100">
        <v>8.6</v>
      </c>
      <c r="AA686" s="100">
        <f>独自温度!B318</f>
        <v>30</v>
      </c>
      <c r="AB686" s="100">
        <f>独自温度!C318</f>
        <v>30</v>
      </c>
    </row>
    <row r="687" spans="1:28">
      <c r="A687" s="64" t="e" cm="1">
        <f t="array" aca="1" ref="A687" ca="1">INDIRECT(_xlfn.XLOOKUP(鶏シート!$G$13,鶏気温!$D$2:$AB$2,鶏気温!$D$3:$AB$3)&amp;(_xlfn.XLOOKUP(鶏モデル!$D695,鶏気温!$C$6:$C$1100,鶏気温!$B$6:$B$1100)))</f>
        <v>#N/A</v>
      </c>
      <c r="B687">
        <v>687</v>
      </c>
      <c r="C687" s="92">
        <v>46339</v>
      </c>
      <c r="D687" s="100">
        <v>7.9</v>
      </c>
      <c r="E687" s="100">
        <v>7.5</v>
      </c>
      <c r="F687" s="100">
        <v>9</v>
      </c>
      <c r="G687" s="100">
        <v>9</v>
      </c>
      <c r="H687" s="100">
        <v>9.6</v>
      </c>
      <c r="I687" s="100">
        <v>9.8000000000000007</v>
      </c>
      <c r="J687" s="100">
        <v>11.5</v>
      </c>
      <c r="K687" s="100">
        <v>9.5</v>
      </c>
      <c r="L687" s="100">
        <v>9.6999999999999993</v>
      </c>
      <c r="M687" s="100">
        <v>11.5</v>
      </c>
      <c r="N687" s="100">
        <v>13</v>
      </c>
      <c r="O687" s="100">
        <v>13</v>
      </c>
      <c r="P687" s="100">
        <v>11.5</v>
      </c>
      <c r="Q687" s="100">
        <v>11.6</v>
      </c>
      <c r="R687" s="100">
        <v>6.3</v>
      </c>
      <c r="S687" s="100">
        <v>8.4</v>
      </c>
      <c r="T687" s="100">
        <v>8.4</v>
      </c>
      <c r="U687" s="100">
        <v>12.4</v>
      </c>
      <c r="V687" s="100">
        <v>4</v>
      </c>
      <c r="W687" s="100">
        <v>7.6</v>
      </c>
      <c r="X687" s="100">
        <v>7.1</v>
      </c>
      <c r="Y687" s="100">
        <v>5</v>
      </c>
      <c r="Z687" s="100">
        <v>8.3000000000000007</v>
      </c>
      <c r="AA687" s="100">
        <f>独自温度!B319</f>
        <v>30</v>
      </c>
      <c r="AB687" s="100">
        <f>独自温度!C319</f>
        <v>30</v>
      </c>
    </row>
    <row r="688" spans="1:28">
      <c r="A688" s="64" t="e" cm="1">
        <f t="array" aca="1" ref="A688" ca="1">INDIRECT(_xlfn.XLOOKUP(鶏シート!$G$13,鶏気温!$D$2:$AB$2,鶏気温!$D$3:$AB$3)&amp;(_xlfn.XLOOKUP(鶏モデル!$D696,鶏気温!$C$6:$C$1100,鶏気温!$B$6:$B$1100)))</f>
        <v>#N/A</v>
      </c>
      <c r="B688">
        <v>688</v>
      </c>
      <c r="C688" s="92">
        <v>46340</v>
      </c>
      <c r="D688" s="100">
        <v>7.6</v>
      </c>
      <c r="E688" s="100">
        <v>7.3</v>
      </c>
      <c r="F688" s="100">
        <v>8.8000000000000007</v>
      </c>
      <c r="G688" s="100">
        <v>8.6999999999999993</v>
      </c>
      <c r="H688" s="100">
        <v>9.3000000000000007</v>
      </c>
      <c r="I688" s="100">
        <v>9.6</v>
      </c>
      <c r="J688" s="100">
        <v>11.3</v>
      </c>
      <c r="K688" s="100">
        <v>9.3000000000000007</v>
      </c>
      <c r="L688" s="100">
        <v>9.5</v>
      </c>
      <c r="M688" s="100">
        <v>11.3</v>
      </c>
      <c r="N688" s="100">
        <v>12.8</v>
      </c>
      <c r="O688" s="100">
        <v>12.8</v>
      </c>
      <c r="P688" s="100">
        <v>11.3</v>
      </c>
      <c r="Q688" s="100">
        <v>11.4</v>
      </c>
      <c r="R688" s="100">
        <v>6</v>
      </c>
      <c r="S688" s="100">
        <v>8.1999999999999993</v>
      </c>
      <c r="T688" s="100">
        <v>8.1</v>
      </c>
      <c r="U688" s="100">
        <v>12.1</v>
      </c>
      <c r="V688" s="100">
        <v>3.8</v>
      </c>
      <c r="W688" s="100">
        <v>7.4</v>
      </c>
      <c r="X688" s="100">
        <v>6.8</v>
      </c>
      <c r="Y688" s="100">
        <v>4.8</v>
      </c>
      <c r="Z688" s="100">
        <v>8</v>
      </c>
      <c r="AA688" s="100">
        <f>独自温度!B320</f>
        <v>30</v>
      </c>
      <c r="AB688" s="100">
        <f>独自温度!C320</f>
        <v>30</v>
      </c>
    </row>
    <row r="689" spans="1:28">
      <c r="A689" s="64" t="e" cm="1">
        <f t="array" aca="1" ref="A689" ca="1">INDIRECT(_xlfn.XLOOKUP(鶏シート!$G$13,鶏気温!$D$2:$AB$2,鶏気温!$D$3:$AB$3)&amp;(_xlfn.XLOOKUP(鶏モデル!$D697,鶏気温!$C$6:$C$1100,鶏気温!$B$6:$B$1100)))</f>
        <v>#N/A</v>
      </c>
      <c r="B689">
        <v>689</v>
      </c>
      <c r="C689" s="92">
        <v>46341</v>
      </c>
      <c r="D689" s="100">
        <v>7.4</v>
      </c>
      <c r="E689" s="100">
        <v>7.1</v>
      </c>
      <c r="F689" s="100">
        <v>8.5</v>
      </c>
      <c r="G689" s="100">
        <v>8.5</v>
      </c>
      <c r="H689" s="100">
        <v>9.1</v>
      </c>
      <c r="I689" s="100">
        <v>9.3000000000000007</v>
      </c>
      <c r="J689" s="100">
        <v>11.1</v>
      </c>
      <c r="K689" s="100">
        <v>9</v>
      </c>
      <c r="L689" s="100">
        <v>9.4</v>
      </c>
      <c r="M689" s="100">
        <v>11</v>
      </c>
      <c r="N689" s="100">
        <v>12.5</v>
      </c>
      <c r="O689" s="100">
        <v>12.5</v>
      </c>
      <c r="P689" s="100">
        <v>11.1</v>
      </c>
      <c r="Q689" s="100">
        <v>11.1</v>
      </c>
      <c r="R689" s="100">
        <v>5.8</v>
      </c>
      <c r="S689" s="100">
        <v>8</v>
      </c>
      <c r="T689" s="100">
        <v>7.9</v>
      </c>
      <c r="U689" s="100">
        <v>11.9</v>
      </c>
      <c r="V689" s="100">
        <v>3.6</v>
      </c>
      <c r="W689" s="100">
        <v>7.2</v>
      </c>
      <c r="X689" s="100">
        <v>6.6</v>
      </c>
      <c r="Y689" s="100">
        <v>4.5999999999999996</v>
      </c>
      <c r="Z689" s="100">
        <v>7.8</v>
      </c>
      <c r="AA689" s="100">
        <f>独自温度!B321</f>
        <v>30</v>
      </c>
      <c r="AB689" s="100">
        <f>独自温度!C321</f>
        <v>30</v>
      </c>
    </row>
    <row r="690" spans="1:28">
      <c r="A690" s="64" t="e" cm="1">
        <f t="array" aca="1" ref="A690" ca="1">INDIRECT(_xlfn.XLOOKUP(鶏シート!$G$13,鶏気温!$D$2:$AB$2,鶏気温!$D$3:$AB$3)&amp;(_xlfn.XLOOKUP(鶏モデル!$D698,鶏気温!$C$6:$C$1100,鶏気温!$B$6:$B$1100)))</f>
        <v>#N/A</v>
      </c>
      <c r="B690">
        <v>690</v>
      </c>
      <c r="C690" s="92">
        <v>46342</v>
      </c>
      <c r="D690" s="100">
        <v>7.2</v>
      </c>
      <c r="E690" s="100">
        <v>6.8</v>
      </c>
      <c r="F690" s="100">
        <v>8.3000000000000007</v>
      </c>
      <c r="G690" s="100">
        <v>8.3000000000000007</v>
      </c>
      <c r="H690" s="100">
        <v>8.9</v>
      </c>
      <c r="I690" s="100">
        <v>9.1</v>
      </c>
      <c r="J690" s="100">
        <v>10.8</v>
      </c>
      <c r="K690" s="100">
        <v>8.8000000000000007</v>
      </c>
      <c r="L690" s="100">
        <v>9.1999999999999993</v>
      </c>
      <c r="M690" s="100">
        <v>10.8</v>
      </c>
      <c r="N690" s="100">
        <v>12.3</v>
      </c>
      <c r="O690" s="100">
        <v>12.3</v>
      </c>
      <c r="P690" s="100">
        <v>10.9</v>
      </c>
      <c r="Q690" s="100">
        <v>10.9</v>
      </c>
      <c r="R690" s="100">
        <v>5.6</v>
      </c>
      <c r="S690" s="100">
        <v>7.8</v>
      </c>
      <c r="T690" s="100">
        <v>7.7</v>
      </c>
      <c r="U690" s="100">
        <v>11.6</v>
      </c>
      <c r="V690" s="100">
        <v>3.3</v>
      </c>
      <c r="W690" s="100">
        <v>7</v>
      </c>
      <c r="X690" s="100">
        <v>6.4</v>
      </c>
      <c r="Y690" s="100">
        <v>4.4000000000000004</v>
      </c>
      <c r="Z690" s="100">
        <v>7.6</v>
      </c>
      <c r="AA690" s="100">
        <f>独自温度!B322</f>
        <v>30</v>
      </c>
      <c r="AB690" s="100">
        <f>独自温度!C322</f>
        <v>30</v>
      </c>
    </row>
    <row r="691" spans="1:28">
      <c r="A691" s="64" t="e" cm="1">
        <f t="array" aca="1" ref="A691" ca="1">INDIRECT(_xlfn.XLOOKUP(鶏シート!$G$13,鶏気温!$D$2:$AB$2,鶏気温!$D$3:$AB$3)&amp;(_xlfn.XLOOKUP(鶏モデル!$D699,鶏気温!$C$6:$C$1100,鶏気温!$B$6:$B$1100)))</f>
        <v>#N/A</v>
      </c>
      <c r="B691">
        <v>691</v>
      </c>
      <c r="C691" s="92">
        <v>46343</v>
      </c>
      <c r="D691" s="100">
        <v>7</v>
      </c>
      <c r="E691" s="100">
        <v>6.6</v>
      </c>
      <c r="F691" s="100">
        <v>8.1</v>
      </c>
      <c r="G691" s="100">
        <v>8</v>
      </c>
      <c r="H691" s="100">
        <v>8.6</v>
      </c>
      <c r="I691" s="100">
        <v>8.9</v>
      </c>
      <c r="J691" s="100">
        <v>10.6</v>
      </c>
      <c r="K691" s="100">
        <v>8.6</v>
      </c>
      <c r="L691" s="100">
        <v>9</v>
      </c>
      <c r="M691" s="100">
        <v>10.6</v>
      </c>
      <c r="N691" s="100">
        <v>12.1</v>
      </c>
      <c r="O691" s="100">
        <v>12.1</v>
      </c>
      <c r="P691" s="100">
        <v>10.6</v>
      </c>
      <c r="Q691" s="100">
        <v>10.7</v>
      </c>
      <c r="R691" s="100">
        <v>5.4</v>
      </c>
      <c r="S691" s="100">
        <v>7.5</v>
      </c>
      <c r="T691" s="100">
        <v>7.4</v>
      </c>
      <c r="U691" s="100">
        <v>11.4</v>
      </c>
      <c r="V691" s="100">
        <v>3.1</v>
      </c>
      <c r="W691" s="100">
        <v>6.8</v>
      </c>
      <c r="X691" s="100">
        <v>6.2</v>
      </c>
      <c r="Y691" s="100">
        <v>4.2</v>
      </c>
      <c r="Z691" s="100">
        <v>7.4</v>
      </c>
      <c r="AA691" s="100">
        <f>独自温度!B323</f>
        <v>30</v>
      </c>
      <c r="AB691" s="100">
        <f>独自温度!C323</f>
        <v>30</v>
      </c>
    </row>
    <row r="692" spans="1:28">
      <c r="A692" s="64" t="e" cm="1">
        <f t="array" aca="1" ref="A692" ca="1">INDIRECT(_xlfn.XLOOKUP(鶏シート!$G$13,鶏気温!$D$2:$AB$2,鶏気温!$D$3:$AB$3)&amp;(_xlfn.XLOOKUP(鶏モデル!$D700,鶏気温!$C$6:$C$1100,鶏気温!$B$6:$B$1100)))</f>
        <v>#N/A</v>
      </c>
      <c r="B692">
        <v>692</v>
      </c>
      <c r="C692" s="92">
        <v>46344</v>
      </c>
      <c r="D692" s="100">
        <v>6.8</v>
      </c>
      <c r="E692" s="100">
        <v>6.4</v>
      </c>
      <c r="F692" s="100">
        <v>7.9</v>
      </c>
      <c r="G692" s="100">
        <v>7.8</v>
      </c>
      <c r="H692" s="100">
        <v>8.4</v>
      </c>
      <c r="I692" s="100">
        <v>8.6999999999999993</v>
      </c>
      <c r="J692" s="100">
        <v>10.4</v>
      </c>
      <c r="K692" s="100">
        <v>8.4</v>
      </c>
      <c r="L692" s="100">
        <v>8.9</v>
      </c>
      <c r="M692" s="100">
        <v>10.4</v>
      </c>
      <c r="N692" s="100">
        <v>11.9</v>
      </c>
      <c r="O692" s="100">
        <v>11.9</v>
      </c>
      <c r="P692" s="100">
        <v>10.4</v>
      </c>
      <c r="Q692" s="100">
        <v>10.5</v>
      </c>
      <c r="R692" s="100">
        <v>5.2</v>
      </c>
      <c r="S692" s="100">
        <v>7.3</v>
      </c>
      <c r="T692" s="100">
        <v>7.2</v>
      </c>
      <c r="U692" s="100">
        <v>11.2</v>
      </c>
      <c r="V692" s="100">
        <v>2.9</v>
      </c>
      <c r="W692" s="100">
        <v>6.5</v>
      </c>
      <c r="X692" s="100">
        <v>6</v>
      </c>
      <c r="Y692" s="100">
        <v>4</v>
      </c>
      <c r="Z692" s="100">
        <v>7.2</v>
      </c>
      <c r="AA692" s="100">
        <f>独自温度!B324</f>
        <v>30</v>
      </c>
      <c r="AB692" s="100">
        <f>独自温度!C324</f>
        <v>30</v>
      </c>
    </row>
    <row r="693" spans="1:28">
      <c r="A693" s="64" t="e" cm="1">
        <f t="array" aca="1" ref="A693" ca="1">INDIRECT(_xlfn.XLOOKUP(鶏シート!$G$13,鶏気温!$D$2:$AB$2,鶏気温!$D$3:$AB$3)&amp;(_xlfn.XLOOKUP(鶏モデル!$D701,鶏気温!$C$6:$C$1100,鶏気温!$B$6:$B$1100)))</f>
        <v>#N/A</v>
      </c>
      <c r="B693">
        <v>693</v>
      </c>
      <c r="C693" s="92">
        <v>46345</v>
      </c>
      <c r="D693" s="100">
        <v>6.6</v>
      </c>
      <c r="E693" s="100">
        <v>6.2</v>
      </c>
      <c r="F693" s="100">
        <v>7.7</v>
      </c>
      <c r="G693" s="100">
        <v>7.6</v>
      </c>
      <c r="H693" s="100">
        <v>8.1999999999999993</v>
      </c>
      <c r="I693" s="100">
        <v>8.5</v>
      </c>
      <c r="J693" s="100">
        <v>10.199999999999999</v>
      </c>
      <c r="K693" s="100">
        <v>8.1999999999999993</v>
      </c>
      <c r="L693" s="100">
        <v>8.6999999999999993</v>
      </c>
      <c r="M693" s="100">
        <v>10.1</v>
      </c>
      <c r="N693" s="100">
        <v>11.7</v>
      </c>
      <c r="O693" s="100">
        <v>11.7</v>
      </c>
      <c r="P693" s="100">
        <v>10.199999999999999</v>
      </c>
      <c r="Q693" s="100">
        <v>10.3</v>
      </c>
      <c r="R693" s="100">
        <v>5</v>
      </c>
      <c r="S693" s="100">
        <v>7.1</v>
      </c>
      <c r="T693" s="100">
        <v>7</v>
      </c>
      <c r="U693" s="100">
        <v>11</v>
      </c>
      <c r="V693" s="100">
        <v>2.7</v>
      </c>
      <c r="W693" s="100">
        <v>6.3</v>
      </c>
      <c r="X693" s="100">
        <v>5.8</v>
      </c>
      <c r="Y693" s="100">
        <v>3.8</v>
      </c>
      <c r="Z693" s="100">
        <v>7</v>
      </c>
      <c r="AA693" s="100">
        <f>独自温度!B325</f>
        <v>30</v>
      </c>
      <c r="AB693" s="100">
        <f>独自温度!C325</f>
        <v>30</v>
      </c>
    </row>
    <row r="694" spans="1:28">
      <c r="A694" s="64" t="e" cm="1">
        <f t="array" aca="1" ref="A694" ca="1">INDIRECT(_xlfn.XLOOKUP(鶏シート!$G$13,鶏気温!$D$2:$AB$2,鶏気温!$D$3:$AB$3)&amp;(_xlfn.XLOOKUP(鶏モデル!$D702,鶏気温!$C$6:$C$1100,鶏気温!$B$6:$B$1100)))</f>
        <v>#N/A</v>
      </c>
      <c r="B694">
        <v>694</v>
      </c>
      <c r="C694" s="92">
        <v>46346</v>
      </c>
      <c r="D694" s="100">
        <v>6.4</v>
      </c>
      <c r="E694" s="100">
        <v>6</v>
      </c>
      <c r="F694" s="100">
        <v>7.5</v>
      </c>
      <c r="G694" s="100">
        <v>7.5</v>
      </c>
      <c r="H694" s="100">
        <v>8</v>
      </c>
      <c r="I694" s="100">
        <v>8.3000000000000007</v>
      </c>
      <c r="J694" s="100">
        <v>10</v>
      </c>
      <c r="K694" s="100">
        <v>8</v>
      </c>
      <c r="L694" s="100">
        <v>8.6</v>
      </c>
      <c r="M694" s="100">
        <v>10</v>
      </c>
      <c r="N694" s="100">
        <v>11.5</v>
      </c>
      <c r="O694" s="100">
        <v>11.5</v>
      </c>
      <c r="P694" s="100">
        <v>10.1</v>
      </c>
      <c r="Q694" s="100">
        <v>10.1</v>
      </c>
      <c r="R694" s="100">
        <v>4.8</v>
      </c>
      <c r="S694" s="100">
        <v>6.9</v>
      </c>
      <c r="T694" s="100">
        <v>6.9</v>
      </c>
      <c r="U694" s="100">
        <v>10.8</v>
      </c>
      <c r="V694" s="100">
        <v>2.5</v>
      </c>
      <c r="W694" s="100">
        <v>6.1</v>
      </c>
      <c r="X694" s="100">
        <v>5.6</v>
      </c>
      <c r="Y694" s="100">
        <v>3.6</v>
      </c>
      <c r="Z694" s="100">
        <v>6.8</v>
      </c>
      <c r="AA694" s="100">
        <f>独自温度!B326</f>
        <v>30</v>
      </c>
      <c r="AB694" s="100">
        <f>独自温度!C326</f>
        <v>30</v>
      </c>
    </row>
    <row r="695" spans="1:28">
      <c r="A695" s="64" t="e" cm="1">
        <f t="array" aca="1" ref="A695" ca="1">INDIRECT(_xlfn.XLOOKUP(鶏シート!$G$13,鶏気温!$D$2:$AB$2,鶏気温!$D$3:$AB$3)&amp;(_xlfn.XLOOKUP(鶏モデル!$D703,鶏気温!$C$6:$C$1100,鶏気温!$B$6:$B$1100)))</f>
        <v>#N/A</v>
      </c>
      <c r="B695">
        <v>695</v>
      </c>
      <c r="C695" s="92">
        <v>46347</v>
      </c>
      <c r="D695" s="100">
        <v>6.3</v>
      </c>
      <c r="E695" s="100">
        <v>5.9</v>
      </c>
      <c r="F695" s="100">
        <v>7.4</v>
      </c>
      <c r="G695" s="100">
        <v>7.3</v>
      </c>
      <c r="H695" s="100">
        <v>7.8</v>
      </c>
      <c r="I695" s="100">
        <v>8.1</v>
      </c>
      <c r="J695" s="100">
        <v>9.8000000000000007</v>
      </c>
      <c r="K695" s="100">
        <v>7.9</v>
      </c>
      <c r="L695" s="100">
        <v>8.4</v>
      </c>
      <c r="M695" s="100">
        <v>9.8000000000000007</v>
      </c>
      <c r="N695" s="100">
        <v>11.3</v>
      </c>
      <c r="O695" s="100">
        <v>11.3</v>
      </c>
      <c r="P695" s="100">
        <v>9.9</v>
      </c>
      <c r="Q695" s="100">
        <v>9.9</v>
      </c>
      <c r="R695" s="100">
        <v>4.7</v>
      </c>
      <c r="S695" s="100">
        <v>6.8</v>
      </c>
      <c r="T695" s="100">
        <v>6.7</v>
      </c>
      <c r="U695" s="100">
        <v>10.6</v>
      </c>
      <c r="V695" s="100">
        <v>2.4</v>
      </c>
      <c r="W695" s="100">
        <v>5.9</v>
      </c>
      <c r="X695" s="100">
        <v>5.4</v>
      </c>
      <c r="Y695" s="100">
        <v>3.4</v>
      </c>
      <c r="Z695" s="100">
        <v>6.7</v>
      </c>
      <c r="AA695" s="100">
        <f>独自温度!B327</f>
        <v>30</v>
      </c>
      <c r="AB695" s="100">
        <f>独自温度!C327</f>
        <v>30</v>
      </c>
    </row>
    <row r="696" spans="1:28">
      <c r="A696" s="64" t="e" cm="1">
        <f t="array" aca="1" ref="A696" ca="1">INDIRECT(_xlfn.XLOOKUP(鶏シート!$G$13,鶏気温!$D$2:$AB$2,鶏気温!$D$3:$AB$3)&amp;(_xlfn.XLOOKUP(鶏モデル!$D704,鶏気温!$C$6:$C$1100,鶏気温!$B$6:$B$1100)))</f>
        <v>#N/A</v>
      </c>
      <c r="B696">
        <v>696</v>
      </c>
      <c r="C696" s="92">
        <v>46348</v>
      </c>
      <c r="D696" s="100">
        <v>6.1</v>
      </c>
      <c r="E696" s="100">
        <v>5.7</v>
      </c>
      <c r="F696" s="100">
        <v>7.2</v>
      </c>
      <c r="G696" s="100">
        <v>7.1</v>
      </c>
      <c r="H696" s="100">
        <v>7.7</v>
      </c>
      <c r="I696" s="100">
        <v>8</v>
      </c>
      <c r="J696" s="100">
        <v>9.6999999999999993</v>
      </c>
      <c r="K696" s="100">
        <v>7.7</v>
      </c>
      <c r="L696" s="100">
        <v>8.3000000000000007</v>
      </c>
      <c r="M696" s="100">
        <v>9.6</v>
      </c>
      <c r="N696" s="100">
        <v>11.1</v>
      </c>
      <c r="O696" s="100">
        <v>11.1</v>
      </c>
      <c r="P696" s="100">
        <v>9.6999999999999993</v>
      </c>
      <c r="Q696" s="100">
        <v>9.6999999999999993</v>
      </c>
      <c r="R696" s="100">
        <v>4.5</v>
      </c>
      <c r="S696" s="100">
        <v>6.6</v>
      </c>
      <c r="T696" s="100">
        <v>6.5</v>
      </c>
      <c r="U696" s="100">
        <v>10.4</v>
      </c>
      <c r="V696" s="100">
        <v>2.2000000000000002</v>
      </c>
      <c r="W696" s="100">
        <v>5.8</v>
      </c>
      <c r="X696" s="100">
        <v>5.2</v>
      </c>
      <c r="Y696" s="100">
        <v>3.3</v>
      </c>
      <c r="Z696" s="100">
        <v>6.6</v>
      </c>
      <c r="AA696" s="100">
        <f>独自温度!B328</f>
        <v>30</v>
      </c>
      <c r="AB696" s="100">
        <f>独自温度!C328</f>
        <v>30</v>
      </c>
    </row>
    <row r="697" spans="1:28">
      <c r="A697" s="64" t="e" cm="1">
        <f t="array" aca="1" ref="A697" ca="1">INDIRECT(_xlfn.XLOOKUP(鶏シート!$G$13,鶏気温!$D$2:$AB$2,鶏気温!$D$3:$AB$3)&amp;(_xlfn.XLOOKUP(鶏モデル!$D705,鶏気温!$C$6:$C$1100,鶏気温!$B$6:$B$1100)))</f>
        <v>#N/A</v>
      </c>
      <c r="B697">
        <v>697</v>
      </c>
      <c r="C697" s="92">
        <v>46349</v>
      </c>
      <c r="D697" s="100">
        <v>6</v>
      </c>
      <c r="E697" s="100">
        <v>5.6</v>
      </c>
      <c r="F697" s="100">
        <v>7.1</v>
      </c>
      <c r="G697" s="100">
        <v>7</v>
      </c>
      <c r="H697" s="100">
        <v>7.5</v>
      </c>
      <c r="I697" s="100">
        <v>7.8</v>
      </c>
      <c r="J697" s="100">
        <v>9.5</v>
      </c>
      <c r="K697" s="100">
        <v>7.6</v>
      </c>
      <c r="L697" s="100">
        <v>8.1</v>
      </c>
      <c r="M697" s="100">
        <v>9.5</v>
      </c>
      <c r="N697" s="100">
        <v>11</v>
      </c>
      <c r="O697" s="100">
        <v>11</v>
      </c>
      <c r="P697" s="100">
        <v>9.6</v>
      </c>
      <c r="Q697" s="100">
        <v>9.6</v>
      </c>
      <c r="R697" s="100">
        <v>4.4000000000000004</v>
      </c>
      <c r="S697" s="100">
        <v>6.5</v>
      </c>
      <c r="T697" s="100">
        <v>6.4</v>
      </c>
      <c r="U697" s="100">
        <v>10.3</v>
      </c>
      <c r="V697" s="100">
        <v>2.1</v>
      </c>
      <c r="W697" s="100">
        <v>5.6</v>
      </c>
      <c r="X697" s="100">
        <v>5.0999999999999996</v>
      </c>
      <c r="Y697" s="100">
        <v>3.2</v>
      </c>
      <c r="Z697" s="100">
        <v>6.5</v>
      </c>
      <c r="AA697" s="100">
        <f>独自温度!B329</f>
        <v>30</v>
      </c>
      <c r="AB697" s="100">
        <f>独自温度!C329</f>
        <v>30</v>
      </c>
    </row>
    <row r="698" spans="1:28">
      <c r="A698" s="64" t="e" cm="1">
        <f t="array" aca="1" ref="A698" ca="1">INDIRECT(_xlfn.XLOOKUP(鶏シート!$G$13,鶏気温!$D$2:$AB$2,鶏気温!$D$3:$AB$3)&amp;(_xlfn.XLOOKUP(鶏モデル!$D706,鶏気温!$C$6:$C$1100,鶏気温!$B$6:$B$1100)))</f>
        <v>#N/A</v>
      </c>
      <c r="B698">
        <v>698</v>
      </c>
      <c r="C698" s="92">
        <v>46350</v>
      </c>
      <c r="D698" s="100">
        <v>5.9</v>
      </c>
      <c r="E698" s="100">
        <v>5.5</v>
      </c>
      <c r="F698" s="100">
        <v>6.9</v>
      </c>
      <c r="G698" s="100">
        <v>6.9</v>
      </c>
      <c r="H698" s="100">
        <v>7.4</v>
      </c>
      <c r="I698" s="100">
        <v>7.7</v>
      </c>
      <c r="J698" s="100">
        <v>9.4</v>
      </c>
      <c r="K698" s="100">
        <v>7.4</v>
      </c>
      <c r="L698" s="100">
        <v>7.9</v>
      </c>
      <c r="M698" s="100">
        <v>9.3000000000000007</v>
      </c>
      <c r="N698" s="100">
        <v>10.8</v>
      </c>
      <c r="O698" s="100">
        <v>10.8</v>
      </c>
      <c r="P698" s="100">
        <v>9.5</v>
      </c>
      <c r="Q698" s="100">
        <v>9.4</v>
      </c>
      <c r="R698" s="100">
        <v>4.3</v>
      </c>
      <c r="S698" s="100">
        <v>6.3</v>
      </c>
      <c r="T698" s="100">
        <v>6.3</v>
      </c>
      <c r="U698" s="100">
        <v>10.1</v>
      </c>
      <c r="V698" s="100">
        <v>2</v>
      </c>
      <c r="W698" s="100">
        <v>5.5</v>
      </c>
      <c r="X698" s="100">
        <v>5</v>
      </c>
      <c r="Y698" s="100">
        <v>3</v>
      </c>
      <c r="Z698" s="100">
        <v>6.3</v>
      </c>
      <c r="AA698" s="100">
        <f>独自温度!B330</f>
        <v>30</v>
      </c>
      <c r="AB698" s="100">
        <f>独自温度!C330</f>
        <v>30</v>
      </c>
    </row>
    <row r="699" spans="1:28">
      <c r="A699" s="64" t="e" cm="1">
        <f t="array" aca="1" ref="A699" ca="1">INDIRECT(_xlfn.XLOOKUP(鶏シート!$G$13,鶏気温!$D$2:$AB$2,鶏気温!$D$3:$AB$3)&amp;(_xlfn.XLOOKUP(鶏モデル!$D707,鶏気温!$C$6:$C$1100,鶏気温!$B$6:$B$1100)))</f>
        <v>#N/A</v>
      </c>
      <c r="B699">
        <v>699</v>
      </c>
      <c r="C699" s="92">
        <v>46351</v>
      </c>
      <c r="D699" s="100">
        <v>5.7</v>
      </c>
      <c r="E699" s="100">
        <v>5.3</v>
      </c>
      <c r="F699" s="100">
        <v>6.8</v>
      </c>
      <c r="G699" s="100">
        <v>6.7</v>
      </c>
      <c r="H699" s="100">
        <v>7.3</v>
      </c>
      <c r="I699" s="100">
        <v>7.6</v>
      </c>
      <c r="J699" s="100">
        <v>9.1999999999999993</v>
      </c>
      <c r="K699" s="100">
        <v>7.3</v>
      </c>
      <c r="L699" s="100">
        <v>7.7</v>
      </c>
      <c r="M699" s="100">
        <v>9.1999999999999993</v>
      </c>
      <c r="N699" s="100">
        <v>10.7</v>
      </c>
      <c r="O699" s="100">
        <v>10.7</v>
      </c>
      <c r="P699" s="100">
        <v>9.3000000000000007</v>
      </c>
      <c r="Q699" s="100">
        <v>9.3000000000000007</v>
      </c>
      <c r="R699" s="100">
        <v>4.2</v>
      </c>
      <c r="S699" s="100">
        <v>6.2</v>
      </c>
      <c r="T699" s="100">
        <v>6.1</v>
      </c>
      <c r="U699" s="100">
        <v>10</v>
      </c>
      <c r="V699" s="100">
        <v>1.8</v>
      </c>
      <c r="W699" s="100">
        <v>5.3</v>
      </c>
      <c r="X699" s="100">
        <v>4.8</v>
      </c>
      <c r="Y699" s="100">
        <v>2.9</v>
      </c>
      <c r="Z699" s="100">
        <v>6.2</v>
      </c>
      <c r="AA699" s="100">
        <f>独自温度!B331</f>
        <v>30</v>
      </c>
      <c r="AB699" s="100">
        <f>独自温度!C331</f>
        <v>30</v>
      </c>
    </row>
    <row r="700" spans="1:28">
      <c r="A700" s="64" t="e" cm="1">
        <f t="array" aca="1" ref="A700" ca="1">INDIRECT(_xlfn.XLOOKUP(鶏シート!$G$13,鶏気温!$D$2:$AB$2,鶏気温!$D$3:$AB$3)&amp;(_xlfn.XLOOKUP(鶏モデル!$D708,鶏気温!$C$6:$C$1100,鶏気温!$B$6:$B$1100)))</f>
        <v>#N/A</v>
      </c>
      <c r="B700">
        <v>700</v>
      </c>
      <c r="C700" s="92">
        <v>46352</v>
      </c>
      <c r="D700" s="100">
        <v>5.6</v>
      </c>
      <c r="E700" s="100">
        <v>5.2</v>
      </c>
      <c r="F700" s="100">
        <v>6.6</v>
      </c>
      <c r="G700" s="100">
        <v>6.6</v>
      </c>
      <c r="H700" s="100">
        <v>7.2</v>
      </c>
      <c r="I700" s="100">
        <v>7.4</v>
      </c>
      <c r="J700" s="100">
        <v>9.1</v>
      </c>
      <c r="K700" s="100">
        <v>7.1</v>
      </c>
      <c r="L700" s="100">
        <v>7.6</v>
      </c>
      <c r="M700" s="100">
        <v>9</v>
      </c>
      <c r="N700" s="100">
        <v>10.6</v>
      </c>
      <c r="O700" s="100">
        <v>10.6</v>
      </c>
      <c r="P700" s="100">
        <v>9.1999999999999993</v>
      </c>
      <c r="Q700" s="100">
        <v>9.1</v>
      </c>
      <c r="R700" s="100">
        <v>4</v>
      </c>
      <c r="S700" s="100">
        <v>6</v>
      </c>
      <c r="T700" s="100">
        <v>6</v>
      </c>
      <c r="U700" s="100">
        <v>9.8000000000000007</v>
      </c>
      <c r="V700" s="100">
        <v>1.7</v>
      </c>
      <c r="W700" s="100">
        <v>5.2</v>
      </c>
      <c r="X700" s="100">
        <v>4.7</v>
      </c>
      <c r="Y700" s="100">
        <v>2.8</v>
      </c>
      <c r="Z700" s="100">
        <v>6.1</v>
      </c>
      <c r="AA700" s="100">
        <f>独自温度!B332</f>
        <v>30</v>
      </c>
      <c r="AB700" s="100">
        <f>独自温度!C332</f>
        <v>30</v>
      </c>
    </row>
    <row r="701" spans="1:28">
      <c r="A701" s="64" t="e" cm="1">
        <f t="array" aca="1" ref="A701" ca="1">INDIRECT(_xlfn.XLOOKUP(鶏シート!$G$13,鶏気温!$D$2:$AB$2,鶏気温!$D$3:$AB$3)&amp;(_xlfn.XLOOKUP(鶏モデル!$D709,鶏気温!$C$6:$C$1100,鶏気温!$B$6:$B$1100)))</f>
        <v>#N/A</v>
      </c>
      <c r="B701">
        <v>701</v>
      </c>
      <c r="C701" s="92">
        <v>46353</v>
      </c>
      <c r="D701" s="100">
        <v>5.5</v>
      </c>
      <c r="E701" s="100">
        <v>5.0999999999999996</v>
      </c>
      <c r="F701" s="100">
        <v>6.5</v>
      </c>
      <c r="G701" s="100">
        <v>6.4</v>
      </c>
      <c r="H701" s="100">
        <v>7</v>
      </c>
      <c r="I701" s="100">
        <v>7.3</v>
      </c>
      <c r="J701" s="100">
        <v>8.9</v>
      </c>
      <c r="K701" s="100">
        <v>7</v>
      </c>
      <c r="L701" s="100">
        <v>7.4</v>
      </c>
      <c r="M701" s="100">
        <v>8.9</v>
      </c>
      <c r="N701" s="100">
        <v>10.4</v>
      </c>
      <c r="O701" s="100">
        <v>10.4</v>
      </c>
      <c r="P701" s="100">
        <v>9</v>
      </c>
      <c r="Q701" s="100">
        <v>9</v>
      </c>
      <c r="R701" s="100">
        <v>3.9</v>
      </c>
      <c r="S701" s="100">
        <v>5.9</v>
      </c>
      <c r="T701" s="100">
        <v>5.8</v>
      </c>
      <c r="U701" s="100">
        <v>9.6999999999999993</v>
      </c>
      <c r="V701" s="100">
        <v>1.5</v>
      </c>
      <c r="W701" s="100">
        <v>5</v>
      </c>
      <c r="X701" s="100">
        <v>4.5999999999999996</v>
      </c>
      <c r="Y701" s="100">
        <v>2.6</v>
      </c>
      <c r="Z701" s="100">
        <v>5.9</v>
      </c>
      <c r="AA701" s="100">
        <f>独自温度!B333</f>
        <v>30</v>
      </c>
      <c r="AB701" s="100">
        <f>独自温度!C333</f>
        <v>30</v>
      </c>
    </row>
    <row r="702" spans="1:28">
      <c r="A702" s="64" t="e" cm="1">
        <f t="array" aca="1" ref="A702" ca="1">INDIRECT(_xlfn.XLOOKUP(鶏シート!$G$13,鶏気温!$D$2:$AB$2,鶏気温!$D$3:$AB$3)&amp;(_xlfn.XLOOKUP(鶏モデル!$D710,鶏気温!$C$6:$C$1100,鶏気温!$B$6:$B$1100)))</f>
        <v>#N/A</v>
      </c>
      <c r="B702">
        <v>702</v>
      </c>
      <c r="C702" s="92">
        <v>46354</v>
      </c>
      <c r="D702" s="100">
        <v>5.3</v>
      </c>
      <c r="E702" s="100">
        <v>4.9000000000000004</v>
      </c>
      <c r="F702" s="100">
        <v>6.4</v>
      </c>
      <c r="G702" s="100">
        <v>6.3</v>
      </c>
      <c r="H702" s="100">
        <v>6.9</v>
      </c>
      <c r="I702" s="100">
        <v>7.1</v>
      </c>
      <c r="J702" s="100">
        <v>8.6999999999999993</v>
      </c>
      <c r="K702" s="100">
        <v>6.8</v>
      </c>
      <c r="L702" s="100">
        <v>7.1</v>
      </c>
      <c r="M702" s="100">
        <v>8.8000000000000007</v>
      </c>
      <c r="N702" s="100">
        <v>10.3</v>
      </c>
      <c r="O702" s="100">
        <v>10.199999999999999</v>
      </c>
      <c r="P702" s="100">
        <v>8.8000000000000007</v>
      </c>
      <c r="Q702" s="100">
        <v>8.8000000000000007</v>
      </c>
      <c r="R702" s="100">
        <v>3.7</v>
      </c>
      <c r="S702" s="100">
        <v>5.7</v>
      </c>
      <c r="T702" s="100">
        <v>5.7</v>
      </c>
      <c r="U702" s="100">
        <v>9.5</v>
      </c>
      <c r="V702" s="100">
        <v>1.4</v>
      </c>
      <c r="W702" s="100">
        <v>4.9000000000000004</v>
      </c>
      <c r="X702" s="100">
        <v>4.4000000000000004</v>
      </c>
      <c r="Y702" s="100">
        <v>2.5</v>
      </c>
      <c r="Z702" s="100">
        <v>5.8</v>
      </c>
      <c r="AA702" s="100">
        <f>独自温度!B334</f>
        <v>30</v>
      </c>
      <c r="AB702" s="100">
        <f>独自温度!C334</f>
        <v>30</v>
      </c>
    </row>
    <row r="703" spans="1:28">
      <c r="A703" s="64" t="e" cm="1">
        <f t="array" aca="1" ref="A703" ca="1">INDIRECT(_xlfn.XLOOKUP(鶏シート!$G$13,鶏気温!$D$2:$AB$2,鶏気温!$D$3:$AB$3)&amp;(_xlfn.XLOOKUP(鶏モデル!$D711,鶏気温!$C$6:$C$1100,鶏気温!$B$6:$B$1100)))</f>
        <v>#N/A</v>
      </c>
      <c r="B703">
        <v>703</v>
      </c>
      <c r="C703" s="92">
        <v>46355</v>
      </c>
      <c r="D703" s="100">
        <v>5.2</v>
      </c>
      <c r="E703" s="100">
        <v>4.8</v>
      </c>
      <c r="F703" s="100">
        <v>6.2</v>
      </c>
      <c r="G703" s="100">
        <v>6.1</v>
      </c>
      <c r="H703" s="100">
        <v>6.7</v>
      </c>
      <c r="I703" s="100">
        <v>6.9</v>
      </c>
      <c r="J703" s="100">
        <v>8.5</v>
      </c>
      <c r="K703" s="100">
        <v>6.6</v>
      </c>
      <c r="L703" s="100">
        <v>6.9</v>
      </c>
      <c r="M703" s="100">
        <v>8.6</v>
      </c>
      <c r="N703" s="100">
        <v>10.1</v>
      </c>
      <c r="O703" s="100">
        <v>10.1</v>
      </c>
      <c r="P703" s="100">
        <v>8.6</v>
      </c>
      <c r="Q703" s="100">
        <v>8.6</v>
      </c>
      <c r="R703" s="100">
        <v>3.6</v>
      </c>
      <c r="S703" s="100">
        <v>5.6</v>
      </c>
      <c r="T703" s="100">
        <v>5.5</v>
      </c>
      <c r="U703" s="100">
        <v>9.3000000000000007</v>
      </c>
      <c r="V703" s="100">
        <v>1.2</v>
      </c>
      <c r="W703" s="100">
        <v>4.7</v>
      </c>
      <c r="X703" s="100">
        <v>4.3</v>
      </c>
      <c r="Y703" s="100">
        <v>2.2999999999999998</v>
      </c>
      <c r="Z703" s="100">
        <v>5.6</v>
      </c>
      <c r="AA703" s="100">
        <f>独自温度!B335</f>
        <v>30</v>
      </c>
      <c r="AB703" s="100">
        <f>独自温度!C335</f>
        <v>30</v>
      </c>
    </row>
    <row r="704" spans="1:28">
      <c r="A704" s="64" t="e" cm="1">
        <f t="array" aca="1" ref="A704" ca="1">INDIRECT(_xlfn.XLOOKUP(鶏シート!$G$13,鶏気温!$D$2:$AB$2,鶏気温!$D$3:$AB$3)&amp;(_xlfn.XLOOKUP(鶏モデル!$D712,鶏気温!$C$6:$C$1100,鶏気温!$B$6:$B$1100)))</f>
        <v>#N/A</v>
      </c>
      <c r="B704">
        <v>704</v>
      </c>
      <c r="C704" s="92">
        <v>46356</v>
      </c>
      <c r="D704" s="100">
        <v>5</v>
      </c>
      <c r="E704" s="100">
        <v>4.5999999999999996</v>
      </c>
      <c r="F704" s="100">
        <v>6</v>
      </c>
      <c r="G704" s="100">
        <v>5.9</v>
      </c>
      <c r="H704" s="100">
        <v>6.6</v>
      </c>
      <c r="I704" s="100">
        <v>6.8</v>
      </c>
      <c r="J704" s="100">
        <v>8.4</v>
      </c>
      <c r="K704" s="100">
        <v>6.4</v>
      </c>
      <c r="L704" s="100">
        <v>6.7</v>
      </c>
      <c r="M704" s="100">
        <v>8.4</v>
      </c>
      <c r="N704" s="100">
        <v>9.9</v>
      </c>
      <c r="O704" s="100">
        <v>9.9</v>
      </c>
      <c r="P704" s="100">
        <v>8.4</v>
      </c>
      <c r="Q704" s="100">
        <v>8.4</v>
      </c>
      <c r="R704" s="100">
        <v>3.4</v>
      </c>
      <c r="S704" s="100">
        <v>5.4</v>
      </c>
      <c r="T704" s="100">
        <v>5.3</v>
      </c>
      <c r="U704" s="100">
        <v>9.1</v>
      </c>
      <c r="V704" s="100">
        <v>1</v>
      </c>
      <c r="W704" s="100">
        <v>4.5999999999999996</v>
      </c>
      <c r="X704" s="100">
        <v>4.0999999999999996</v>
      </c>
      <c r="Y704" s="100">
        <v>2.2000000000000002</v>
      </c>
      <c r="Z704" s="100">
        <v>5.4</v>
      </c>
      <c r="AA704" s="100">
        <f>独自温度!B336</f>
        <v>30</v>
      </c>
      <c r="AB704" s="100">
        <f>独自温度!C336</f>
        <v>30</v>
      </c>
    </row>
    <row r="705" spans="1:28">
      <c r="A705" s="64" t="e" cm="1">
        <f t="array" aca="1" ref="A705" ca="1">INDIRECT(_xlfn.XLOOKUP(鶏シート!$G$13,鶏気温!$D$2:$AB$2,鶏気温!$D$3:$AB$3)&amp;(_xlfn.XLOOKUP(鶏モデル!$D713,鶏気温!$C$6:$C$1100,鶏気温!$B$6:$B$1100)))</f>
        <v>#N/A</v>
      </c>
      <c r="B705">
        <v>705</v>
      </c>
      <c r="C705" s="92">
        <v>46357</v>
      </c>
      <c r="D705" s="100">
        <v>4.8</v>
      </c>
      <c r="E705" s="100">
        <v>4.4000000000000004</v>
      </c>
      <c r="F705" s="100">
        <v>5.8</v>
      </c>
      <c r="G705" s="100">
        <v>5.7</v>
      </c>
      <c r="H705" s="100">
        <v>6.4</v>
      </c>
      <c r="I705" s="100">
        <v>6.6</v>
      </c>
      <c r="J705" s="100">
        <v>8.1</v>
      </c>
      <c r="K705" s="100">
        <v>6.2</v>
      </c>
      <c r="L705" s="100">
        <v>6.5</v>
      </c>
      <c r="M705" s="100">
        <v>8.1999999999999993</v>
      </c>
      <c r="N705" s="100">
        <v>9.6999999999999993</v>
      </c>
      <c r="O705" s="100">
        <v>9.6999999999999993</v>
      </c>
      <c r="P705" s="100">
        <v>8.1999999999999993</v>
      </c>
      <c r="Q705" s="100">
        <v>8.1999999999999993</v>
      </c>
      <c r="R705" s="100">
        <v>3.2</v>
      </c>
      <c r="S705" s="100">
        <v>5.2</v>
      </c>
      <c r="T705" s="100">
        <v>5.0999999999999996</v>
      </c>
      <c r="U705" s="100">
        <v>8.9</v>
      </c>
      <c r="V705" s="100">
        <v>0.8</v>
      </c>
      <c r="W705" s="100">
        <v>4.4000000000000004</v>
      </c>
      <c r="X705" s="100">
        <v>3.9</v>
      </c>
      <c r="Y705" s="100">
        <v>2</v>
      </c>
      <c r="Z705" s="100">
        <v>5.2</v>
      </c>
      <c r="AA705" s="100">
        <f>独自温度!B337</f>
        <v>30</v>
      </c>
      <c r="AB705" s="100">
        <f>独自温度!C337</f>
        <v>30</v>
      </c>
    </row>
    <row r="706" spans="1:28">
      <c r="A706" s="64" t="e" cm="1">
        <f t="array" aca="1" ref="A706" ca="1">INDIRECT(_xlfn.XLOOKUP(鶏シート!$G$13,鶏気温!$D$2:$AB$2,鶏気温!$D$3:$AB$3)&amp;(_xlfn.XLOOKUP(鶏モデル!$D714,鶏気温!$C$6:$C$1100,鶏気温!$B$6:$B$1100)))</f>
        <v>#N/A</v>
      </c>
      <c r="B706">
        <v>706</v>
      </c>
      <c r="C706" s="92">
        <v>46358</v>
      </c>
      <c r="D706" s="100">
        <v>4.5999999999999996</v>
      </c>
      <c r="E706" s="100">
        <v>4.2</v>
      </c>
      <c r="F706" s="100">
        <v>5.6</v>
      </c>
      <c r="G706" s="100">
        <v>5.5</v>
      </c>
      <c r="H706" s="100">
        <v>6.2</v>
      </c>
      <c r="I706" s="100">
        <v>6.4</v>
      </c>
      <c r="J706" s="100">
        <v>7.9</v>
      </c>
      <c r="K706" s="100">
        <v>6</v>
      </c>
      <c r="L706" s="100">
        <v>6.2</v>
      </c>
      <c r="M706" s="100">
        <v>8</v>
      </c>
      <c r="N706" s="100">
        <v>9.5</v>
      </c>
      <c r="O706" s="100">
        <v>9.5</v>
      </c>
      <c r="P706" s="100">
        <v>8</v>
      </c>
      <c r="Q706" s="100">
        <v>8</v>
      </c>
      <c r="R706" s="100">
        <v>3</v>
      </c>
      <c r="S706" s="100">
        <v>5</v>
      </c>
      <c r="T706" s="100">
        <v>4.9000000000000004</v>
      </c>
      <c r="U706" s="100">
        <v>8.6999999999999993</v>
      </c>
      <c r="V706" s="100">
        <v>0.6</v>
      </c>
      <c r="W706" s="100">
        <v>4.2</v>
      </c>
      <c r="X706" s="100">
        <v>3.7</v>
      </c>
      <c r="Y706" s="100">
        <v>1.8</v>
      </c>
      <c r="Z706" s="100">
        <v>4.9000000000000004</v>
      </c>
      <c r="AA706" s="100">
        <f>独自温度!B338</f>
        <v>30</v>
      </c>
      <c r="AB706" s="100">
        <f>独自温度!C338</f>
        <v>30</v>
      </c>
    </row>
    <row r="707" spans="1:28">
      <c r="A707" s="64" t="e" cm="1">
        <f t="array" aca="1" ref="A707" ca="1">INDIRECT(_xlfn.XLOOKUP(鶏シート!$G$13,鶏気温!$D$2:$AB$2,鶏気温!$D$3:$AB$3)&amp;(_xlfn.XLOOKUP(鶏モデル!$D715,鶏気温!$C$6:$C$1100,鶏気温!$B$6:$B$1100)))</f>
        <v>#N/A</v>
      </c>
      <c r="B707">
        <v>707</v>
      </c>
      <c r="C707" s="92">
        <v>46359</v>
      </c>
      <c r="D707" s="100">
        <v>4.4000000000000004</v>
      </c>
      <c r="E707" s="100">
        <v>4</v>
      </c>
      <c r="F707" s="100">
        <v>5.4</v>
      </c>
      <c r="G707" s="100">
        <v>5.3</v>
      </c>
      <c r="H707" s="100">
        <v>6</v>
      </c>
      <c r="I707" s="100">
        <v>6.1</v>
      </c>
      <c r="J707" s="100">
        <v>7.7</v>
      </c>
      <c r="K707" s="100">
        <v>5.8</v>
      </c>
      <c r="L707" s="100">
        <v>6</v>
      </c>
      <c r="M707" s="100">
        <v>7.8</v>
      </c>
      <c r="N707" s="100">
        <v>9.3000000000000007</v>
      </c>
      <c r="O707" s="100">
        <v>9.1999999999999993</v>
      </c>
      <c r="P707" s="100">
        <v>7.8</v>
      </c>
      <c r="Q707" s="100">
        <v>7.8</v>
      </c>
      <c r="R707" s="100">
        <v>2.8</v>
      </c>
      <c r="S707" s="100">
        <v>4.8</v>
      </c>
      <c r="T707" s="100">
        <v>4.7</v>
      </c>
      <c r="U707" s="100">
        <v>8.5</v>
      </c>
      <c r="V707" s="100">
        <v>0.4</v>
      </c>
      <c r="W707" s="100">
        <v>4</v>
      </c>
      <c r="X707" s="100">
        <v>3.5</v>
      </c>
      <c r="Y707" s="100">
        <v>1.5</v>
      </c>
      <c r="Z707" s="100">
        <v>4.7</v>
      </c>
      <c r="AA707" s="100">
        <f>独自温度!B339</f>
        <v>30</v>
      </c>
      <c r="AB707" s="100">
        <f>独自温度!C339</f>
        <v>30</v>
      </c>
    </row>
    <row r="708" spans="1:28">
      <c r="A708" s="64" t="e" cm="1">
        <f t="array" aca="1" ref="A708" ca="1">INDIRECT(_xlfn.XLOOKUP(鶏シート!$G$13,鶏気温!$D$2:$AB$2,鶏気温!$D$3:$AB$3)&amp;(_xlfn.XLOOKUP(鶏モデル!$D716,鶏気温!$C$6:$C$1100,鶏気温!$B$6:$B$1100)))</f>
        <v>#N/A</v>
      </c>
      <c r="B708">
        <v>708</v>
      </c>
      <c r="C708" s="92">
        <v>46360</v>
      </c>
      <c r="D708" s="100">
        <v>4.2</v>
      </c>
      <c r="E708" s="100">
        <v>3.8</v>
      </c>
      <c r="F708" s="100">
        <v>5.2</v>
      </c>
      <c r="G708" s="100">
        <v>5.0999999999999996</v>
      </c>
      <c r="H708" s="100">
        <v>5.7</v>
      </c>
      <c r="I708" s="100">
        <v>5.9</v>
      </c>
      <c r="J708" s="100">
        <v>7.5</v>
      </c>
      <c r="K708" s="100">
        <v>5.6</v>
      </c>
      <c r="L708" s="100">
        <v>5.7</v>
      </c>
      <c r="M708" s="100">
        <v>7.6</v>
      </c>
      <c r="N708" s="100">
        <v>9.1</v>
      </c>
      <c r="O708" s="100">
        <v>9</v>
      </c>
      <c r="P708" s="100">
        <v>7.6</v>
      </c>
      <c r="Q708" s="100">
        <v>7.6</v>
      </c>
      <c r="R708" s="100">
        <v>2.6</v>
      </c>
      <c r="S708" s="100">
        <v>4.5999999999999996</v>
      </c>
      <c r="T708" s="100">
        <v>4.5</v>
      </c>
      <c r="U708" s="100">
        <v>8.3000000000000007</v>
      </c>
      <c r="V708" s="100">
        <v>0.2</v>
      </c>
      <c r="W708" s="100">
        <v>3.8</v>
      </c>
      <c r="X708" s="100">
        <v>3.3</v>
      </c>
      <c r="Y708" s="100">
        <v>1.3</v>
      </c>
      <c r="Z708" s="100">
        <v>4.5</v>
      </c>
      <c r="AA708" s="100">
        <f>独自温度!B340</f>
        <v>30</v>
      </c>
      <c r="AB708" s="100">
        <f>独自温度!C340</f>
        <v>30</v>
      </c>
    </row>
    <row r="709" spans="1:28">
      <c r="A709" s="64" t="e" cm="1">
        <f t="array" aca="1" ref="A709" ca="1">INDIRECT(_xlfn.XLOOKUP(鶏シート!$G$13,鶏気温!$D$2:$AB$2,鶏気温!$D$3:$AB$3)&amp;(_xlfn.XLOOKUP(鶏モデル!$D717,鶏気温!$C$6:$C$1100,鶏気温!$B$6:$B$1100)))</f>
        <v>#N/A</v>
      </c>
      <c r="B709">
        <v>709</v>
      </c>
      <c r="C709" s="92">
        <v>46361</v>
      </c>
      <c r="D709" s="100">
        <v>3.9</v>
      </c>
      <c r="E709" s="100">
        <v>3.5</v>
      </c>
      <c r="F709" s="100">
        <v>4.9000000000000004</v>
      </c>
      <c r="G709" s="100">
        <v>4.9000000000000004</v>
      </c>
      <c r="H709" s="100">
        <v>5.5</v>
      </c>
      <c r="I709" s="100">
        <v>5.7</v>
      </c>
      <c r="J709" s="100">
        <v>7.2</v>
      </c>
      <c r="K709" s="100">
        <v>5.4</v>
      </c>
      <c r="L709" s="100">
        <v>5.4</v>
      </c>
      <c r="M709" s="100">
        <v>7.4</v>
      </c>
      <c r="N709" s="100">
        <v>8.9</v>
      </c>
      <c r="O709" s="100">
        <v>8.8000000000000007</v>
      </c>
      <c r="P709" s="100">
        <v>7.3</v>
      </c>
      <c r="Q709" s="100">
        <v>7.3</v>
      </c>
      <c r="R709" s="100">
        <v>2.2999999999999998</v>
      </c>
      <c r="S709" s="100">
        <v>4.4000000000000004</v>
      </c>
      <c r="T709" s="100">
        <v>4.2</v>
      </c>
      <c r="U709" s="100">
        <v>8</v>
      </c>
      <c r="V709" s="100">
        <v>-0.1</v>
      </c>
      <c r="W709" s="100">
        <v>3.6</v>
      </c>
      <c r="X709" s="100">
        <v>3.1</v>
      </c>
      <c r="Y709" s="100">
        <v>1.1000000000000001</v>
      </c>
      <c r="Z709" s="100">
        <v>4.2</v>
      </c>
      <c r="AA709" s="100">
        <f>独自温度!B341</f>
        <v>30</v>
      </c>
      <c r="AB709" s="100">
        <f>独自温度!C341</f>
        <v>30</v>
      </c>
    </row>
    <row r="710" spans="1:28">
      <c r="A710" s="64" t="e" cm="1">
        <f t="array" aca="1" ref="A710" ca="1">INDIRECT(_xlfn.XLOOKUP(鶏シート!$G$13,鶏気温!$D$2:$AB$2,鶏気温!$D$3:$AB$3)&amp;(_xlfn.XLOOKUP(鶏モデル!$D718,鶏気温!$C$6:$C$1100,鶏気温!$B$6:$B$1100)))</f>
        <v>#N/A</v>
      </c>
      <c r="B710">
        <v>710</v>
      </c>
      <c r="C710" s="92">
        <v>46362</v>
      </c>
      <c r="D710" s="100">
        <v>3.7</v>
      </c>
      <c r="E710" s="100">
        <v>3.3</v>
      </c>
      <c r="F710" s="100">
        <v>4.7</v>
      </c>
      <c r="G710" s="100">
        <v>4.5999999999999996</v>
      </c>
      <c r="H710" s="100">
        <v>5.3</v>
      </c>
      <c r="I710" s="100">
        <v>5.5</v>
      </c>
      <c r="J710" s="100">
        <v>7</v>
      </c>
      <c r="K710" s="100">
        <v>5.0999999999999996</v>
      </c>
      <c r="L710" s="100">
        <v>5.2</v>
      </c>
      <c r="M710" s="100">
        <v>7.2</v>
      </c>
      <c r="N710" s="100">
        <v>8.6999999999999993</v>
      </c>
      <c r="O710" s="100">
        <v>8.6</v>
      </c>
      <c r="P710" s="100">
        <v>7.1</v>
      </c>
      <c r="Q710" s="100">
        <v>7.1</v>
      </c>
      <c r="R710" s="100">
        <v>2.1</v>
      </c>
      <c r="S710" s="100">
        <v>4.0999999999999996</v>
      </c>
      <c r="T710" s="100">
        <v>4</v>
      </c>
      <c r="U710" s="100">
        <v>7.8</v>
      </c>
      <c r="V710" s="100">
        <v>-0.3</v>
      </c>
      <c r="W710" s="100">
        <v>3.3</v>
      </c>
      <c r="X710" s="100">
        <v>2.8</v>
      </c>
      <c r="Y710" s="100">
        <v>0.9</v>
      </c>
      <c r="Z710" s="100">
        <v>4</v>
      </c>
      <c r="AA710" s="100">
        <f>独自温度!B342</f>
        <v>30</v>
      </c>
      <c r="AB710" s="100">
        <f>独自温度!C342</f>
        <v>30</v>
      </c>
    </row>
    <row r="711" spans="1:28">
      <c r="A711" s="64" t="e" cm="1">
        <f t="array" aca="1" ref="A711" ca="1">INDIRECT(_xlfn.XLOOKUP(鶏シート!$G$13,鶏気温!$D$2:$AB$2,鶏気温!$D$3:$AB$3)&amp;(_xlfn.XLOOKUP(鶏モデル!$D719,鶏気温!$C$6:$C$1100,鶏気温!$B$6:$B$1100)))</f>
        <v>#N/A</v>
      </c>
      <c r="B711">
        <v>711</v>
      </c>
      <c r="C711" s="92">
        <v>46363</v>
      </c>
      <c r="D711" s="100">
        <v>3.5</v>
      </c>
      <c r="E711" s="100">
        <v>3.1</v>
      </c>
      <c r="F711" s="100">
        <v>4.5</v>
      </c>
      <c r="G711" s="100">
        <v>4.4000000000000004</v>
      </c>
      <c r="H711" s="100">
        <v>5.0999999999999996</v>
      </c>
      <c r="I711" s="100">
        <v>5.3</v>
      </c>
      <c r="J711" s="100">
        <v>6.8</v>
      </c>
      <c r="K711" s="100">
        <v>4.9000000000000004</v>
      </c>
      <c r="L711" s="100">
        <v>5</v>
      </c>
      <c r="M711" s="100">
        <v>7</v>
      </c>
      <c r="N711" s="100">
        <v>8.4</v>
      </c>
      <c r="O711" s="100">
        <v>8.4</v>
      </c>
      <c r="P711" s="100">
        <v>6.9</v>
      </c>
      <c r="Q711" s="100">
        <v>6.9</v>
      </c>
      <c r="R711" s="100">
        <v>1.9</v>
      </c>
      <c r="S711" s="100">
        <v>3.9</v>
      </c>
      <c r="T711" s="100">
        <v>3.8</v>
      </c>
      <c r="U711" s="100">
        <v>7.6</v>
      </c>
      <c r="V711" s="100">
        <v>-0.5</v>
      </c>
      <c r="W711" s="100">
        <v>3.1</v>
      </c>
      <c r="X711" s="100">
        <v>2.6</v>
      </c>
      <c r="Y711" s="100">
        <v>0.6</v>
      </c>
      <c r="Z711" s="100">
        <v>3.8</v>
      </c>
      <c r="AA711" s="100">
        <f>独自温度!B343</f>
        <v>30</v>
      </c>
      <c r="AB711" s="100">
        <f>独自温度!C343</f>
        <v>30</v>
      </c>
    </row>
    <row r="712" spans="1:28">
      <c r="A712" s="64" t="e" cm="1">
        <f t="array" aca="1" ref="A712" ca="1">INDIRECT(_xlfn.XLOOKUP(鶏シート!$G$13,鶏気温!$D$2:$AB$2,鶏気温!$D$3:$AB$3)&amp;(_xlfn.XLOOKUP(鶏モデル!$D720,鶏気温!$C$6:$C$1100,鶏気温!$B$6:$B$1100)))</f>
        <v>#N/A</v>
      </c>
      <c r="B712">
        <v>712</v>
      </c>
      <c r="C712" s="92">
        <v>46364</v>
      </c>
      <c r="D712" s="100">
        <v>3.3</v>
      </c>
      <c r="E712" s="100">
        <v>2.9</v>
      </c>
      <c r="F712" s="100">
        <v>4.3</v>
      </c>
      <c r="G712" s="100">
        <v>4.2</v>
      </c>
      <c r="H712" s="100">
        <v>4.9000000000000004</v>
      </c>
      <c r="I712" s="100">
        <v>5.0999999999999996</v>
      </c>
      <c r="J712" s="100">
        <v>6.6</v>
      </c>
      <c r="K712" s="100">
        <v>4.7</v>
      </c>
      <c r="L712" s="100">
        <v>4.7</v>
      </c>
      <c r="M712" s="100">
        <v>6.8</v>
      </c>
      <c r="N712" s="100">
        <v>8.1999999999999993</v>
      </c>
      <c r="O712" s="100">
        <v>8.1</v>
      </c>
      <c r="P712" s="100">
        <v>6.7</v>
      </c>
      <c r="Q712" s="100">
        <v>6.7</v>
      </c>
      <c r="R712" s="100">
        <v>1.7</v>
      </c>
      <c r="S712" s="100">
        <v>3.7</v>
      </c>
      <c r="T712" s="100">
        <v>3.5</v>
      </c>
      <c r="U712" s="100">
        <v>7.4</v>
      </c>
      <c r="V712" s="100">
        <v>-0.8</v>
      </c>
      <c r="W712" s="100">
        <v>2.9</v>
      </c>
      <c r="X712" s="100">
        <v>2.4</v>
      </c>
      <c r="Y712" s="100">
        <v>0.4</v>
      </c>
      <c r="Z712" s="100">
        <v>3.5</v>
      </c>
      <c r="AA712" s="100">
        <f>独自温度!B344</f>
        <v>30</v>
      </c>
      <c r="AB712" s="100">
        <f>独自温度!C344</f>
        <v>30</v>
      </c>
    </row>
    <row r="713" spans="1:28">
      <c r="A713" s="64" t="e" cm="1">
        <f t="array" aca="1" ref="A713" ca="1">INDIRECT(_xlfn.XLOOKUP(鶏シート!$G$13,鶏気温!$D$2:$AB$2,鶏気温!$D$3:$AB$3)&amp;(_xlfn.XLOOKUP(鶏モデル!$D721,鶏気温!$C$6:$C$1100,鶏気温!$B$6:$B$1100)))</f>
        <v>#N/A</v>
      </c>
      <c r="B713">
        <v>713</v>
      </c>
      <c r="C713" s="92">
        <v>46365</v>
      </c>
      <c r="D713" s="100">
        <v>3.1</v>
      </c>
      <c r="E713" s="100">
        <v>2.7</v>
      </c>
      <c r="F713" s="100">
        <v>4.0999999999999996</v>
      </c>
      <c r="G713" s="100">
        <v>4</v>
      </c>
      <c r="H713" s="100">
        <v>4.7</v>
      </c>
      <c r="I713" s="100">
        <v>4.9000000000000004</v>
      </c>
      <c r="J713" s="100">
        <v>6.4</v>
      </c>
      <c r="K713" s="100">
        <v>4.5</v>
      </c>
      <c r="L713" s="100">
        <v>4.5</v>
      </c>
      <c r="M713" s="100">
        <v>6.6</v>
      </c>
      <c r="N713" s="100">
        <v>8</v>
      </c>
      <c r="O713" s="100">
        <v>7.9</v>
      </c>
      <c r="P713" s="100">
        <v>6.5</v>
      </c>
      <c r="Q713" s="100">
        <v>6.5</v>
      </c>
      <c r="R713" s="100">
        <v>1.5</v>
      </c>
      <c r="S713" s="100">
        <v>3.5</v>
      </c>
      <c r="T713" s="100">
        <v>3.3</v>
      </c>
      <c r="U713" s="100">
        <v>7.2</v>
      </c>
      <c r="V713" s="100">
        <v>-1</v>
      </c>
      <c r="W713" s="100">
        <v>2.7</v>
      </c>
      <c r="X713" s="100">
        <v>2.2000000000000002</v>
      </c>
      <c r="Y713" s="100">
        <v>0.2</v>
      </c>
      <c r="Z713" s="100">
        <v>3.3</v>
      </c>
      <c r="AA713" s="100">
        <f>独自温度!B345</f>
        <v>30</v>
      </c>
      <c r="AB713" s="100">
        <f>独自温度!C345</f>
        <v>30</v>
      </c>
    </row>
    <row r="714" spans="1:28">
      <c r="A714" s="64" t="e" cm="1">
        <f t="array" aca="1" ref="A714" ca="1">INDIRECT(_xlfn.XLOOKUP(鶏シート!$G$13,鶏気温!$D$2:$AB$2,鶏気温!$D$3:$AB$3)&amp;(_xlfn.XLOOKUP(鶏モデル!$D722,鶏気温!$C$6:$C$1100,鶏気温!$B$6:$B$1100)))</f>
        <v>#N/A</v>
      </c>
      <c r="B714">
        <v>714</v>
      </c>
      <c r="C714" s="92">
        <v>46366</v>
      </c>
      <c r="D714" s="100">
        <v>2.9</v>
      </c>
      <c r="E714" s="100">
        <v>2.5</v>
      </c>
      <c r="F714" s="100">
        <v>3.9</v>
      </c>
      <c r="G714" s="100">
        <v>3.8</v>
      </c>
      <c r="H714" s="100">
        <v>4.5</v>
      </c>
      <c r="I714" s="100">
        <v>4.7</v>
      </c>
      <c r="J714" s="100">
        <v>6.2</v>
      </c>
      <c r="K714" s="100">
        <v>4.3</v>
      </c>
      <c r="L714" s="100">
        <v>4.3</v>
      </c>
      <c r="M714" s="100">
        <v>6.4</v>
      </c>
      <c r="N714" s="100">
        <v>7.8</v>
      </c>
      <c r="O714" s="100">
        <v>7.7</v>
      </c>
      <c r="P714" s="100">
        <v>6.3</v>
      </c>
      <c r="Q714" s="100">
        <v>6.3</v>
      </c>
      <c r="R714" s="100">
        <v>1.3</v>
      </c>
      <c r="S714" s="100">
        <v>3.3</v>
      </c>
      <c r="T714" s="100">
        <v>3.1</v>
      </c>
      <c r="U714" s="100">
        <v>7</v>
      </c>
      <c r="V714" s="100">
        <v>-1.2</v>
      </c>
      <c r="W714" s="100">
        <v>2.5</v>
      </c>
      <c r="X714" s="100">
        <v>2</v>
      </c>
      <c r="Y714" s="100">
        <v>0</v>
      </c>
      <c r="Z714" s="100">
        <v>3.1</v>
      </c>
      <c r="AA714" s="100">
        <f>独自温度!B346</f>
        <v>30</v>
      </c>
      <c r="AB714" s="100">
        <f>独自温度!C346</f>
        <v>30</v>
      </c>
    </row>
    <row r="715" spans="1:28">
      <c r="A715" s="64" t="e" cm="1">
        <f t="array" aca="1" ref="A715" ca="1">INDIRECT(_xlfn.XLOOKUP(鶏シート!$G$13,鶏気温!$D$2:$AB$2,鶏気温!$D$3:$AB$3)&amp;(_xlfn.XLOOKUP(鶏モデル!$D723,鶏気温!$C$6:$C$1100,鶏気温!$B$6:$B$1100)))</f>
        <v>#N/A</v>
      </c>
      <c r="B715">
        <v>715</v>
      </c>
      <c r="C715" s="92">
        <v>46367</v>
      </c>
      <c r="D715" s="100">
        <v>2.7</v>
      </c>
      <c r="E715" s="100">
        <v>2.2999999999999998</v>
      </c>
      <c r="F715" s="100">
        <v>3.7</v>
      </c>
      <c r="G715" s="100">
        <v>3.7</v>
      </c>
      <c r="H715" s="100">
        <v>4.3</v>
      </c>
      <c r="I715" s="100">
        <v>4.5</v>
      </c>
      <c r="J715" s="100">
        <v>6</v>
      </c>
      <c r="K715" s="100">
        <v>4.0999999999999996</v>
      </c>
      <c r="L715" s="100">
        <v>4.0999999999999996</v>
      </c>
      <c r="M715" s="100">
        <v>6.2</v>
      </c>
      <c r="N715" s="100">
        <v>7.6</v>
      </c>
      <c r="O715" s="100">
        <v>7.5</v>
      </c>
      <c r="P715" s="100">
        <v>6.1</v>
      </c>
      <c r="Q715" s="100">
        <v>6.1</v>
      </c>
      <c r="R715" s="100">
        <v>1.1000000000000001</v>
      </c>
      <c r="S715" s="100">
        <v>3.2</v>
      </c>
      <c r="T715" s="100">
        <v>2.9</v>
      </c>
      <c r="U715" s="100">
        <v>6.8</v>
      </c>
      <c r="V715" s="100">
        <v>-1.4</v>
      </c>
      <c r="W715" s="100">
        <v>2.2999999999999998</v>
      </c>
      <c r="X715" s="100">
        <v>1.8</v>
      </c>
      <c r="Y715" s="100">
        <v>-0.2</v>
      </c>
      <c r="Z715" s="100">
        <v>2.9</v>
      </c>
      <c r="AA715" s="100">
        <f>独自温度!B347</f>
        <v>30</v>
      </c>
      <c r="AB715" s="100">
        <f>独自温度!C347</f>
        <v>30</v>
      </c>
    </row>
    <row r="716" spans="1:28">
      <c r="A716" s="64" t="e" cm="1">
        <f t="array" aca="1" ref="A716" ca="1">INDIRECT(_xlfn.XLOOKUP(鶏シート!$G$13,鶏気温!$D$2:$AB$2,鶏気温!$D$3:$AB$3)&amp;(_xlfn.XLOOKUP(鶏モデル!$D724,鶏気温!$C$6:$C$1100,鶏気温!$B$6:$B$1100)))</f>
        <v>#N/A</v>
      </c>
      <c r="B716">
        <v>716</v>
      </c>
      <c r="C716" s="92">
        <v>46368</v>
      </c>
      <c r="D716" s="100">
        <v>2.5</v>
      </c>
      <c r="E716" s="100">
        <v>2.1</v>
      </c>
      <c r="F716" s="100">
        <v>3.5</v>
      </c>
      <c r="G716" s="100">
        <v>3.5</v>
      </c>
      <c r="H716" s="100">
        <v>4.0999999999999996</v>
      </c>
      <c r="I716" s="100">
        <v>4.4000000000000004</v>
      </c>
      <c r="J716" s="100">
        <v>5.8</v>
      </c>
      <c r="K716" s="100">
        <v>3.9</v>
      </c>
      <c r="L716" s="100">
        <v>3.9</v>
      </c>
      <c r="M716" s="100">
        <v>6</v>
      </c>
      <c r="N716" s="100">
        <v>7.5</v>
      </c>
      <c r="O716" s="100">
        <v>7.4</v>
      </c>
      <c r="P716" s="100">
        <v>5.9</v>
      </c>
      <c r="Q716" s="100">
        <v>6</v>
      </c>
      <c r="R716" s="100">
        <v>0.9</v>
      </c>
      <c r="S716" s="100">
        <v>3</v>
      </c>
      <c r="T716" s="100">
        <v>2.8</v>
      </c>
      <c r="U716" s="100">
        <v>6.6</v>
      </c>
      <c r="V716" s="100">
        <v>-1.6</v>
      </c>
      <c r="W716" s="100">
        <v>2.1</v>
      </c>
      <c r="X716" s="100">
        <v>1.6</v>
      </c>
      <c r="Y716" s="100">
        <v>-0.4</v>
      </c>
      <c r="Z716" s="100">
        <v>2.8</v>
      </c>
      <c r="AA716" s="100">
        <f>独自温度!B348</f>
        <v>30</v>
      </c>
      <c r="AB716" s="100">
        <f>独自温度!C348</f>
        <v>30</v>
      </c>
    </row>
    <row r="717" spans="1:28">
      <c r="A717" s="64" t="e" cm="1">
        <f t="array" aca="1" ref="A717" ca="1">INDIRECT(_xlfn.XLOOKUP(鶏シート!$G$13,鶏気温!$D$2:$AB$2,鶏気温!$D$3:$AB$3)&amp;(_xlfn.XLOOKUP(鶏モデル!$D725,鶏気温!$C$6:$C$1100,鶏気温!$B$6:$B$1100)))</f>
        <v>#N/A</v>
      </c>
      <c r="B717">
        <v>717</v>
      </c>
      <c r="C717" s="92">
        <v>46369</v>
      </c>
      <c r="D717" s="100">
        <v>2.2999999999999998</v>
      </c>
      <c r="E717" s="100">
        <v>1.9</v>
      </c>
      <c r="F717" s="100">
        <v>3.3</v>
      </c>
      <c r="G717" s="100">
        <v>3.3</v>
      </c>
      <c r="H717" s="100">
        <v>3.9</v>
      </c>
      <c r="I717" s="100">
        <v>4.2</v>
      </c>
      <c r="J717" s="100">
        <v>5.7</v>
      </c>
      <c r="K717" s="100">
        <v>3.8</v>
      </c>
      <c r="L717" s="100">
        <v>3.8</v>
      </c>
      <c r="M717" s="100">
        <v>5.8</v>
      </c>
      <c r="N717" s="100">
        <v>7.3</v>
      </c>
      <c r="O717" s="100">
        <v>7.2</v>
      </c>
      <c r="P717" s="100">
        <v>5.7</v>
      </c>
      <c r="Q717" s="100">
        <v>5.8</v>
      </c>
      <c r="R717" s="100">
        <v>0.7</v>
      </c>
      <c r="S717" s="100">
        <v>2.8</v>
      </c>
      <c r="T717" s="100">
        <v>2.6</v>
      </c>
      <c r="U717" s="100">
        <v>6.4</v>
      </c>
      <c r="V717" s="100">
        <v>-1.8</v>
      </c>
      <c r="W717" s="100">
        <v>1.9</v>
      </c>
      <c r="X717" s="100">
        <v>1.4</v>
      </c>
      <c r="Y717" s="100">
        <v>-0.6</v>
      </c>
      <c r="Z717" s="100">
        <v>2.6</v>
      </c>
      <c r="AA717" s="100">
        <f>独自温度!B349</f>
        <v>30</v>
      </c>
      <c r="AB717" s="100">
        <f>独自温度!C349</f>
        <v>30</v>
      </c>
    </row>
    <row r="718" spans="1:28">
      <c r="A718" s="64" t="e" cm="1">
        <f t="array" aca="1" ref="A718" ca="1">INDIRECT(_xlfn.XLOOKUP(鶏シート!$G$13,鶏気温!$D$2:$AB$2,鶏気温!$D$3:$AB$3)&amp;(_xlfn.XLOOKUP(鶏モデル!$D726,鶏気温!$C$6:$C$1100,鶏気温!$B$6:$B$1100)))</f>
        <v>#N/A</v>
      </c>
      <c r="B718">
        <v>718</v>
      </c>
      <c r="C718" s="92">
        <v>46370</v>
      </c>
      <c r="D718" s="100">
        <v>2.1</v>
      </c>
      <c r="E718" s="100">
        <v>1.8</v>
      </c>
      <c r="F718" s="100">
        <v>3.2</v>
      </c>
      <c r="G718" s="100">
        <v>3.2</v>
      </c>
      <c r="H718" s="100">
        <v>3.8</v>
      </c>
      <c r="I718" s="100">
        <v>4.0999999999999996</v>
      </c>
      <c r="J718" s="100">
        <v>5.5</v>
      </c>
      <c r="K718" s="100">
        <v>3.6</v>
      </c>
      <c r="L718" s="100">
        <v>3.6</v>
      </c>
      <c r="M718" s="100">
        <v>5.7</v>
      </c>
      <c r="N718" s="100">
        <v>7.2</v>
      </c>
      <c r="O718" s="100">
        <v>7.1</v>
      </c>
      <c r="P718" s="100">
        <v>5.6</v>
      </c>
      <c r="Q718" s="100">
        <v>5.7</v>
      </c>
      <c r="R718" s="100">
        <v>0.6</v>
      </c>
      <c r="S718" s="100">
        <v>2.7</v>
      </c>
      <c r="T718" s="100">
        <v>2.4</v>
      </c>
      <c r="U718" s="100">
        <v>6.3</v>
      </c>
      <c r="V718" s="100">
        <v>-1.9</v>
      </c>
      <c r="W718" s="100">
        <v>1.7</v>
      </c>
      <c r="X718" s="100">
        <v>1.2</v>
      </c>
      <c r="Y718" s="100">
        <v>-0.7</v>
      </c>
      <c r="Z718" s="100">
        <v>2.5</v>
      </c>
      <c r="AA718" s="100">
        <f>独自温度!B350</f>
        <v>30</v>
      </c>
      <c r="AB718" s="100">
        <f>独自温度!C350</f>
        <v>30</v>
      </c>
    </row>
    <row r="719" spans="1:28">
      <c r="A719" s="64" t="e" cm="1">
        <f t="array" aca="1" ref="A719" ca="1">INDIRECT(_xlfn.XLOOKUP(鶏シート!$G$13,鶏気温!$D$2:$AB$2,鶏気温!$D$3:$AB$3)&amp;(_xlfn.XLOOKUP(鶏モデル!$D727,鶏気温!$C$6:$C$1100,鶏気温!$B$6:$B$1100)))</f>
        <v>#N/A</v>
      </c>
      <c r="B719">
        <v>719</v>
      </c>
      <c r="C719" s="92">
        <v>46371</v>
      </c>
      <c r="D719" s="100">
        <v>2</v>
      </c>
      <c r="E719" s="100">
        <v>1.6</v>
      </c>
      <c r="F719" s="100">
        <v>3</v>
      </c>
      <c r="G719" s="100">
        <v>3</v>
      </c>
      <c r="H719" s="100">
        <v>3.6</v>
      </c>
      <c r="I719" s="100">
        <v>3.9</v>
      </c>
      <c r="J719" s="100">
        <v>5.4</v>
      </c>
      <c r="K719" s="100">
        <v>3.5</v>
      </c>
      <c r="L719" s="100">
        <v>3.5</v>
      </c>
      <c r="M719" s="100">
        <v>5.5</v>
      </c>
      <c r="N719" s="100">
        <v>7</v>
      </c>
      <c r="O719" s="100">
        <v>6.9</v>
      </c>
      <c r="P719" s="100">
        <v>5.5</v>
      </c>
      <c r="Q719" s="100">
        <v>5.5</v>
      </c>
      <c r="R719" s="100">
        <v>0.4</v>
      </c>
      <c r="S719" s="100">
        <v>2.6</v>
      </c>
      <c r="T719" s="100">
        <v>2.2999999999999998</v>
      </c>
      <c r="U719" s="100">
        <v>6.1</v>
      </c>
      <c r="V719" s="100">
        <v>-2.1</v>
      </c>
      <c r="W719" s="100">
        <v>1.6</v>
      </c>
      <c r="X719" s="100">
        <v>1.1000000000000001</v>
      </c>
      <c r="Y719" s="100">
        <v>-0.9</v>
      </c>
      <c r="Z719" s="100">
        <v>2.2999999999999998</v>
      </c>
      <c r="AA719" s="100">
        <f>独自温度!B351</f>
        <v>30</v>
      </c>
      <c r="AB719" s="100">
        <f>独自温度!C351</f>
        <v>30</v>
      </c>
    </row>
    <row r="720" spans="1:28">
      <c r="A720" s="64" t="e" cm="1">
        <f t="array" aca="1" ref="A720" ca="1">INDIRECT(_xlfn.XLOOKUP(鶏シート!$G$13,鶏気温!$D$2:$AB$2,鶏気温!$D$3:$AB$3)&amp;(_xlfn.XLOOKUP(鶏モデル!$D728,鶏気温!$C$6:$C$1100,鶏気温!$B$6:$B$1100)))</f>
        <v>#N/A</v>
      </c>
      <c r="B720">
        <v>720</v>
      </c>
      <c r="C720" s="92">
        <v>46372</v>
      </c>
      <c r="D720" s="100">
        <v>1.8</v>
      </c>
      <c r="E720" s="100">
        <v>1.5</v>
      </c>
      <c r="F720" s="100">
        <v>2.9</v>
      </c>
      <c r="G720" s="100">
        <v>2.9</v>
      </c>
      <c r="H720" s="100">
        <v>3.5</v>
      </c>
      <c r="I720" s="100">
        <v>3.8</v>
      </c>
      <c r="J720" s="100">
        <v>5.3</v>
      </c>
      <c r="K720" s="100">
        <v>3.3</v>
      </c>
      <c r="L720" s="100">
        <v>3.4</v>
      </c>
      <c r="M720" s="100">
        <v>5.4</v>
      </c>
      <c r="N720" s="100">
        <v>6.9</v>
      </c>
      <c r="O720" s="100">
        <v>6.8</v>
      </c>
      <c r="P720" s="100">
        <v>5.3</v>
      </c>
      <c r="Q720" s="100">
        <v>5.4</v>
      </c>
      <c r="R720" s="100">
        <v>0.3</v>
      </c>
      <c r="S720" s="100">
        <v>2.4</v>
      </c>
      <c r="T720" s="100">
        <v>2.1</v>
      </c>
      <c r="U720" s="100">
        <v>6</v>
      </c>
      <c r="V720" s="100">
        <v>-2.2999999999999998</v>
      </c>
      <c r="W720" s="100">
        <v>1.5</v>
      </c>
      <c r="X720" s="100">
        <v>0.9</v>
      </c>
      <c r="Y720" s="100">
        <v>-1</v>
      </c>
      <c r="Z720" s="100">
        <v>2.2000000000000002</v>
      </c>
      <c r="AA720" s="100">
        <f>独自温度!B352</f>
        <v>30</v>
      </c>
      <c r="AB720" s="100">
        <f>独自温度!C352</f>
        <v>30</v>
      </c>
    </row>
    <row r="721" spans="1:28">
      <c r="A721" s="64" t="e" cm="1">
        <f t="array" aca="1" ref="A721" ca="1">INDIRECT(_xlfn.XLOOKUP(鶏シート!$G$13,鶏気温!$D$2:$AB$2,鶏気温!$D$3:$AB$3)&amp;(_xlfn.XLOOKUP(鶏モデル!$D729,鶏気温!$C$6:$C$1100,鶏気温!$B$6:$B$1100)))</f>
        <v>#N/A</v>
      </c>
      <c r="B721">
        <v>721</v>
      </c>
      <c r="C721" s="92">
        <v>46373</v>
      </c>
      <c r="D721" s="100">
        <v>1.7</v>
      </c>
      <c r="E721" s="100">
        <v>1.4</v>
      </c>
      <c r="F721" s="100">
        <v>2.8</v>
      </c>
      <c r="G721" s="100">
        <v>2.8</v>
      </c>
      <c r="H721" s="100">
        <v>3.4</v>
      </c>
      <c r="I721" s="100">
        <v>3.7</v>
      </c>
      <c r="J721" s="100">
        <v>5.0999999999999996</v>
      </c>
      <c r="K721" s="100">
        <v>3.2</v>
      </c>
      <c r="L721" s="100">
        <v>3.3</v>
      </c>
      <c r="M721" s="100">
        <v>5.3</v>
      </c>
      <c r="N721" s="100">
        <v>6.8</v>
      </c>
      <c r="O721" s="100">
        <v>6.7</v>
      </c>
      <c r="P721" s="100">
        <v>5.2</v>
      </c>
      <c r="Q721" s="100">
        <v>5.3</v>
      </c>
      <c r="R721" s="100">
        <v>0.1</v>
      </c>
      <c r="S721" s="100">
        <v>2.2999999999999998</v>
      </c>
      <c r="T721" s="100">
        <v>2</v>
      </c>
      <c r="U721" s="100">
        <v>5.9</v>
      </c>
      <c r="V721" s="100">
        <v>-2.4</v>
      </c>
      <c r="W721" s="100">
        <v>1.3</v>
      </c>
      <c r="X721" s="100">
        <v>0.8</v>
      </c>
      <c r="Y721" s="100">
        <v>-1.1000000000000001</v>
      </c>
      <c r="Z721" s="100">
        <v>2.1</v>
      </c>
      <c r="AA721" s="100">
        <f>独自温度!B353</f>
        <v>30</v>
      </c>
      <c r="AB721" s="100">
        <f>独自温度!C353</f>
        <v>30</v>
      </c>
    </row>
    <row r="722" spans="1:28">
      <c r="A722" s="64" t="e" cm="1">
        <f t="array" aca="1" ref="A722" ca="1">INDIRECT(_xlfn.XLOOKUP(鶏シート!$G$13,鶏気温!$D$2:$AB$2,鶏気温!$D$3:$AB$3)&amp;(_xlfn.XLOOKUP(鶏モデル!$D730,鶏気温!$C$6:$C$1100,鶏気温!$B$6:$B$1100)))</f>
        <v>#N/A</v>
      </c>
      <c r="B722">
        <v>722</v>
      </c>
      <c r="C722" s="92">
        <v>46374</v>
      </c>
      <c r="D722" s="100">
        <v>1.6</v>
      </c>
      <c r="E722" s="100">
        <v>1.2</v>
      </c>
      <c r="F722" s="100">
        <v>2.7</v>
      </c>
      <c r="G722" s="100">
        <v>2.7</v>
      </c>
      <c r="H722" s="100">
        <v>3.3</v>
      </c>
      <c r="I722" s="100">
        <v>3.6</v>
      </c>
      <c r="J722" s="100">
        <v>5</v>
      </c>
      <c r="K722" s="100">
        <v>3.1</v>
      </c>
      <c r="L722" s="100">
        <v>3.2</v>
      </c>
      <c r="M722" s="100">
        <v>5.2</v>
      </c>
      <c r="N722" s="100">
        <v>6.6</v>
      </c>
      <c r="O722" s="100">
        <v>6.6</v>
      </c>
      <c r="P722" s="100">
        <v>5.0999999999999996</v>
      </c>
      <c r="Q722" s="100">
        <v>5.2</v>
      </c>
      <c r="R722" s="100">
        <v>0</v>
      </c>
      <c r="S722" s="100">
        <v>2.2000000000000002</v>
      </c>
      <c r="T722" s="100">
        <v>1.9</v>
      </c>
      <c r="U722" s="100">
        <v>5.8</v>
      </c>
      <c r="V722" s="100">
        <v>-2.5</v>
      </c>
      <c r="W722" s="100">
        <v>1.2</v>
      </c>
      <c r="X722" s="100">
        <v>0.7</v>
      </c>
      <c r="Y722" s="100">
        <v>-1.3</v>
      </c>
      <c r="Z722" s="100">
        <v>1.9</v>
      </c>
      <c r="AA722" s="100">
        <f>独自温度!B354</f>
        <v>30</v>
      </c>
      <c r="AB722" s="100">
        <f>独自温度!C354</f>
        <v>30</v>
      </c>
    </row>
    <row r="723" spans="1:28">
      <c r="A723" s="64" t="e" cm="1">
        <f t="array" aca="1" ref="A723" ca="1">INDIRECT(_xlfn.XLOOKUP(鶏シート!$G$13,鶏気温!$D$2:$AB$2,鶏気温!$D$3:$AB$3)&amp;(_xlfn.XLOOKUP(鶏モデル!$D731,鶏気温!$C$6:$C$1100,鶏気温!$B$6:$B$1100)))</f>
        <v>#N/A</v>
      </c>
      <c r="B723">
        <v>723</v>
      </c>
      <c r="C723" s="92">
        <v>46375</v>
      </c>
      <c r="D723" s="100">
        <v>1.4</v>
      </c>
      <c r="E723" s="100">
        <v>1.1000000000000001</v>
      </c>
      <c r="F723" s="100">
        <v>2.6</v>
      </c>
      <c r="G723" s="100">
        <v>2.6</v>
      </c>
      <c r="H723" s="100">
        <v>3.2</v>
      </c>
      <c r="I723" s="100">
        <v>3.4</v>
      </c>
      <c r="J723" s="100">
        <v>4.9000000000000004</v>
      </c>
      <c r="K723" s="100">
        <v>3</v>
      </c>
      <c r="L723" s="100">
        <v>3.1</v>
      </c>
      <c r="M723" s="100">
        <v>5.0999999999999996</v>
      </c>
      <c r="N723" s="100">
        <v>6.5</v>
      </c>
      <c r="O723" s="100">
        <v>6.5</v>
      </c>
      <c r="P723" s="100">
        <v>5</v>
      </c>
      <c r="Q723" s="100">
        <v>5</v>
      </c>
      <c r="R723" s="100">
        <v>-0.1</v>
      </c>
      <c r="S723" s="100">
        <v>2.1</v>
      </c>
      <c r="T723" s="100">
        <v>1.8</v>
      </c>
      <c r="U723" s="100">
        <v>5.7</v>
      </c>
      <c r="V723" s="100">
        <v>-2.6</v>
      </c>
      <c r="W723" s="100">
        <v>1.1000000000000001</v>
      </c>
      <c r="X723" s="100">
        <v>0.5</v>
      </c>
      <c r="Y723" s="100">
        <v>-1.4</v>
      </c>
      <c r="Z723" s="100">
        <v>1.8</v>
      </c>
      <c r="AA723" s="100">
        <f>独自温度!B355</f>
        <v>30</v>
      </c>
      <c r="AB723" s="100">
        <f>独自温度!C355</f>
        <v>30</v>
      </c>
    </row>
    <row r="724" spans="1:28">
      <c r="A724" s="64" t="e" cm="1">
        <f t="array" aca="1" ref="A724" ca="1">INDIRECT(_xlfn.XLOOKUP(鶏シート!$G$13,鶏気温!$D$2:$AB$2,鶏気温!$D$3:$AB$3)&amp;(_xlfn.XLOOKUP(鶏モデル!$D732,鶏気温!$C$6:$C$1100,鶏気温!$B$6:$B$1100)))</f>
        <v>#N/A</v>
      </c>
      <c r="B724">
        <v>724</v>
      </c>
      <c r="C724" s="92">
        <v>46376</v>
      </c>
      <c r="D724" s="100">
        <v>1.3</v>
      </c>
      <c r="E724" s="100">
        <v>1</v>
      </c>
      <c r="F724" s="100">
        <v>2.5</v>
      </c>
      <c r="G724" s="100">
        <v>2.5</v>
      </c>
      <c r="H724" s="100">
        <v>3.1</v>
      </c>
      <c r="I724" s="100">
        <v>3.3</v>
      </c>
      <c r="J724" s="100">
        <v>4.8</v>
      </c>
      <c r="K724" s="100">
        <v>2.9</v>
      </c>
      <c r="L724" s="100">
        <v>3</v>
      </c>
      <c r="M724" s="100">
        <v>5</v>
      </c>
      <c r="N724" s="100">
        <v>6.4</v>
      </c>
      <c r="O724" s="100">
        <v>6.4</v>
      </c>
      <c r="P724" s="100">
        <v>4.9000000000000004</v>
      </c>
      <c r="Q724" s="100">
        <v>4.9000000000000004</v>
      </c>
      <c r="R724" s="100">
        <v>-0.2</v>
      </c>
      <c r="S724" s="100">
        <v>2</v>
      </c>
      <c r="T724" s="100">
        <v>1.7</v>
      </c>
      <c r="U724" s="100">
        <v>5.6</v>
      </c>
      <c r="V724" s="100">
        <v>-2.8</v>
      </c>
      <c r="W724" s="100">
        <v>1</v>
      </c>
      <c r="X724" s="100">
        <v>0.4</v>
      </c>
      <c r="Y724" s="100">
        <v>-1.5</v>
      </c>
      <c r="Z724" s="100">
        <v>1.7</v>
      </c>
      <c r="AA724" s="100">
        <f>独自温度!B356</f>
        <v>30</v>
      </c>
      <c r="AB724" s="100">
        <f>独自温度!C356</f>
        <v>30</v>
      </c>
    </row>
    <row r="725" spans="1:28">
      <c r="A725" s="64" t="e" cm="1">
        <f t="array" aca="1" ref="A725" ca="1">INDIRECT(_xlfn.XLOOKUP(鶏シート!$G$13,鶏気温!$D$2:$AB$2,鶏気温!$D$3:$AB$3)&amp;(_xlfn.XLOOKUP(鶏モデル!$D733,鶏気温!$C$6:$C$1100,鶏気温!$B$6:$B$1100)))</f>
        <v>#N/A</v>
      </c>
      <c r="B725">
        <v>725</v>
      </c>
      <c r="C725" s="92">
        <v>46377</v>
      </c>
      <c r="D725" s="100">
        <v>1.2</v>
      </c>
      <c r="E725" s="100">
        <v>0.9</v>
      </c>
      <c r="F725" s="100">
        <v>2.4</v>
      </c>
      <c r="G725" s="100">
        <v>2.4</v>
      </c>
      <c r="H725" s="100">
        <v>3</v>
      </c>
      <c r="I725" s="100">
        <v>3.2</v>
      </c>
      <c r="J725" s="100">
        <v>4.7</v>
      </c>
      <c r="K725" s="100">
        <v>2.8</v>
      </c>
      <c r="L725" s="100">
        <v>2.9</v>
      </c>
      <c r="M725" s="100">
        <v>4.9000000000000004</v>
      </c>
      <c r="N725" s="100">
        <v>6.3</v>
      </c>
      <c r="O725" s="100">
        <v>6.3</v>
      </c>
      <c r="P725" s="100">
        <v>4.8</v>
      </c>
      <c r="Q725" s="100">
        <v>4.8</v>
      </c>
      <c r="R725" s="100">
        <v>-0.4</v>
      </c>
      <c r="S725" s="100">
        <v>1.9</v>
      </c>
      <c r="T725" s="100">
        <v>1.6</v>
      </c>
      <c r="U725" s="100">
        <v>5.5</v>
      </c>
      <c r="V725" s="100">
        <v>-2.9</v>
      </c>
      <c r="W725" s="100">
        <v>0.9</v>
      </c>
      <c r="X725" s="100">
        <v>0.3</v>
      </c>
      <c r="Y725" s="100">
        <v>-1.7</v>
      </c>
      <c r="Z725" s="100">
        <v>1.6</v>
      </c>
      <c r="AA725" s="100">
        <f>独自温度!B357</f>
        <v>30</v>
      </c>
      <c r="AB725" s="100">
        <f>独自温度!C357</f>
        <v>30</v>
      </c>
    </row>
    <row r="726" spans="1:28">
      <c r="A726" s="64" t="e" cm="1">
        <f t="array" aca="1" ref="A726" ca="1">INDIRECT(_xlfn.XLOOKUP(鶏シート!$G$13,鶏気温!$D$2:$AB$2,鶏気温!$D$3:$AB$3)&amp;(_xlfn.XLOOKUP(鶏モデル!$D734,鶏気温!$C$6:$C$1100,鶏気温!$B$6:$B$1100)))</f>
        <v>#N/A</v>
      </c>
      <c r="B726">
        <v>726</v>
      </c>
      <c r="C726" s="92">
        <v>46378</v>
      </c>
      <c r="D726" s="100">
        <v>1</v>
      </c>
      <c r="E726" s="100">
        <v>0.7</v>
      </c>
      <c r="F726" s="100">
        <v>2.2999999999999998</v>
      </c>
      <c r="G726" s="100">
        <v>2.2999999999999998</v>
      </c>
      <c r="H726" s="100">
        <v>2.9</v>
      </c>
      <c r="I726" s="100">
        <v>3.1</v>
      </c>
      <c r="J726" s="100">
        <v>4.5999999999999996</v>
      </c>
      <c r="K726" s="100">
        <v>2.7</v>
      </c>
      <c r="L726" s="100">
        <v>2.8</v>
      </c>
      <c r="M726" s="100">
        <v>4.8</v>
      </c>
      <c r="N726" s="100">
        <v>6.2</v>
      </c>
      <c r="O726" s="100">
        <v>6.2</v>
      </c>
      <c r="P726" s="100">
        <v>4.7</v>
      </c>
      <c r="Q726" s="100">
        <v>4.7</v>
      </c>
      <c r="R726" s="100">
        <v>-0.5</v>
      </c>
      <c r="S726" s="100">
        <v>1.8</v>
      </c>
      <c r="T726" s="100">
        <v>1.5</v>
      </c>
      <c r="U726" s="100">
        <v>5.4</v>
      </c>
      <c r="V726" s="100">
        <v>-3</v>
      </c>
      <c r="W726" s="100">
        <v>0.8</v>
      </c>
      <c r="X726" s="100">
        <v>0.2</v>
      </c>
      <c r="Y726" s="100">
        <v>-1.8</v>
      </c>
      <c r="Z726" s="100">
        <v>1.5</v>
      </c>
      <c r="AA726" s="100">
        <f>独自温度!B358</f>
        <v>30</v>
      </c>
      <c r="AB726" s="100">
        <f>独自温度!C358</f>
        <v>30</v>
      </c>
    </row>
    <row r="727" spans="1:28">
      <c r="A727" s="64" t="e" cm="1">
        <f t="array" aca="1" ref="A727" ca="1">INDIRECT(_xlfn.XLOOKUP(鶏シート!$G$13,鶏気温!$D$2:$AB$2,鶏気温!$D$3:$AB$3)&amp;(_xlfn.XLOOKUP(鶏モデル!$D735,鶏気温!$C$6:$C$1100,鶏気温!$B$6:$B$1100)))</f>
        <v>#N/A</v>
      </c>
      <c r="B727">
        <v>727</v>
      </c>
      <c r="C727" s="92">
        <v>46379</v>
      </c>
      <c r="D727" s="100">
        <v>0.9</v>
      </c>
      <c r="E727" s="100">
        <v>0.6</v>
      </c>
      <c r="F727" s="100">
        <v>2.2000000000000002</v>
      </c>
      <c r="G727" s="100">
        <v>2.2000000000000002</v>
      </c>
      <c r="H727" s="100">
        <v>2.8</v>
      </c>
      <c r="I727" s="100">
        <v>3</v>
      </c>
      <c r="J727" s="100">
        <v>4.5</v>
      </c>
      <c r="K727" s="100">
        <v>2.6</v>
      </c>
      <c r="L727" s="100">
        <v>2.6</v>
      </c>
      <c r="M727" s="100">
        <v>4.7</v>
      </c>
      <c r="N727" s="100">
        <v>6.1</v>
      </c>
      <c r="O727" s="100">
        <v>6.1</v>
      </c>
      <c r="P727" s="100">
        <v>4.5999999999999996</v>
      </c>
      <c r="Q727" s="100">
        <v>4.5999999999999996</v>
      </c>
      <c r="R727" s="100">
        <v>-0.6</v>
      </c>
      <c r="S727" s="100">
        <v>1.7</v>
      </c>
      <c r="T727" s="100">
        <v>1.4</v>
      </c>
      <c r="U727" s="100">
        <v>5.3</v>
      </c>
      <c r="V727" s="100">
        <v>-3.1</v>
      </c>
      <c r="W727" s="100">
        <v>0.7</v>
      </c>
      <c r="X727" s="100">
        <v>0.1</v>
      </c>
      <c r="Y727" s="100">
        <v>-1.9</v>
      </c>
      <c r="Z727" s="100">
        <v>1.4</v>
      </c>
      <c r="AA727" s="100">
        <f>独自温度!B359</f>
        <v>30</v>
      </c>
      <c r="AB727" s="100">
        <f>独自温度!C359</f>
        <v>30</v>
      </c>
    </row>
    <row r="728" spans="1:28">
      <c r="A728" s="64" t="e" cm="1">
        <f t="array" aca="1" ref="A728" ca="1">INDIRECT(_xlfn.XLOOKUP(鶏シート!$G$13,鶏気温!$D$2:$AB$2,鶏気温!$D$3:$AB$3)&amp;(_xlfn.XLOOKUP(鶏モデル!$D736,鶏気温!$C$6:$C$1100,鶏気温!$B$6:$B$1100)))</f>
        <v>#N/A</v>
      </c>
      <c r="B728">
        <v>728</v>
      </c>
      <c r="C728" s="92">
        <v>46380</v>
      </c>
      <c r="D728" s="100">
        <v>0.7</v>
      </c>
      <c r="E728" s="100">
        <v>0.5</v>
      </c>
      <c r="F728" s="100">
        <v>2.1</v>
      </c>
      <c r="G728" s="100">
        <v>2.1</v>
      </c>
      <c r="H728" s="100">
        <v>2.7</v>
      </c>
      <c r="I728" s="100">
        <v>2.9</v>
      </c>
      <c r="J728" s="100">
        <v>4.4000000000000004</v>
      </c>
      <c r="K728" s="100">
        <v>2.4</v>
      </c>
      <c r="L728" s="100">
        <v>2.5</v>
      </c>
      <c r="M728" s="100">
        <v>4.5999999999999996</v>
      </c>
      <c r="N728" s="100">
        <v>6</v>
      </c>
      <c r="O728" s="100">
        <v>6</v>
      </c>
      <c r="P728" s="100">
        <v>4.5</v>
      </c>
      <c r="Q728" s="100">
        <v>4.5</v>
      </c>
      <c r="R728" s="100">
        <v>-0.8</v>
      </c>
      <c r="S728" s="100">
        <v>1.6</v>
      </c>
      <c r="T728" s="100">
        <v>1.3</v>
      </c>
      <c r="U728" s="100">
        <v>5.2</v>
      </c>
      <c r="V728" s="100">
        <v>-3.3</v>
      </c>
      <c r="W728" s="100">
        <v>0.5</v>
      </c>
      <c r="X728" s="100">
        <v>-0.1</v>
      </c>
      <c r="Y728" s="100">
        <v>-2.1</v>
      </c>
      <c r="Z728" s="100">
        <v>1.3</v>
      </c>
      <c r="AA728" s="100">
        <f>独自温度!B360</f>
        <v>30</v>
      </c>
      <c r="AB728" s="100">
        <f>独自温度!C360</f>
        <v>30</v>
      </c>
    </row>
    <row r="729" spans="1:28">
      <c r="A729" s="64" t="e" cm="1">
        <f t="array" aca="1" ref="A729" ca="1">INDIRECT(_xlfn.XLOOKUP(鶏シート!$G$13,鶏気温!$D$2:$AB$2,鶏気温!$D$3:$AB$3)&amp;(_xlfn.XLOOKUP(鶏モデル!$D737,鶏気温!$C$6:$C$1100,鶏気温!$B$6:$B$1100)))</f>
        <v>#N/A</v>
      </c>
      <c r="B729">
        <v>729</v>
      </c>
      <c r="C729" s="92">
        <v>46381</v>
      </c>
      <c r="D729" s="100">
        <v>0.6</v>
      </c>
      <c r="E729" s="100">
        <v>0.3</v>
      </c>
      <c r="F729" s="100">
        <v>2</v>
      </c>
      <c r="G729" s="100">
        <v>1.9</v>
      </c>
      <c r="H729" s="100">
        <v>2.5</v>
      </c>
      <c r="I729" s="100">
        <v>2.8</v>
      </c>
      <c r="J729" s="100">
        <v>4.3</v>
      </c>
      <c r="K729" s="100">
        <v>2.2999999999999998</v>
      </c>
      <c r="L729" s="100">
        <v>2.2999999999999998</v>
      </c>
      <c r="M729" s="100">
        <v>4.4000000000000004</v>
      </c>
      <c r="N729" s="100">
        <v>5.9</v>
      </c>
      <c r="O729" s="100">
        <v>5.8</v>
      </c>
      <c r="P729" s="100">
        <v>4.4000000000000004</v>
      </c>
      <c r="Q729" s="100">
        <v>4.4000000000000004</v>
      </c>
      <c r="R729" s="100">
        <v>-0.9</v>
      </c>
      <c r="S729" s="100">
        <v>1.5</v>
      </c>
      <c r="T729" s="100">
        <v>1.2</v>
      </c>
      <c r="U729" s="100">
        <v>5.0999999999999996</v>
      </c>
      <c r="V729" s="100">
        <v>-3.4</v>
      </c>
      <c r="W729" s="100">
        <v>0.4</v>
      </c>
      <c r="X729" s="100">
        <v>-0.2</v>
      </c>
      <c r="Y729" s="100">
        <v>-2.2000000000000002</v>
      </c>
      <c r="Z729" s="100">
        <v>1.2</v>
      </c>
      <c r="AA729" s="100">
        <f>独自温度!B361</f>
        <v>30</v>
      </c>
      <c r="AB729" s="100">
        <f>独自温度!C361</f>
        <v>30</v>
      </c>
    </row>
    <row r="730" spans="1:28">
      <c r="A730" s="64" t="e" cm="1">
        <f t="array" aca="1" ref="A730" ca="1">INDIRECT(_xlfn.XLOOKUP(鶏シート!$G$13,鶏気温!$D$2:$AB$2,鶏気温!$D$3:$AB$3)&amp;(_xlfn.XLOOKUP(鶏モデル!$D738,鶏気温!$C$6:$C$1100,鶏気温!$B$6:$B$1100)))</f>
        <v>#N/A</v>
      </c>
      <c r="B730">
        <v>730</v>
      </c>
      <c r="C730" s="92">
        <v>46382</v>
      </c>
      <c r="D730" s="100">
        <v>0.5</v>
      </c>
      <c r="E730" s="100">
        <v>0.2</v>
      </c>
      <c r="F730" s="100">
        <v>1.9</v>
      </c>
      <c r="G730" s="100">
        <v>1.8</v>
      </c>
      <c r="H730" s="100">
        <v>2.4</v>
      </c>
      <c r="I730" s="100">
        <v>2.7</v>
      </c>
      <c r="J730" s="100">
        <v>4.2</v>
      </c>
      <c r="K730" s="100">
        <v>2.2000000000000002</v>
      </c>
      <c r="L730" s="100">
        <v>2.2000000000000002</v>
      </c>
      <c r="M730" s="100">
        <v>4.3</v>
      </c>
      <c r="N730" s="100">
        <v>5.8</v>
      </c>
      <c r="O730" s="100">
        <v>5.7</v>
      </c>
      <c r="P730" s="100">
        <v>4.3</v>
      </c>
      <c r="Q730" s="100">
        <v>4.3</v>
      </c>
      <c r="R730" s="100">
        <v>-1</v>
      </c>
      <c r="S730" s="100">
        <v>1.4</v>
      </c>
      <c r="T730" s="100">
        <v>1.1000000000000001</v>
      </c>
      <c r="U730" s="100">
        <v>5</v>
      </c>
      <c r="V730" s="100">
        <v>-3.5</v>
      </c>
      <c r="W730" s="100">
        <v>0.3</v>
      </c>
      <c r="X730" s="100">
        <v>-0.3</v>
      </c>
      <c r="Y730" s="100">
        <v>-2.4</v>
      </c>
      <c r="Z730" s="100">
        <v>1</v>
      </c>
      <c r="AA730" s="100">
        <f>独自温度!B362</f>
        <v>30</v>
      </c>
      <c r="AB730" s="100">
        <f>独自温度!C362</f>
        <v>30</v>
      </c>
    </row>
    <row r="731" spans="1:28">
      <c r="A731" s="64" t="e" cm="1">
        <f t="array" aca="1" ref="A731" ca="1">INDIRECT(_xlfn.XLOOKUP(鶏シート!$G$13,鶏気温!$D$2:$AB$2,鶏気温!$D$3:$AB$3)&amp;(_xlfn.XLOOKUP(鶏モデル!$D739,鶏気温!$C$6:$C$1100,鶏気温!$B$6:$B$1100)))</f>
        <v>#N/A</v>
      </c>
      <c r="B731">
        <v>731</v>
      </c>
      <c r="C731" s="92">
        <v>46383</v>
      </c>
      <c r="D731" s="100">
        <v>0.3</v>
      </c>
      <c r="E731" s="100">
        <v>0</v>
      </c>
      <c r="F731" s="100">
        <v>1.7</v>
      </c>
      <c r="G731" s="100">
        <v>1.7</v>
      </c>
      <c r="H731" s="100">
        <v>2.2999999999999998</v>
      </c>
      <c r="I731" s="100">
        <v>2.6</v>
      </c>
      <c r="J731" s="100">
        <v>4.0999999999999996</v>
      </c>
      <c r="K731" s="100">
        <v>2.1</v>
      </c>
      <c r="L731" s="100">
        <v>2</v>
      </c>
      <c r="M731" s="100">
        <v>4.2</v>
      </c>
      <c r="N731" s="100">
        <v>5.7</v>
      </c>
      <c r="O731" s="100">
        <v>5.6</v>
      </c>
      <c r="P731" s="100">
        <v>4.2</v>
      </c>
      <c r="Q731" s="100">
        <v>4.0999999999999996</v>
      </c>
      <c r="R731" s="100">
        <v>-1.2</v>
      </c>
      <c r="S731" s="100">
        <v>1.3</v>
      </c>
      <c r="T731" s="100">
        <v>1</v>
      </c>
      <c r="U731" s="100">
        <v>4.8</v>
      </c>
      <c r="V731" s="100">
        <v>-3.6</v>
      </c>
      <c r="W731" s="100">
        <v>0.2</v>
      </c>
      <c r="X731" s="100">
        <v>-0.4</v>
      </c>
      <c r="Y731" s="100">
        <v>-2.5</v>
      </c>
      <c r="Z731" s="100">
        <v>0.9</v>
      </c>
      <c r="AA731" s="100">
        <f>独自温度!B363</f>
        <v>30</v>
      </c>
      <c r="AB731" s="100">
        <f>独自温度!C363</f>
        <v>30</v>
      </c>
    </row>
    <row r="732" spans="1:28">
      <c r="A732" s="64" t="e" cm="1">
        <f t="array" aca="1" ref="A732" ca="1">INDIRECT(_xlfn.XLOOKUP(鶏シート!$G$13,鶏気温!$D$2:$AB$2,鶏気温!$D$3:$AB$3)&amp;(_xlfn.XLOOKUP(鶏モデル!$D740,鶏気温!$C$6:$C$1100,鶏気温!$B$6:$B$1100)))</f>
        <v>#N/A</v>
      </c>
      <c r="B732">
        <v>732</v>
      </c>
      <c r="C732" s="92">
        <v>46384</v>
      </c>
      <c r="D732" s="100">
        <v>0.2</v>
      </c>
      <c r="E732" s="100">
        <v>-0.1</v>
      </c>
      <c r="F732" s="100">
        <v>1.6</v>
      </c>
      <c r="G732" s="100">
        <v>1.6</v>
      </c>
      <c r="H732" s="100">
        <v>2.2000000000000002</v>
      </c>
      <c r="I732" s="100">
        <v>2.5</v>
      </c>
      <c r="J732" s="100">
        <v>3.9</v>
      </c>
      <c r="K732" s="100">
        <v>2</v>
      </c>
      <c r="L732" s="100">
        <v>1.8</v>
      </c>
      <c r="M732" s="100">
        <v>4.0999999999999996</v>
      </c>
      <c r="N732" s="100">
        <v>5.6</v>
      </c>
      <c r="O732" s="100">
        <v>5.5</v>
      </c>
      <c r="P732" s="100">
        <v>4.0999999999999996</v>
      </c>
      <c r="Q732" s="100">
        <v>4</v>
      </c>
      <c r="R732" s="100">
        <v>-1.3</v>
      </c>
      <c r="S732" s="100">
        <v>1.2</v>
      </c>
      <c r="T732" s="100">
        <v>0.9</v>
      </c>
      <c r="U732" s="100">
        <v>4.7</v>
      </c>
      <c r="V732" s="100">
        <v>-3.8</v>
      </c>
      <c r="W732" s="100">
        <v>0.1</v>
      </c>
      <c r="X732" s="100">
        <v>-0.6</v>
      </c>
      <c r="Y732" s="100">
        <v>-2.6</v>
      </c>
      <c r="Z732" s="100">
        <v>0.8</v>
      </c>
      <c r="AA732" s="100">
        <f>独自温度!B364</f>
        <v>30</v>
      </c>
      <c r="AB732" s="100">
        <f>独自温度!C364</f>
        <v>30</v>
      </c>
    </row>
    <row r="733" spans="1:28">
      <c r="A733" s="64" t="e" cm="1">
        <f t="array" aca="1" ref="A733" ca="1">INDIRECT(_xlfn.XLOOKUP(鶏シート!$G$13,鶏気温!$D$2:$AB$2,鶏気温!$D$3:$AB$3)&amp;(_xlfn.XLOOKUP(鶏モデル!$D741,鶏気温!$C$6:$C$1100,鶏気温!$B$6:$B$1100)))</f>
        <v>#N/A</v>
      </c>
      <c r="B733">
        <v>733</v>
      </c>
      <c r="C733" s="92">
        <v>46385</v>
      </c>
      <c r="D733" s="100">
        <v>0.1</v>
      </c>
      <c r="E733" s="100">
        <v>-0.2</v>
      </c>
      <c r="F733" s="100">
        <v>1.5</v>
      </c>
      <c r="G733" s="100">
        <v>1.5</v>
      </c>
      <c r="H733" s="100">
        <v>2.1</v>
      </c>
      <c r="I733" s="100">
        <v>2.4</v>
      </c>
      <c r="J733" s="100">
        <v>3.8</v>
      </c>
      <c r="K733" s="100">
        <v>1.9</v>
      </c>
      <c r="L733" s="100">
        <v>1.7</v>
      </c>
      <c r="M733" s="100">
        <v>4</v>
      </c>
      <c r="N733" s="100">
        <v>5.5</v>
      </c>
      <c r="O733" s="100">
        <v>5.4</v>
      </c>
      <c r="P733" s="100">
        <v>4</v>
      </c>
      <c r="Q733" s="100">
        <v>3.9</v>
      </c>
      <c r="R733" s="100">
        <v>-1.4</v>
      </c>
      <c r="S733" s="100">
        <v>1.1000000000000001</v>
      </c>
      <c r="T733" s="100">
        <v>0.8</v>
      </c>
      <c r="U733" s="100">
        <v>4.5999999999999996</v>
      </c>
      <c r="V733" s="100">
        <v>-3.9</v>
      </c>
      <c r="W733" s="100">
        <v>0</v>
      </c>
      <c r="X733" s="100">
        <v>-0.7</v>
      </c>
      <c r="Y733" s="100">
        <v>-2.7</v>
      </c>
      <c r="Z733" s="100">
        <v>0.6</v>
      </c>
      <c r="AA733" s="100">
        <f>独自温度!B365</f>
        <v>30</v>
      </c>
      <c r="AB733" s="100">
        <f>独自温度!C365</f>
        <v>30</v>
      </c>
    </row>
    <row r="734" spans="1:28">
      <c r="A734" s="64" t="e" cm="1">
        <f t="array" aca="1" ref="A734" ca="1">INDIRECT(_xlfn.XLOOKUP(鶏シート!$G$13,鶏気温!$D$2:$AB$2,鶏気温!$D$3:$AB$3)&amp;(_xlfn.XLOOKUP(鶏モデル!$D742,鶏気温!$C$6:$C$1100,鶏気温!$B$6:$B$1100)))</f>
        <v>#N/A</v>
      </c>
      <c r="B734">
        <v>734</v>
      </c>
      <c r="C734" s="92">
        <v>46386</v>
      </c>
      <c r="D734" s="100">
        <v>0</v>
      </c>
      <c r="E734" s="100">
        <v>-0.3</v>
      </c>
      <c r="F734" s="100">
        <v>1.4</v>
      </c>
      <c r="G734" s="100">
        <v>1.4</v>
      </c>
      <c r="H734" s="100">
        <v>2.1</v>
      </c>
      <c r="I734" s="100">
        <v>2.2999999999999998</v>
      </c>
      <c r="J734" s="100">
        <v>3.7</v>
      </c>
      <c r="K734" s="100">
        <v>1.7</v>
      </c>
      <c r="L734" s="100">
        <v>1.6</v>
      </c>
      <c r="M734" s="100">
        <v>3.9</v>
      </c>
      <c r="N734" s="100">
        <v>5.4</v>
      </c>
      <c r="O734" s="100">
        <v>5.3</v>
      </c>
      <c r="P734" s="100">
        <v>3.9</v>
      </c>
      <c r="Q734" s="100">
        <v>3.8</v>
      </c>
      <c r="R734" s="100">
        <v>-1.5</v>
      </c>
      <c r="S734" s="100">
        <v>1</v>
      </c>
      <c r="T734" s="100">
        <v>0.7</v>
      </c>
      <c r="U734" s="100">
        <v>4.5</v>
      </c>
      <c r="V734" s="100">
        <v>-4</v>
      </c>
      <c r="W734" s="100">
        <v>-0.1</v>
      </c>
      <c r="X734" s="100">
        <v>-0.8</v>
      </c>
      <c r="Y734" s="100">
        <v>-2.8</v>
      </c>
      <c r="Z734" s="100">
        <v>0.5</v>
      </c>
      <c r="AA734" s="100">
        <f>独自温度!B366</f>
        <v>30</v>
      </c>
      <c r="AB734" s="100">
        <f>独自温度!C366</f>
        <v>30</v>
      </c>
    </row>
    <row r="735" spans="1:28">
      <c r="A735" s="64" t="e" cm="1">
        <f t="array" aca="1" ref="A735" ca="1">INDIRECT(_xlfn.XLOOKUP(鶏シート!$G$13,鶏気温!$D$2:$AB$2,鶏気温!$D$3:$AB$3)&amp;(_xlfn.XLOOKUP(鶏モデル!$D743,鶏気温!$C$6:$C$1100,鶏気温!$B$6:$B$1100)))</f>
        <v>#N/A</v>
      </c>
      <c r="B735">
        <v>735</v>
      </c>
      <c r="C735" s="92">
        <v>46387</v>
      </c>
      <c r="D735" s="100">
        <v>-0.1</v>
      </c>
      <c r="E735" s="100">
        <v>-0.4</v>
      </c>
      <c r="F735" s="100">
        <v>1.3</v>
      </c>
      <c r="G735" s="100">
        <v>1.3</v>
      </c>
      <c r="H735" s="100">
        <v>2</v>
      </c>
      <c r="I735" s="100">
        <v>2.2000000000000002</v>
      </c>
      <c r="J735" s="100">
        <v>3.6</v>
      </c>
      <c r="K735" s="100">
        <v>1.6</v>
      </c>
      <c r="L735" s="100">
        <v>1.4</v>
      </c>
      <c r="M735" s="100">
        <v>3.8</v>
      </c>
      <c r="N735" s="100">
        <v>5.3</v>
      </c>
      <c r="O735" s="100">
        <v>5.2</v>
      </c>
      <c r="P735" s="100">
        <v>3.8</v>
      </c>
      <c r="Q735" s="100">
        <v>3.7</v>
      </c>
      <c r="R735" s="100">
        <v>-1.6</v>
      </c>
      <c r="S735" s="100">
        <v>0.9</v>
      </c>
      <c r="T735" s="100">
        <v>0.6</v>
      </c>
      <c r="U735" s="100">
        <v>4.5</v>
      </c>
      <c r="V735" s="100">
        <v>-4.0999999999999996</v>
      </c>
      <c r="W735" s="100">
        <v>-0.2</v>
      </c>
      <c r="X735" s="100">
        <v>-0.9</v>
      </c>
      <c r="Y735" s="100">
        <v>-2.9</v>
      </c>
      <c r="Z735" s="100">
        <v>0.4</v>
      </c>
      <c r="AA735" s="100">
        <f>独自温度!B367</f>
        <v>30</v>
      </c>
      <c r="AB735" s="100">
        <f>独自温度!C367</f>
        <v>30</v>
      </c>
    </row>
    <row r="736" spans="1:28">
      <c r="A736" s="64" t="e" cm="1">
        <f t="array" aca="1" ref="A736" ca="1">INDIRECT(_xlfn.XLOOKUP(鶏シート!$G$13,鶏気温!$D$2:$AB$2,鶏気温!$D$3:$AB$3)&amp;(_xlfn.XLOOKUP(鶏モデル!$D744,鶏気温!$C$6:$C$1100,鶏気温!$B$6:$B$1100)))</f>
        <v>#N/A</v>
      </c>
      <c r="B736">
        <v>736</v>
      </c>
      <c r="C736" s="92">
        <v>46388</v>
      </c>
      <c r="D736" s="100">
        <v>-0.2</v>
      </c>
      <c r="E736" s="100">
        <v>-0.5</v>
      </c>
      <c r="F736" s="100">
        <v>1.2</v>
      </c>
      <c r="G736" s="100">
        <v>1.3</v>
      </c>
      <c r="H736" s="100">
        <v>1.9</v>
      </c>
      <c r="I736" s="100">
        <v>2.1</v>
      </c>
      <c r="J736" s="100">
        <v>3.6</v>
      </c>
      <c r="K736" s="100">
        <v>1.6</v>
      </c>
      <c r="L736" s="100">
        <v>1.3</v>
      </c>
      <c r="M736" s="100">
        <v>3.7</v>
      </c>
      <c r="N736" s="100">
        <v>5.2</v>
      </c>
      <c r="O736" s="100">
        <v>5.0999999999999996</v>
      </c>
      <c r="P736" s="100">
        <v>3.7</v>
      </c>
      <c r="Q736" s="100">
        <v>3.6</v>
      </c>
      <c r="R736" s="100">
        <v>-1.7</v>
      </c>
      <c r="S736" s="100">
        <v>0.8</v>
      </c>
      <c r="T736" s="100">
        <v>0.5</v>
      </c>
      <c r="U736" s="100">
        <v>4.4000000000000004</v>
      </c>
      <c r="V736" s="100">
        <v>-4.2</v>
      </c>
      <c r="W736" s="100">
        <v>-0.3</v>
      </c>
      <c r="X736" s="100">
        <v>-0.9</v>
      </c>
      <c r="Y736" s="100">
        <v>-3</v>
      </c>
      <c r="Z736" s="100">
        <v>0.3</v>
      </c>
      <c r="AA736" s="100">
        <f>独自温度!B3</f>
        <v>30</v>
      </c>
      <c r="AB736" s="100">
        <f>独自温度!C3</f>
        <v>30</v>
      </c>
    </row>
    <row r="737" spans="1:28">
      <c r="A737" s="64" t="e" cm="1">
        <f t="array" aca="1" ref="A737" ca="1">INDIRECT(_xlfn.XLOOKUP(鶏シート!$G$13,鶏気温!$D$2:$AB$2,鶏気温!$D$3:$AB$3)&amp;(_xlfn.XLOOKUP(鶏モデル!$D745,鶏気温!$C$6:$C$1100,鶏気温!$B$6:$B$1100)))</f>
        <v>#N/A</v>
      </c>
      <c r="B737">
        <v>737</v>
      </c>
      <c r="C737" s="92">
        <v>46389</v>
      </c>
      <c r="D737" s="100">
        <v>-0.3</v>
      </c>
      <c r="E737" s="100">
        <v>-0.6</v>
      </c>
      <c r="F737" s="100">
        <v>1.2</v>
      </c>
      <c r="G737" s="100">
        <v>1.2</v>
      </c>
      <c r="H737" s="100">
        <v>1.9</v>
      </c>
      <c r="I737" s="100">
        <v>2.1</v>
      </c>
      <c r="J737" s="100">
        <v>3.5</v>
      </c>
      <c r="K737" s="100">
        <v>1.5</v>
      </c>
      <c r="L737" s="100">
        <v>1.3</v>
      </c>
      <c r="M737" s="100">
        <v>3.6</v>
      </c>
      <c r="N737" s="100">
        <v>5.0999999999999996</v>
      </c>
      <c r="O737" s="100">
        <v>5.0999999999999996</v>
      </c>
      <c r="P737" s="100">
        <v>3.6</v>
      </c>
      <c r="Q737" s="100">
        <v>3.5</v>
      </c>
      <c r="R737" s="100">
        <v>-1.7</v>
      </c>
      <c r="S737" s="100">
        <v>0.7</v>
      </c>
      <c r="T737" s="100">
        <v>0.4</v>
      </c>
      <c r="U737" s="100">
        <v>4.3</v>
      </c>
      <c r="V737" s="100">
        <v>-4.3</v>
      </c>
      <c r="W737" s="100">
        <v>-0.4</v>
      </c>
      <c r="X737" s="100">
        <v>-1</v>
      </c>
      <c r="Y737" s="100">
        <v>-3.1</v>
      </c>
      <c r="Z737" s="100">
        <v>0.2</v>
      </c>
      <c r="AA737" s="100">
        <f>独自温度!B4</f>
        <v>30</v>
      </c>
      <c r="AB737" s="100">
        <f>独自温度!C4</f>
        <v>30</v>
      </c>
    </row>
    <row r="738" spans="1:28">
      <c r="A738" s="64" t="e" cm="1">
        <f t="array" aca="1" ref="A738" ca="1">INDIRECT(_xlfn.XLOOKUP(鶏シート!$G$13,鶏気温!$D$2:$AB$2,鶏気温!$D$3:$AB$3)&amp;(_xlfn.XLOOKUP(鶏モデル!$D746,鶏気温!$C$6:$C$1100,鶏気温!$B$6:$B$1100)))</f>
        <v>#N/A</v>
      </c>
      <c r="B738">
        <v>738</v>
      </c>
      <c r="C738" s="92">
        <v>46390</v>
      </c>
      <c r="D738" s="100">
        <v>-0.4</v>
      </c>
      <c r="E738" s="100">
        <v>-0.7</v>
      </c>
      <c r="F738" s="100">
        <v>1.1000000000000001</v>
      </c>
      <c r="G738" s="100">
        <v>1.1000000000000001</v>
      </c>
      <c r="H738" s="100">
        <v>1.8</v>
      </c>
      <c r="I738" s="100">
        <v>2</v>
      </c>
      <c r="J738" s="100">
        <v>3.4</v>
      </c>
      <c r="K738" s="100">
        <v>1.4</v>
      </c>
      <c r="L738" s="100">
        <v>1.2</v>
      </c>
      <c r="M738" s="100">
        <v>3.6</v>
      </c>
      <c r="N738" s="100">
        <v>5.0999999999999996</v>
      </c>
      <c r="O738" s="100">
        <v>5</v>
      </c>
      <c r="P738" s="100">
        <v>3.5</v>
      </c>
      <c r="Q738" s="100">
        <v>3.5</v>
      </c>
      <c r="R738" s="100">
        <v>-1.8</v>
      </c>
      <c r="S738" s="100">
        <v>0.7</v>
      </c>
      <c r="T738" s="100">
        <v>0.4</v>
      </c>
      <c r="U738" s="100">
        <v>4.3</v>
      </c>
      <c r="V738" s="100">
        <v>-4.4000000000000004</v>
      </c>
      <c r="W738" s="100">
        <v>-0.4</v>
      </c>
      <c r="X738" s="100">
        <v>-1.1000000000000001</v>
      </c>
      <c r="Y738" s="100">
        <v>-3.2</v>
      </c>
      <c r="Z738" s="100">
        <v>0.2</v>
      </c>
      <c r="AA738" s="100">
        <f>独自温度!B5</f>
        <v>30</v>
      </c>
      <c r="AB738" s="100">
        <f>独自温度!C5</f>
        <v>30</v>
      </c>
    </row>
    <row r="739" spans="1:28">
      <c r="A739" s="64" t="e" cm="1">
        <f t="array" aca="1" ref="A739" ca="1">INDIRECT(_xlfn.XLOOKUP(鶏シート!$G$13,鶏気温!$D$2:$AB$2,鶏気温!$D$3:$AB$3)&amp;(_xlfn.XLOOKUP(鶏モデル!$D747,鶏気温!$C$6:$C$1100,鶏気温!$B$6:$B$1100)))</f>
        <v>#N/A</v>
      </c>
      <c r="B739">
        <v>739</v>
      </c>
      <c r="C739" s="92">
        <v>46391</v>
      </c>
      <c r="D739" s="100">
        <v>-0.4</v>
      </c>
      <c r="E739" s="100">
        <v>-0.8</v>
      </c>
      <c r="F739" s="100">
        <v>1</v>
      </c>
      <c r="G739" s="100">
        <v>1.1000000000000001</v>
      </c>
      <c r="H739" s="100">
        <v>1.8</v>
      </c>
      <c r="I739" s="100">
        <v>1.9</v>
      </c>
      <c r="J739" s="100">
        <v>3.4</v>
      </c>
      <c r="K739" s="100">
        <v>1.4</v>
      </c>
      <c r="L739" s="100">
        <v>1.2</v>
      </c>
      <c r="M739" s="100">
        <v>3.5</v>
      </c>
      <c r="N739" s="100">
        <v>5</v>
      </c>
      <c r="O739" s="100">
        <v>4.9000000000000004</v>
      </c>
      <c r="P739" s="100">
        <v>3.5</v>
      </c>
      <c r="Q739" s="100">
        <v>3.4</v>
      </c>
      <c r="R739" s="100">
        <v>-1.9</v>
      </c>
      <c r="S739" s="100">
        <v>0.6</v>
      </c>
      <c r="T739" s="100">
        <v>0.3</v>
      </c>
      <c r="U739" s="100">
        <v>4.2</v>
      </c>
      <c r="V739" s="100">
        <v>-4.5</v>
      </c>
      <c r="W739" s="100">
        <v>-0.5</v>
      </c>
      <c r="X739" s="100">
        <v>-1.1000000000000001</v>
      </c>
      <c r="Y739" s="100">
        <v>-3.3</v>
      </c>
      <c r="Z739" s="100">
        <v>0.1</v>
      </c>
      <c r="AA739" s="100">
        <f>独自温度!B6</f>
        <v>30</v>
      </c>
      <c r="AB739" s="100">
        <f>独自温度!C6</f>
        <v>30</v>
      </c>
    </row>
    <row r="740" spans="1:28">
      <c r="A740" s="64" t="e" cm="1">
        <f t="array" aca="1" ref="A740" ca="1">INDIRECT(_xlfn.XLOOKUP(鶏シート!$G$13,鶏気温!$D$2:$AB$2,鶏気温!$D$3:$AB$3)&amp;(_xlfn.XLOOKUP(鶏モデル!$D748,鶏気温!$C$6:$C$1100,鶏気温!$B$6:$B$1100)))</f>
        <v>#N/A</v>
      </c>
      <c r="B740">
        <v>740</v>
      </c>
      <c r="C740" s="92">
        <v>46392</v>
      </c>
      <c r="D740" s="100">
        <v>-0.5</v>
      </c>
      <c r="E740" s="100">
        <v>-0.8</v>
      </c>
      <c r="F740" s="100">
        <v>1</v>
      </c>
      <c r="G740" s="100">
        <v>1</v>
      </c>
      <c r="H740" s="100">
        <v>1.8</v>
      </c>
      <c r="I740" s="100">
        <v>1.9</v>
      </c>
      <c r="J740" s="100">
        <v>3.3</v>
      </c>
      <c r="K740" s="100">
        <v>1.3</v>
      </c>
      <c r="L740" s="100">
        <v>1.1000000000000001</v>
      </c>
      <c r="M740" s="100">
        <v>3.5</v>
      </c>
      <c r="N740" s="100">
        <v>5</v>
      </c>
      <c r="O740" s="100">
        <v>4.9000000000000004</v>
      </c>
      <c r="P740" s="100">
        <v>3.4</v>
      </c>
      <c r="Q740" s="100">
        <v>3.4</v>
      </c>
      <c r="R740" s="100">
        <v>-1.9</v>
      </c>
      <c r="S740" s="100">
        <v>0.6</v>
      </c>
      <c r="T740" s="100">
        <v>0.3</v>
      </c>
      <c r="U740" s="100">
        <v>4.2</v>
      </c>
      <c r="V740" s="100">
        <v>-4.5999999999999996</v>
      </c>
      <c r="W740" s="100">
        <v>-0.5</v>
      </c>
      <c r="X740" s="100">
        <v>-1.2</v>
      </c>
      <c r="Y740" s="100">
        <v>-3.4</v>
      </c>
      <c r="Z740" s="100">
        <v>0.1</v>
      </c>
      <c r="AA740" s="100">
        <f>独自温度!B7</f>
        <v>30</v>
      </c>
      <c r="AB740" s="100">
        <f>独自温度!C7</f>
        <v>30</v>
      </c>
    </row>
    <row r="741" spans="1:28">
      <c r="A741" s="64" t="e" cm="1">
        <f t="array" aca="1" ref="A741" ca="1">INDIRECT(_xlfn.XLOOKUP(鶏シート!$G$13,鶏気温!$D$2:$AB$2,鶏気温!$D$3:$AB$3)&amp;(_xlfn.XLOOKUP(鶏モデル!$D749,鶏気温!$C$6:$C$1100,鶏気温!$B$6:$B$1100)))</f>
        <v>#N/A</v>
      </c>
      <c r="B741">
        <v>741</v>
      </c>
      <c r="C741" s="92">
        <v>46393</v>
      </c>
      <c r="D741" s="100">
        <v>-0.5</v>
      </c>
      <c r="E741" s="100">
        <v>-0.9</v>
      </c>
      <c r="F741" s="100">
        <v>0.9</v>
      </c>
      <c r="G741" s="100">
        <v>1</v>
      </c>
      <c r="H741" s="100">
        <v>1.7</v>
      </c>
      <c r="I741" s="100">
        <v>1.8</v>
      </c>
      <c r="J741" s="100">
        <v>3.3</v>
      </c>
      <c r="K741" s="100">
        <v>1.3</v>
      </c>
      <c r="L741" s="100">
        <v>1.1000000000000001</v>
      </c>
      <c r="M741" s="100">
        <v>3.5</v>
      </c>
      <c r="N741" s="100">
        <v>4.9000000000000004</v>
      </c>
      <c r="O741" s="100">
        <v>4.8</v>
      </c>
      <c r="P741" s="100">
        <v>3.4</v>
      </c>
      <c r="Q741" s="100">
        <v>3.3</v>
      </c>
      <c r="R741" s="100">
        <v>-2</v>
      </c>
      <c r="S741" s="100">
        <v>0.5</v>
      </c>
      <c r="T741" s="100">
        <v>0.2</v>
      </c>
      <c r="U741" s="100">
        <v>4.0999999999999996</v>
      </c>
      <c r="V741" s="100">
        <v>-4.7</v>
      </c>
      <c r="W741" s="100">
        <v>-0.5</v>
      </c>
      <c r="X741" s="100">
        <v>-1.2</v>
      </c>
      <c r="Y741" s="100">
        <v>-3.4</v>
      </c>
      <c r="Z741" s="100">
        <v>0</v>
      </c>
      <c r="AA741" s="100">
        <f>独自温度!B8</f>
        <v>30</v>
      </c>
      <c r="AB741" s="100">
        <f>独自温度!C8</f>
        <v>30</v>
      </c>
    </row>
    <row r="742" spans="1:28">
      <c r="A742" s="64" t="e" cm="1">
        <f t="array" aca="1" ref="A742" ca="1">INDIRECT(_xlfn.XLOOKUP(鶏シート!$G$13,鶏気温!$D$2:$AB$2,鶏気温!$D$3:$AB$3)&amp;(_xlfn.XLOOKUP(鶏モデル!$D750,鶏気温!$C$6:$C$1100,鶏気温!$B$6:$B$1100)))</f>
        <v>#N/A</v>
      </c>
      <c r="B742">
        <v>742</v>
      </c>
      <c r="C742" s="92">
        <v>46394</v>
      </c>
      <c r="D742" s="100">
        <v>-0.6</v>
      </c>
      <c r="E742" s="100">
        <v>-0.9</v>
      </c>
      <c r="F742" s="100">
        <v>0.9</v>
      </c>
      <c r="G742" s="100">
        <v>0.9</v>
      </c>
      <c r="H742" s="100">
        <v>1.7</v>
      </c>
      <c r="I742" s="100">
        <v>1.8</v>
      </c>
      <c r="J742" s="100">
        <v>3.2</v>
      </c>
      <c r="K742" s="100">
        <v>1.3</v>
      </c>
      <c r="L742" s="100">
        <v>1.1000000000000001</v>
      </c>
      <c r="M742" s="100">
        <v>3.4</v>
      </c>
      <c r="N742" s="100">
        <v>4.9000000000000004</v>
      </c>
      <c r="O742" s="100">
        <v>4.8</v>
      </c>
      <c r="P742" s="100">
        <v>3.3</v>
      </c>
      <c r="Q742" s="100">
        <v>3.3</v>
      </c>
      <c r="R742" s="100">
        <v>-2</v>
      </c>
      <c r="S742" s="100">
        <v>0.5</v>
      </c>
      <c r="T742" s="100">
        <v>0.2</v>
      </c>
      <c r="U742" s="100">
        <v>4.0999999999999996</v>
      </c>
      <c r="V742" s="100">
        <v>-4.8</v>
      </c>
      <c r="W742" s="100">
        <v>-0.6</v>
      </c>
      <c r="X742" s="100">
        <v>-1.3</v>
      </c>
      <c r="Y742" s="100">
        <v>-3.5</v>
      </c>
      <c r="Z742" s="100">
        <v>0</v>
      </c>
      <c r="AA742" s="100">
        <f>独自温度!B9</f>
        <v>30</v>
      </c>
      <c r="AB742" s="100">
        <f>独自温度!C9</f>
        <v>30</v>
      </c>
    </row>
    <row r="743" spans="1:28">
      <c r="A743" s="64" t="e" cm="1">
        <f t="array" aca="1" ref="A743" ca="1">INDIRECT(_xlfn.XLOOKUP(鶏シート!$G$13,鶏気温!$D$2:$AB$2,鶏気温!$D$3:$AB$3)&amp;(_xlfn.XLOOKUP(鶏モデル!$D751,鶏気温!$C$6:$C$1100,鶏気温!$B$6:$B$1100)))</f>
        <v>#N/A</v>
      </c>
      <c r="B743">
        <v>743</v>
      </c>
      <c r="C743" s="92">
        <v>46395</v>
      </c>
      <c r="D743" s="100">
        <v>-0.6</v>
      </c>
      <c r="E743" s="100">
        <v>-1</v>
      </c>
      <c r="F743" s="100">
        <v>0.8</v>
      </c>
      <c r="G743" s="100">
        <v>0.9</v>
      </c>
      <c r="H743" s="100">
        <v>1.6</v>
      </c>
      <c r="I743" s="100">
        <v>1.8</v>
      </c>
      <c r="J743" s="100">
        <v>3.2</v>
      </c>
      <c r="K743" s="100">
        <v>1.2</v>
      </c>
      <c r="L743" s="100">
        <v>1.1000000000000001</v>
      </c>
      <c r="M743" s="100">
        <v>3.4</v>
      </c>
      <c r="N743" s="100">
        <v>4.9000000000000004</v>
      </c>
      <c r="O743" s="100">
        <v>4.8</v>
      </c>
      <c r="P743" s="100">
        <v>3.3</v>
      </c>
      <c r="Q743" s="100">
        <v>3.3</v>
      </c>
      <c r="R743" s="100">
        <v>-2.1</v>
      </c>
      <c r="S743" s="100">
        <v>0.4</v>
      </c>
      <c r="T743" s="100">
        <v>0.1</v>
      </c>
      <c r="U743" s="100">
        <v>4.0999999999999996</v>
      </c>
      <c r="V743" s="100">
        <v>-4.8</v>
      </c>
      <c r="W743" s="100">
        <v>-0.6</v>
      </c>
      <c r="X743" s="100">
        <v>-1.3</v>
      </c>
      <c r="Y743" s="100">
        <v>-3.6</v>
      </c>
      <c r="Z743" s="100">
        <v>0</v>
      </c>
      <c r="AA743" s="100">
        <f>独自温度!B10</f>
        <v>30</v>
      </c>
      <c r="AB743" s="100">
        <f>独自温度!C10</f>
        <v>30</v>
      </c>
    </row>
    <row r="744" spans="1:28">
      <c r="A744" s="64" t="e" cm="1">
        <f t="array" aca="1" ref="A744" ca="1">INDIRECT(_xlfn.XLOOKUP(鶏シート!$G$13,鶏気温!$D$2:$AB$2,鶏気温!$D$3:$AB$3)&amp;(_xlfn.XLOOKUP(鶏モデル!$D752,鶏気温!$C$6:$C$1100,鶏気温!$B$6:$B$1100)))</f>
        <v>#N/A</v>
      </c>
      <c r="B744">
        <v>744</v>
      </c>
      <c r="C744" s="92">
        <v>46396</v>
      </c>
      <c r="D744" s="100">
        <v>-0.7</v>
      </c>
      <c r="E744" s="100">
        <v>-1</v>
      </c>
      <c r="F744" s="100">
        <v>0.8</v>
      </c>
      <c r="G744" s="100">
        <v>0.8</v>
      </c>
      <c r="H744" s="100">
        <v>1.6</v>
      </c>
      <c r="I744" s="100">
        <v>1.8</v>
      </c>
      <c r="J744" s="100">
        <v>3.2</v>
      </c>
      <c r="K744" s="100">
        <v>1.2</v>
      </c>
      <c r="L744" s="100">
        <v>1.1000000000000001</v>
      </c>
      <c r="M744" s="100">
        <v>3.4</v>
      </c>
      <c r="N744" s="100">
        <v>4.9000000000000004</v>
      </c>
      <c r="O744" s="100">
        <v>4.8</v>
      </c>
      <c r="P744" s="100">
        <v>3.3</v>
      </c>
      <c r="Q744" s="100">
        <v>3.2</v>
      </c>
      <c r="R744" s="100">
        <v>-2.1</v>
      </c>
      <c r="S744" s="100">
        <v>0.4</v>
      </c>
      <c r="T744" s="100">
        <v>0.1</v>
      </c>
      <c r="U744" s="100">
        <v>4</v>
      </c>
      <c r="V744" s="100">
        <v>-4.9000000000000004</v>
      </c>
      <c r="W744" s="100">
        <v>-0.7</v>
      </c>
      <c r="X744" s="100">
        <v>-1.3</v>
      </c>
      <c r="Y744" s="100">
        <v>-3.6</v>
      </c>
      <c r="Z744" s="100">
        <v>0</v>
      </c>
      <c r="AA744" s="100">
        <f>独自温度!B11</f>
        <v>30</v>
      </c>
      <c r="AB744" s="100">
        <f>独自温度!C11</f>
        <v>30</v>
      </c>
    </row>
    <row r="745" spans="1:28">
      <c r="A745" s="64" t="e" cm="1">
        <f t="array" aca="1" ref="A745" ca="1">INDIRECT(_xlfn.XLOOKUP(鶏シート!$G$13,鶏気温!$D$2:$AB$2,鶏気温!$D$3:$AB$3)&amp;(_xlfn.XLOOKUP(鶏モデル!$D753,鶏気温!$C$6:$C$1100,鶏気温!$B$6:$B$1100)))</f>
        <v>#N/A</v>
      </c>
      <c r="B745">
        <v>745</v>
      </c>
      <c r="C745" s="92">
        <v>46397</v>
      </c>
      <c r="D745" s="100">
        <v>-0.7</v>
      </c>
      <c r="E745" s="100">
        <v>-1.1000000000000001</v>
      </c>
      <c r="F745" s="100">
        <v>0.8</v>
      </c>
      <c r="G745" s="100">
        <v>0.8</v>
      </c>
      <c r="H745" s="100">
        <v>1.6</v>
      </c>
      <c r="I745" s="100">
        <v>1.7</v>
      </c>
      <c r="J745" s="100">
        <v>3.2</v>
      </c>
      <c r="K745" s="100">
        <v>1.2</v>
      </c>
      <c r="L745" s="100">
        <v>1.1000000000000001</v>
      </c>
      <c r="M745" s="100">
        <v>3.3</v>
      </c>
      <c r="N745" s="100">
        <v>4.8</v>
      </c>
      <c r="O745" s="100">
        <v>4.7</v>
      </c>
      <c r="P745" s="100">
        <v>3.3</v>
      </c>
      <c r="Q745" s="100">
        <v>3.2</v>
      </c>
      <c r="R745" s="100">
        <v>-2.1</v>
      </c>
      <c r="S745" s="100">
        <v>0.4</v>
      </c>
      <c r="T745" s="100">
        <v>0</v>
      </c>
      <c r="U745" s="100">
        <v>4</v>
      </c>
      <c r="V745" s="100">
        <v>-5</v>
      </c>
      <c r="W745" s="100">
        <v>-0.7</v>
      </c>
      <c r="X745" s="100">
        <v>-1.4</v>
      </c>
      <c r="Y745" s="100">
        <v>-3.7</v>
      </c>
      <c r="Z745" s="100">
        <v>-0.1</v>
      </c>
      <c r="AA745" s="100">
        <f>独自温度!B12</f>
        <v>30</v>
      </c>
      <c r="AB745" s="100">
        <f>独自温度!C12</f>
        <v>30</v>
      </c>
    </row>
    <row r="746" spans="1:28">
      <c r="A746" s="64" t="e" cm="1">
        <f t="array" aca="1" ref="A746" ca="1">INDIRECT(_xlfn.XLOOKUP(鶏シート!$G$13,鶏気温!$D$2:$AB$2,鶏気温!$D$3:$AB$3)&amp;(_xlfn.XLOOKUP(鶏モデル!$D754,鶏気温!$C$6:$C$1100,鶏気温!$B$6:$B$1100)))</f>
        <v>#N/A</v>
      </c>
      <c r="B746">
        <v>746</v>
      </c>
      <c r="C746" s="92">
        <v>46398</v>
      </c>
      <c r="D746" s="100">
        <v>-0.7</v>
      </c>
      <c r="E746" s="100">
        <v>-1.1000000000000001</v>
      </c>
      <c r="F746" s="100">
        <v>0.7</v>
      </c>
      <c r="G746" s="100">
        <v>0.8</v>
      </c>
      <c r="H746" s="100">
        <v>1.5</v>
      </c>
      <c r="I746" s="100">
        <v>1.7</v>
      </c>
      <c r="J746" s="100">
        <v>3.2</v>
      </c>
      <c r="K746" s="100">
        <v>1.2</v>
      </c>
      <c r="L746" s="100">
        <v>1.1000000000000001</v>
      </c>
      <c r="M746" s="100">
        <v>3.3</v>
      </c>
      <c r="N746" s="100">
        <v>4.8</v>
      </c>
      <c r="O746" s="100">
        <v>4.7</v>
      </c>
      <c r="P746" s="100">
        <v>3.2</v>
      </c>
      <c r="Q746" s="100">
        <v>3.2</v>
      </c>
      <c r="R746" s="100">
        <v>-2.2000000000000002</v>
      </c>
      <c r="S746" s="100">
        <v>0.3</v>
      </c>
      <c r="T746" s="100">
        <v>0</v>
      </c>
      <c r="U746" s="100">
        <v>4</v>
      </c>
      <c r="V746" s="100">
        <v>-5</v>
      </c>
      <c r="W746" s="100">
        <v>-0.8</v>
      </c>
      <c r="X746" s="100">
        <v>-1.4</v>
      </c>
      <c r="Y746" s="100">
        <v>-3.7</v>
      </c>
      <c r="Z746" s="100">
        <v>-0.1</v>
      </c>
      <c r="AA746" s="100">
        <f>独自温度!B13</f>
        <v>30</v>
      </c>
      <c r="AB746" s="100">
        <f>独自温度!C13</f>
        <v>30</v>
      </c>
    </row>
    <row r="747" spans="1:28">
      <c r="A747" s="64" t="e" cm="1">
        <f t="array" aca="1" ref="A747" ca="1">INDIRECT(_xlfn.XLOOKUP(鶏シート!$G$13,鶏気温!$D$2:$AB$2,鶏気温!$D$3:$AB$3)&amp;(_xlfn.XLOOKUP(鶏モデル!$D755,鶏気温!$C$6:$C$1100,鶏気温!$B$6:$B$1100)))</f>
        <v>#N/A</v>
      </c>
      <c r="B747">
        <v>747</v>
      </c>
      <c r="C747" s="92">
        <v>46399</v>
      </c>
      <c r="D747" s="100">
        <v>-0.8</v>
      </c>
      <c r="E747" s="100">
        <v>-1.2</v>
      </c>
      <c r="F747" s="100">
        <v>0.7</v>
      </c>
      <c r="G747" s="100">
        <v>0.8</v>
      </c>
      <c r="H747" s="100">
        <v>1.5</v>
      </c>
      <c r="I747" s="100">
        <v>1.7</v>
      </c>
      <c r="J747" s="100">
        <v>3.2</v>
      </c>
      <c r="K747" s="100">
        <v>1.2</v>
      </c>
      <c r="L747" s="100">
        <v>1.1000000000000001</v>
      </c>
      <c r="M747" s="100">
        <v>3.3</v>
      </c>
      <c r="N747" s="100">
        <v>4.8</v>
      </c>
      <c r="O747" s="100">
        <v>4.7</v>
      </c>
      <c r="P747" s="100">
        <v>3.2</v>
      </c>
      <c r="Q747" s="100">
        <v>3.2</v>
      </c>
      <c r="R747" s="100">
        <v>-2.2000000000000002</v>
      </c>
      <c r="S747" s="100">
        <v>0.3</v>
      </c>
      <c r="T747" s="100">
        <v>0</v>
      </c>
      <c r="U747" s="100">
        <v>3.9</v>
      </c>
      <c r="V747" s="100">
        <v>-5</v>
      </c>
      <c r="W747" s="100">
        <v>-0.9</v>
      </c>
      <c r="X747" s="100">
        <v>-1.4</v>
      </c>
      <c r="Y747" s="100">
        <v>-3.8</v>
      </c>
      <c r="Z747" s="100">
        <v>-0.1</v>
      </c>
      <c r="AA747" s="100">
        <f>独自温度!B14</f>
        <v>30</v>
      </c>
      <c r="AB747" s="100">
        <f>独自温度!C14</f>
        <v>30</v>
      </c>
    </row>
    <row r="748" spans="1:28">
      <c r="A748" s="64" t="e" cm="1">
        <f t="array" aca="1" ref="A748" ca="1">INDIRECT(_xlfn.XLOOKUP(鶏シート!$G$13,鶏気温!$D$2:$AB$2,鶏気温!$D$3:$AB$3)&amp;(_xlfn.XLOOKUP(鶏モデル!$D756,鶏気温!$C$6:$C$1100,鶏気温!$B$6:$B$1100)))</f>
        <v>#N/A</v>
      </c>
      <c r="B748">
        <v>748</v>
      </c>
      <c r="C748" s="92">
        <v>46400</v>
      </c>
      <c r="D748" s="100">
        <v>-0.8</v>
      </c>
      <c r="E748" s="100">
        <v>-1.2</v>
      </c>
      <c r="F748" s="100">
        <v>0.7</v>
      </c>
      <c r="G748" s="100">
        <v>0.7</v>
      </c>
      <c r="H748" s="100">
        <v>1.5</v>
      </c>
      <c r="I748" s="100">
        <v>1.7</v>
      </c>
      <c r="J748" s="100">
        <v>3.2</v>
      </c>
      <c r="K748" s="100">
        <v>1.2</v>
      </c>
      <c r="L748" s="100">
        <v>1.1000000000000001</v>
      </c>
      <c r="M748" s="100">
        <v>3.2</v>
      </c>
      <c r="N748" s="100">
        <v>4.8</v>
      </c>
      <c r="O748" s="100">
        <v>4.7</v>
      </c>
      <c r="P748" s="100">
        <v>3.2</v>
      </c>
      <c r="Q748" s="100">
        <v>3.2</v>
      </c>
      <c r="R748" s="100">
        <v>-2.2000000000000002</v>
      </c>
      <c r="S748" s="100">
        <v>0.3</v>
      </c>
      <c r="T748" s="100">
        <v>-0.1</v>
      </c>
      <c r="U748" s="100">
        <v>3.9</v>
      </c>
      <c r="V748" s="100">
        <v>-5.0999999999999996</v>
      </c>
      <c r="W748" s="100">
        <v>-0.9</v>
      </c>
      <c r="X748" s="100">
        <v>-1.5</v>
      </c>
      <c r="Y748" s="100">
        <v>-3.8</v>
      </c>
      <c r="Z748" s="100">
        <v>-0.1</v>
      </c>
      <c r="AA748" s="100">
        <f>独自温度!B15</f>
        <v>30</v>
      </c>
      <c r="AB748" s="100">
        <f>独自温度!C15</f>
        <v>30</v>
      </c>
    </row>
    <row r="749" spans="1:28">
      <c r="A749" s="64" t="e" cm="1">
        <f t="array" aca="1" ref="A749" ca="1">INDIRECT(_xlfn.XLOOKUP(鶏シート!$G$13,鶏気温!$D$2:$AB$2,鶏気温!$D$3:$AB$3)&amp;(_xlfn.XLOOKUP(鶏モデル!$D757,鶏気温!$C$6:$C$1100,鶏気温!$B$6:$B$1100)))</f>
        <v>#N/A</v>
      </c>
      <c r="B749">
        <v>749</v>
      </c>
      <c r="C749" s="92">
        <v>46401</v>
      </c>
      <c r="D749" s="100">
        <v>-0.8</v>
      </c>
      <c r="E749" s="100">
        <v>-1.2</v>
      </c>
      <c r="F749" s="100">
        <v>0.7</v>
      </c>
      <c r="G749" s="100">
        <v>0.7</v>
      </c>
      <c r="H749" s="100">
        <v>1.4</v>
      </c>
      <c r="I749" s="100">
        <v>1.7</v>
      </c>
      <c r="J749" s="100">
        <v>3.1</v>
      </c>
      <c r="K749" s="100">
        <v>1.3</v>
      </c>
      <c r="L749" s="100">
        <v>1.1000000000000001</v>
      </c>
      <c r="M749" s="100">
        <v>3.2</v>
      </c>
      <c r="N749" s="100">
        <v>4.7</v>
      </c>
      <c r="O749" s="100">
        <v>4.5999999999999996</v>
      </c>
      <c r="P749" s="100">
        <v>3.2</v>
      </c>
      <c r="Q749" s="100">
        <v>3.2</v>
      </c>
      <c r="R749" s="100">
        <v>-2.2000000000000002</v>
      </c>
      <c r="S749" s="100">
        <v>0.3</v>
      </c>
      <c r="T749" s="100">
        <v>-0.1</v>
      </c>
      <c r="U749" s="100">
        <v>3.9</v>
      </c>
      <c r="V749" s="100">
        <v>-5.0999999999999996</v>
      </c>
      <c r="W749" s="100">
        <v>-1</v>
      </c>
      <c r="X749" s="100">
        <v>-1.5</v>
      </c>
      <c r="Y749" s="100">
        <v>-3.8</v>
      </c>
      <c r="Z749" s="100">
        <v>0</v>
      </c>
      <c r="AA749" s="100">
        <f>独自温度!B16</f>
        <v>30</v>
      </c>
      <c r="AB749" s="100">
        <f>独自温度!C16</f>
        <v>30</v>
      </c>
    </row>
    <row r="750" spans="1:28">
      <c r="A750" s="64" t="e" cm="1">
        <f t="array" aca="1" ref="A750" ca="1">INDIRECT(_xlfn.XLOOKUP(鶏シート!$G$13,鶏気温!$D$2:$AB$2,鶏気温!$D$3:$AB$3)&amp;(_xlfn.XLOOKUP(鶏モデル!$D758,鶏気温!$C$6:$C$1100,鶏気温!$B$6:$B$1100)))</f>
        <v>#N/A</v>
      </c>
      <c r="B750">
        <v>750</v>
      </c>
      <c r="C750" s="92">
        <v>46402</v>
      </c>
      <c r="D750" s="100">
        <v>-0.8</v>
      </c>
      <c r="E750" s="100">
        <v>-1.2</v>
      </c>
      <c r="F750" s="100">
        <v>0.6</v>
      </c>
      <c r="G750" s="100">
        <v>0.7</v>
      </c>
      <c r="H750" s="100">
        <v>1.4</v>
      </c>
      <c r="I750" s="100">
        <v>1.7</v>
      </c>
      <c r="J750" s="100">
        <v>3.1</v>
      </c>
      <c r="K750" s="100">
        <v>1.3</v>
      </c>
      <c r="L750" s="100">
        <v>1.1000000000000001</v>
      </c>
      <c r="M750" s="100">
        <v>3.2</v>
      </c>
      <c r="N750" s="100">
        <v>4.7</v>
      </c>
      <c r="O750" s="100">
        <v>4.5999999999999996</v>
      </c>
      <c r="P750" s="100">
        <v>3.2</v>
      </c>
      <c r="Q750" s="100">
        <v>3.2</v>
      </c>
      <c r="R750" s="100">
        <v>-2.2999999999999998</v>
      </c>
      <c r="S750" s="100">
        <v>0.3</v>
      </c>
      <c r="T750" s="100">
        <v>-0.1</v>
      </c>
      <c r="U750" s="100">
        <v>3.9</v>
      </c>
      <c r="V750" s="100">
        <v>-5.0999999999999996</v>
      </c>
      <c r="W750" s="100">
        <v>-1</v>
      </c>
      <c r="X750" s="100">
        <v>-1.5</v>
      </c>
      <c r="Y750" s="100">
        <v>-3.8</v>
      </c>
      <c r="Z750" s="100">
        <v>0</v>
      </c>
      <c r="AA750" s="100">
        <f>独自温度!B17</f>
        <v>30</v>
      </c>
      <c r="AB750" s="100">
        <f>独自温度!C17</f>
        <v>30</v>
      </c>
    </row>
    <row r="751" spans="1:28">
      <c r="A751" s="64" t="e" cm="1">
        <f t="array" aca="1" ref="A751" ca="1">INDIRECT(_xlfn.XLOOKUP(鶏シート!$G$13,鶏気温!$D$2:$AB$2,鶏気温!$D$3:$AB$3)&amp;(_xlfn.XLOOKUP(鶏モデル!$D759,鶏気温!$C$6:$C$1100,鶏気温!$B$6:$B$1100)))</f>
        <v>#N/A</v>
      </c>
      <c r="B751">
        <v>751</v>
      </c>
      <c r="C751" s="92">
        <v>46403</v>
      </c>
      <c r="D751" s="100">
        <v>-0.8</v>
      </c>
      <c r="E751" s="100">
        <v>-1.3</v>
      </c>
      <c r="F751" s="100">
        <v>0.6</v>
      </c>
      <c r="G751" s="100">
        <v>0.7</v>
      </c>
      <c r="H751" s="100">
        <v>1.3</v>
      </c>
      <c r="I751" s="100">
        <v>1.7</v>
      </c>
      <c r="J751" s="100">
        <v>3.1</v>
      </c>
      <c r="K751" s="100">
        <v>1.3</v>
      </c>
      <c r="L751" s="100">
        <v>1.1000000000000001</v>
      </c>
      <c r="M751" s="100">
        <v>3.1</v>
      </c>
      <c r="N751" s="100">
        <v>4.7</v>
      </c>
      <c r="O751" s="100">
        <v>4.5999999999999996</v>
      </c>
      <c r="P751" s="100">
        <v>3.2</v>
      </c>
      <c r="Q751" s="100">
        <v>3.2</v>
      </c>
      <c r="R751" s="100">
        <v>-2.2999999999999998</v>
      </c>
      <c r="S751" s="100">
        <v>0.3</v>
      </c>
      <c r="T751" s="100">
        <v>-0.2</v>
      </c>
      <c r="U751" s="100">
        <v>3.8</v>
      </c>
      <c r="V751" s="100">
        <v>-5.2</v>
      </c>
      <c r="W751" s="100">
        <v>-1.1000000000000001</v>
      </c>
      <c r="X751" s="100">
        <v>-1.6</v>
      </c>
      <c r="Y751" s="100">
        <v>-3.9</v>
      </c>
      <c r="Z751" s="100">
        <v>0</v>
      </c>
      <c r="AA751" s="100">
        <f>独自温度!B18</f>
        <v>30</v>
      </c>
      <c r="AB751" s="100">
        <f>独自温度!C18</f>
        <v>30</v>
      </c>
    </row>
    <row r="752" spans="1:28">
      <c r="A752" s="64" t="e" cm="1">
        <f t="array" aca="1" ref="A752" ca="1">INDIRECT(_xlfn.XLOOKUP(鶏シート!$G$13,鶏気温!$D$2:$AB$2,鶏気温!$D$3:$AB$3)&amp;(_xlfn.XLOOKUP(鶏モデル!$D760,鶏気温!$C$6:$C$1100,鶏気温!$B$6:$B$1100)))</f>
        <v>#N/A</v>
      </c>
      <c r="B752">
        <v>752</v>
      </c>
      <c r="C752" s="92">
        <v>46404</v>
      </c>
      <c r="D752" s="100">
        <v>-0.9</v>
      </c>
      <c r="E752" s="100">
        <v>-1.3</v>
      </c>
      <c r="F752" s="100">
        <v>0.6</v>
      </c>
      <c r="G752" s="100">
        <v>0.7</v>
      </c>
      <c r="H752" s="100">
        <v>1.3</v>
      </c>
      <c r="I752" s="100">
        <v>1.7</v>
      </c>
      <c r="J752" s="100">
        <v>3.1</v>
      </c>
      <c r="K752" s="100">
        <v>1.3</v>
      </c>
      <c r="L752" s="100">
        <v>1.1000000000000001</v>
      </c>
      <c r="M752" s="100">
        <v>3.1</v>
      </c>
      <c r="N752" s="100">
        <v>4.5999999999999996</v>
      </c>
      <c r="O752" s="100">
        <v>4.5999999999999996</v>
      </c>
      <c r="P752" s="100">
        <v>3.2</v>
      </c>
      <c r="Q752" s="100">
        <v>3.2</v>
      </c>
      <c r="R752" s="100">
        <v>-2.2999999999999998</v>
      </c>
      <c r="S752" s="100">
        <v>0.3</v>
      </c>
      <c r="T752" s="100">
        <v>-0.2</v>
      </c>
      <c r="U752" s="100">
        <v>3.8</v>
      </c>
      <c r="V752" s="100">
        <v>-5.2</v>
      </c>
      <c r="W752" s="100">
        <v>-1.1000000000000001</v>
      </c>
      <c r="X752" s="100">
        <v>-1.6</v>
      </c>
      <c r="Y752" s="100">
        <v>-3.9</v>
      </c>
      <c r="Z752" s="100">
        <v>0</v>
      </c>
      <c r="AA752" s="100">
        <f>独自温度!B19</f>
        <v>30</v>
      </c>
      <c r="AB752" s="100">
        <f>独自温度!C19</f>
        <v>30</v>
      </c>
    </row>
    <row r="753" spans="1:28">
      <c r="A753" s="64" t="e" cm="1">
        <f t="array" aca="1" ref="A753" ca="1">INDIRECT(_xlfn.XLOOKUP(鶏シート!$G$13,鶏気温!$D$2:$AB$2,鶏気温!$D$3:$AB$3)&amp;(_xlfn.XLOOKUP(鶏モデル!$D761,鶏気温!$C$6:$C$1100,鶏気温!$B$6:$B$1100)))</f>
        <v>#N/A</v>
      </c>
      <c r="B753">
        <v>753</v>
      </c>
      <c r="C753" s="92">
        <v>46405</v>
      </c>
      <c r="D753" s="100">
        <v>-0.9</v>
      </c>
      <c r="E753" s="100">
        <v>-1.3</v>
      </c>
      <c r="F753" s="100">
        <v>0.6</v>
      </c>
      <c r="G753" s="100">
        <v>0.6</v>
      </c>
      <c r="H753" s="100">
        <v>1.3</v>
      </c>
      <c r="I753" s="100">
        <v>1.7</v>
      </c>
      <c r="J753" s="100">
        <v>3.1</v>
      </c>
      <c r="K753" s="100">
        <v>1.3</v>
      </c>
      <c r="L753" s="100">
        <v>1.1000000000000001</v>
      </c>
      <c r="M753" s="100">
        <v>3.1</v>
      </c>
      <c r="N753" s="100">
        <v>4.5999999999999996</v>
      </c>
      <c r="O753" s="100">
        <v>4.5999999999999996</v>
      </c>
      <c r="P753" s="100">
        <v>3.2</v>
      </c>
      <c r="Q753" s="100">
        <v>3.2</v>
      </c>
      <c r="R753" s="100">
        <v>-2.2999999999999998</v>
      </c>
      <c r="S753" s="100">
        <v>0.2</v>
      </c>
      <c r="T753" s="100">
        <v>-0.3</v>
      </c>
      <c r="U753" s="100">
        <v>3.8</v>
      </c>
      <c r="V753" s="100">
        <v>-5.2</v>
      </c>
      <c r="W753" s="100">
        <v>-1.2</v>
      </c>
      <c r="X753" s="100">
        <v>-1.6</v>
      </c>
      <c r="Y753" s="100">
        <v>-3.9</v>
      </c>
      <c r="Z753" s="100">
        <v>0</v>
      </c>
      <c r="AA753" s="100">
        <f>独自温度!B20</f>
        <v>30</v>
      </c>
      <c r="AB753" s="100">
        <f>独自温度!C20</f>
        <v>30</v>
      </c>
    </row>
    <row r="754" spans="1:28">
      <c r="A754" s="64" t="e" cm="1">
        <f t="array" aca="1" ref="A754" ca="1">INDIRECT(_xlfn.XLOOKUP(鶏シート!$G$13,鶏気温!$D$2:$AB$2,鶏気温!$D$3:$AB$3)&amp;(_xlfn.XLOOKUP(鶏モデル!$D762,鶏気温!$C$6:$C$1100,鶏気温!$B$6:$B$1100)))</f>
        <v>#N/A</v>
      </c>
      <c r="B754">
        <v>754</v>
      </c>
      <c r="C754" s="92">
        <v>46406</v>
      </c>
      <c r="D754" s="100">
        <v>-0.9</v>
      </c>
      <c r="E754" s="100">
        <v>-1.3</v>
      </c>
      <c r="F754" s="100">
        <v>0.5</v>
      </c>
      <c r="G754" s="100">
        <v>0.6</v>
      </c>
      <c r="H754" s="100">
        <v>1.2</v>
      </c>
      <c r="I754" s="100">
        <v>1.6</v>
      </c>
      <c r="J754" s="100">
        <v>3.1</v>
      </c>
      <c r="K754" s="100">
        <v>1.3</v>
      </c>
      <c r="L754" s="100">
        <v>1.1000000000000001</v>
      </c>
      <c r="M754" s="100">
        <v>3</v>
      </c>
      <c r="N754" s="100">
        <v>4.5999999999999996</v>
      </c>
      <c r="O754" s="100">
        <v>4.5</v>
      </c>
      <c r="P754" s="100">
        <v>3.1</v>
      </c>
      <c r="Q754" s="100">
        <v>3.2</v>
      </c>
      <c r="R754" s="100">
        <v>-2.4</v>
      </c>
      <c r="S754" s="100">
        <v>0.2</v>
      </c>
      <c r="T754" s="100">
        <v>-0.3</v>
      </c>
      <c r="U754" s="100">
        <v>3.8</v>
      </c>
      <c r="V754" s="100">
        <v>-5.2</v>
      </c>
      <c r="W754" s="100">
        <v>-1.2</v>
      </c>
      <c r="X754" s="100">
        <v>-1.7</v>
      </c>
      <c r="Y754" s="100">
        <v>-3.9</v>
      </c>
      <c r="Z754" s="100">
        <v>0</v>
      </c>
      <c r="AA754" s="100">
        <f>独自温度!B21</f>
        <v>30</v>
      </c>
      <c r="AB754" s="100">
        <f>独自温度!C21</f>
        <v>30</v>
      </c>
    </row>
    <row r="755" spans="1:28">
      <c r="A755" s="64" t="e" cm="1">
        <f t="array" aca="1" ref="A755" ca="1">INDIRECT(_xlfn.XLOOKUP(鶏シート!$G$13,鶏気温!$D$2:$AB$2,鶏気温!$D$3:$AB$3)&amp;(_xlfn.XLOOKUP(鶏モデル!$D763,鶏気温!$C$6:$C$1100,鶏気温!$B$6:$B$1100)))</f>
        <v>#N/A</v>
      </c>
      <c r="B755">
        <v>755</v>
      </c>
      <c r="C755" s="92">
        <v>46407</v>
      </c>
      <c r="D755" s="100">
        <v>-0.9</v>
      </c>
      <c r="E755" s="100">
        <v>-1.4</v>
      </c>
      <c r="F755" s="100">
        <v>0.5</v>
      </c>
      <c r="G755" s="100">
        <v>0.6</v>
      </c>
      <c r="H755" s="100">
        <v>1.2</v>
      </c>
      <c r="I755" s="100">
        <v>1.6</v>
      </c>
      <c r="J755" s="100">
        <v>3</v>
      </c>
      <c r="K755" s="100">
        <v>1.2</v>
      </c>
      <c r="L755" s="100">
        <v>1.1000000000000001</v>
      </c>
      <c r="M755" s="100">
        <v>3</v>
      </c>
      <c r="N755" s="100">
        <v>4.5</v>
      </c>
      <c r="O755" s="100">
        <v>4.5</v>
      </c>
      <c r="P755" s="100">
        <v>3.1</v>
      </c>
      <c r="Q755" s="100">
        <v>3.2</v>
      </c>
      <c r="R755" s="100">
        <v>-2.4</v>
      </c>
      <c r="S755" s="100">
        <v>0.2</v>
      </c>
      <c r="T755" s="100">
        <v>-0.3</v>
      </c>
      <c r="U755" s="100">
        <v>3.7</v>
      </c>
      <c r="V755" s="100">
        <v>-5.3</v>
      </c>
      <c r="W755" s="100">
        <v>-1.3</v>
      </c>
      <c r="X755" s="100">
        <v>-1.7</v>
      </c>
      <c r="Y755" s="100">
        <v>-4</v>
      </c>
      <c r="Z755" s="100">
        <v>0</v>
      </c>
      <c r="AA755" s="100">
        <f>独自温度!B22</f>
        <v>30</v>
      </c>
      <c r="AB755" s="100">
        <f>独自温度!C22</f>
        <v>30</v>
      </c>
    </row>
    <row r="756" spans="1:28">
      <c r="A756" s="64" t="e" cm="1">
        <f t="array" aca="1" ref="A756" ca="1">INDIRECT(_xlfn.XLOOKUP(鶏シート!$G$13,鶏気温!$D$2:$AB$2,鶏気温!$D$3:$AB$3)&amp;(_xlfn.XLOOKUP(鶏モデル!$D764,鶏気温!$C$6:$C$1100,鶏気温!$B$6:$B$1100)))</f>
        <v>#N/A</v>
      </c>
      <c r="B756">
        <v>756</v>
      </c>
      <c r="C756" s="92">
        <v>46408</v>
      </c>
      <c r="D756" s="100">
        <v>-1</v>
      </c>
      <c r="E756" s="100">
        <v>-1.4</v>
      </c>
      <c r="F756" s="100">
        <v>0.5</v>
      </c>
      <c r="G756" s="100">
        <v>0.6</v>
      </c>
      <c r="H756" s="100">
        <v>1.2</v>
      </c>
      <c r="I756" s="100">
        <v>1.6</v>
      </c>
      <c r="J756" s="100">
        <v>3</v>
      </c>
      <c r="K756" s="100">
        <v>1.2</v>
      </c>
      <c r="L756" s="100">
        <v>1.1000000000000001</v>
      </c>
      <c r="M756" s="100">
        <v>2.9</v>
      </c>
      <c r="N756" s="100">
        <v>4.5</v>
      </c>
      <c r="O756" s="100">
        <v>4.5</v>
      </c>
      <c r="P756" s="100">
        <v>3.1</v>
      </c>
      <c r="Q756" s="100">
        <v>3.2</v>
      </c>
      <c r="R756" s="100">
        <v>-2.4</v>
      </c>
      <c r="S756" s="100">
        <v>0.1</v>
      </c>
      <c r="T756" s="100">
        <v>-0.4</v>
      </c>
      <c r="U756" s="100">
        <v>3.7</v>
      </c>
      <c r="V756" s="100">
        <v>-5.3</v>
      </c>
      <c r="W756" s="100">
        <v>-1.3</v>
      </c>
      <c r="X756" s="100">
        <v>-1.7</v>
      </c>
      <c r="Y756" s="100">
        <v>-4</v>
      </c>
      <c r="Z756" s="100">
        <v>0</v>
      </c>
      <c r="AA756" s="100">
        <f>独自温度!B23</f>
        <v>30</v>
      </c>
      <c r="AB756" s="100">
        <f>独自温度!C23</f>
        <v>30</v>
      </c>
    </row>
    <row r="757" spans="1:28">
      <c r="A757" s="64" t="e" cm="1">
        <f t="array" aca="1" ref="A757" ca="1">INDIRECT(_xlfn.XLOOKUP(鶏シート!$G$13,鶏気温!$D$2:$AB$2,鶏気温!$D$3:$AB$3)&amp;(_xlfn.XLOOKUP(鶏モデル!$D765,鶏気温!$C$6:$C$1100,鶏気温!$B$6:$B$1100)))</f>
        <v>#N/A</v>
      </c>
      <c r="B757">
        <v>757</v>
      </c>
      <c r="C757" s="92">
        <v>46409</v>
      </c>
      <c r="D757" s="100">
        <v>-1</v>
      </c>
      <c r="E757" s="100">
        <v>-1.4</v>
      </c>
      <c r="F757" s="100">
        <v>0.4</v>
      </c>
      <c r="G757" s="100">
        <v>0.5</v>
      </c>
      <c r="H757" s="100">
        <v>1.1000000000000001</v>
      </c>
      <c r="I757" s="100">
        <v>1.6</v>
      </c>
      <c r="J757" s="100">
        <v>3</v>
      </c>
      <c r="K757" s="100">
        <v>1.2</v>
      </c>
      <c r="L757" s="100">
        <v>1.1000000000000001</v>
      </c>
      <c r="M757" s="100">
        <v>2.9</v>
      </c>
      <c r="N757" s="100">
        <v>4.5</v>
      </c>
      <c r="O757" s="100">
        <v>4.4000000000000004</v>
      </c>
      <c r="P757" s="100">
        <v>3</v>
      </c>
      <c r="Q757" s="100">
        <v>3.1</v>
      </c>
      <c r="R757" s="100">
        <v>-2.5</v>
      </c>
      <c r="S757" s="100">
        <v>0.1</v>
      </c>
      <c r="T757" s="100">
        <v>-0.4</v>
      </c>
      <c r="U757" s="100">
        <v>3.7</v>
      </c>
      <c r="V757" s="100">
        <v>-5.3</v>
      </c>
      <c r="W757" s="100">
        <v>-1.3</v>
      </c>
      <c r="X757" s="100">
        <v>-1.8</v>
      </c>
      <c r="Y757" s="100">
        <v>-4.0999999999999996</v>
      </c>
      <c r="Z757" s="100">
        <v>0</v>
      </c>
      <c r="AA757" s="100">
        <f>独自温度!B24</f>
        <v>30</v>
      </c>
      <c r="AB757" s="100">
        <f>独自温度!C24</f>
        <v>30</v>
      </c>
    </row>
    <row r="758" spans="1:28">
      <c r="A758" s="64" t="e" cm="1">
        <f t="array" aca="1" ref="A758" ca="1">INDIRECT(_xlfn.XLOOKUP(鶏シート!$G$13,鶏気温!$D$2:$AB$2,鶏気温!$D$3:$AB$3)&amp;(_xlfn.XLOOKUP(鶏モデル!$D766,鶏気温!$C$6:$C$1100,鶏気温!$B$6:$B$1100)))</f>
        <v>#N/A</v>
      </c>
      <c r="B758">
        <v>758</v>
      </c>
      <c r="C758" s="92">
        <v>46410</v>
      </c>
      <c r="D758" s="100">
        <v>-1</v>
      </c>
      <c r="E758" s="100">
        <v>-1.4</v>
      </c>
      <c r="F758" s="100">
        <v>0.4</v>
      </c>
      <c r="G758" s="100">
        <v>0.5</v>
      </c>
      <c r="H758" s="100">
        <v>1.1000000000000001</v>
      </c>
      <c r="I758" s="100">
        <v>1.5</v>
      </c>
      <c r="J758" s="100">
        <v>3</v>
      </c>
      <c r="K758" s="100">
        <v>1.1000000000000001</v>
      </c>
      <c r="L758" s="100">
        <v>1.1000000000000001</v>
      </c>
      <c r="M758" s="100">
        <v>2.8</v>
      </c>
      <c r="N758" s="100">
        <v>4.4000000000000004</v>
      </c>
      <c r="O758" s="100">
        <v>4.4000000000000004</v>
      </c>
      <c r="P758" s="100">
        <v>3</v>
      </c>
      <c r="Q758" s="100">
        <v>3.1</v>
      </c>
      <c r="R758" s="100">
        <v>-2.5</v>
      </c>
      <c r="S758" s="100">
        <v>0.1</v>
      </c>
      <c r="T758" s="100">
        <v>-0.5</v>
      </c>
      <c r="U758" s="100">
        <v>3.6</v>
      </c>
      <c r="V758" s="100">
        <v>-5.4</v>
      </c>
      <c r="W758" s="100">
        <v>-1.3</v>
      </c>
      <c r="X758" s="100">
        <v>-1.8</v>
      </c>
      <c r="Y758" s="100">
        <v>-4.0999999999999996</v>
      </c>
      <c r="Z758" s="100">
        <v>-0.1</v>
      </c>
      <c r="AA758" s="100">
        <f>独自温度!B25</f>
        <v>30</v>
      </c>
      <c r="AB758" s="100">
        <f>独自温度!C25</f>
        <v>30</v>
      </c>
    </row>
    <row r="759" spans="1:28">
      <c r="A759" s="64" t="e" cm="1">
        <f t="array" aca="1" ref="A759" ca="1">INDIRECT(_xlfn.XLOOKUP(鶏シート!$G$13,鶏気温!$D$2:$AB$2,鶏気温!$D$3:$AB$3)&amp;(_xlfn.XLOOKUP(鶏モデル!$D767,鶏気温!$C$6:$C$1100,鶏気温!$B$6:$B$1100)))</f>
        <v>#N/A</v>
      </c>
      <c r="B759">
        <v>759</v>
      </c>
      <c r="C759" s="92">
        <v>46411</v>
      </c>
      <c r="D759" s="100">
        <v>-1.1000000000000001</v>
      </c>
      <c r="E759" s="100">
        <v>-1.5</v>
      </c>
      <c r="F759" s="100">
        <v>0.4</v>
      </c>
      <c r="G759" s="100">
        <v>0.5</v>
      </c>
      <c r="H759" s="100">
        <v>1.1000000000000001</v>
      </c>
      <c r="I759" s="100">
        <v>1.5</v>
      </c>
      <c r="J759" s="100">
        <v>2.9</v>
      </c>
      <c r="K759" s="100">
        <v>1.1000000000000001</v>
      </c>
      <c r="L759" s="100">
        <v>1.1000000000000001</v>
      </c>
      <c r="M759" s="100">
        <v>2.8</v>
      </c>
      <c r="N759" s="100">
        <v>4.4000000000000004</v>
      </c>
      <c r="O759" s="100">
        <v>4.4000000000000004</v>
      </c>
      <c r="P759" s="100">
        <v>3</v>
      </c>
      <c r="Q759" s="100">
        <v>3.1</v>
      </c>
      <c r="R759" s="100">
        <v>-2.5</v>
      </c>
      <c r="S759" s="100">
        <v>0</v>
      </c>
      <c r="T759" s="100">
        <v>-0.5</v>
      </c>
      <c r="U759" s="100">
        <v>3.6</v>
      </c>
      <c r="V759" s="100">
        <v>-5.4</v>
      </c>
      <c r="W759" s="100">
        <v>-1.4</v>
      </c>
      <c r="X759" s="100">
        <v>-1.8</v>
      </c>
      <c r="Y759" s="100">
        <v>-4.2</v>
      </c>
      <c r="Z759" s="100">
        <v>-0.1</v>
      </c>
      <c r="AA759" s="100">
        <f>独自温度!B26</f>
        <v>30</v>
      </c>
      <c r="AB759" s="100">
        <f>独自温度!C26</f>
        <v>30</v>
      </c>
    </row>
    <row r="760" spans="1:28">
      <c r="A760" s="64" t="e" cm="1">
        <f t="array" aca="1" ref="A760" ca="1">INDIRECT(_xlfn.XLOOKUP(鶏シート!$G$13,鶏気温!$D$2:$AB$2,鶏気温!$D$3:$AB$3)&amp;(_xlfn.XLOOKUP(鶏モデル!$D768,鶏気温!$C$6:$C$1100,鶏気温!$B$6:$B$1100)))</f>
        <v>#N/A</v>
      </c>
      <c r="B760">
        <v>760</v>
      </c>
      <c r="C760" s="92">
        <v>46412</v>
      </c>
      <c r="D760" s="100">
        <v>-1.1000000000000001</v>
      </c>
      <c r="E760" s="100">
        <v>-1.5</v>
      </c>
      <c r="F760" s="100">
        <v>0.3</v>
      </c>
      <c r="G760" s="100">
        <v>0.5</v>
      </c>
      <c r="H760" s="100">
        <v>1</v>
      </c>
      <c r="I760" s="100">
        <v>1.5</v>
      </c>
      <c r="J760" s="100">
        <v>2.9</v>
      </c>
      <c r="K760" s="100">
        <v>1</v>
      </c>
      <c r="L760" s="100">
        <v>1.1000000000000001</v>
      </c>
      <c r="M760" s="100">
        <v>2.8</v>
      </c>
      <c r="N760" s="100">
        <v>4.4000000000000004</v>
      </c>
      <c r="O760" s="100">
        <v>4.3</v>
      </c>
      <c r="P760" s="100">
        <v>3</v>
      </c>
      <c r="Q760" s="100">
        <v>3</v>
      </c>
      <c r="R760" s="100">
        <v>-2.6</v>
      </c>
      <c r="S760" s="100">
        <v>0</v>
      </c>
      <c r="T760" s="100">
        <v>-0.5</v>
      </c>
      <c r="U760" s="100">
        <v>3.6</v>
      </c>
      <c r="V760" s="100">
        <v>-5.4</v>
      </c>
      <c r="W760" s="100">
        <v>-1.4</v>
      </c>
      <c r="X760" s="100">
        <v>-1.8</v>
      </c>
      <c r="Y760" s="100">
        <v>-4.2</v>
      </c>
      <c r="Z760" s="100">
        <v>-0.1</v>
      </c>
      <c r="AA760" s="100">
        <f>独自温度!B27</f>
        <v>30</v>
      </c>
      <c r="AB760" s="100">
        <f>独自温度!C27</f>
        <v>30</v>
      </c>
    </row>
    <row r="761" spans="1:28">
      <c r="A761" s="64" t="e" cm="1">
        <f t="array" aca="1" ref="A761" ca="1">INDIRECT(_xlfn.XLOOKUP(鶏シート!$G$13,鶏気温!$D$2:$AB$2,鶏気温!$D$3:$AB$3)&amp;(_xlfn.XLOOKUP(鶏モデル!$D769,鶏気温!$C$6:$C$1100,鶏気温!$B$6:$B$1100)))</f>
        <v>#N/A</v>
      </c>
      <c r="B761">
        <v>761</v>
      </c>
      <c r="C761" s="92">
        <v>46413</v>
      </c>
      <c r="D761" s="100">
        <v>-1.1000000000000001</v>
      </c>
      <c r="E761" s="100">
        <v>-1.5</v>
      </c>
      <c r="F761" s="100">
        <v>0.3</v>
      </c>
      <c r="G761" s="100">
        <v>0.5</v>
      </c>
      <c r="H761" s="100">
        <v>1</v>
      </c>
      <c r="I761" s="100">
        <v>1.4</v>
      </c>
      <c r="J761" s="100">
        <v>2.9</v>
      </c>
      <c r="K761" s="100">
        <v>1</v>
      </c>
      <c r="L761" s="100">
        <v>1.1000000000000001</v>
      </c>
      <c r="M761" s="100">
        <v>2.7</v>
      </c>
      <c r="N761" s="100">
        <v>4.3</v>
      </c>
      <c r="O761" s="100">
        <v>4.3</v>
      </c>
      <c r="P761" s="100">
        <v>2.9</v>
      </c>
      <c r="Q761" s="100">
        <v>3</v>
      </c>
      <c r="R761" s="100">
        <v>-2.6</v>
      </c>
      <c r="S761" s="100">
        <v>0</v>
      </c>
      <c r="T761" s="100">
        <v>-0.5</v>
      </c>
      <c r="U761" s="100">
        <v>3.5</v>
      </c>
      <c r="V761" s="100">
        <v>-5.5</v>
      </c>
      <c r="W761" s="100">
        <v>-1.4</v>
      </c>
      <c r="X761" s="100">
        <v>-1.8</v>
      </c>
      <c r="Y761" s="100">
        <v>-4.3</v>
      </c>
      <c r="Z761" s="100">
        <v>-0.1</v>
      </c>
      <c r="AA761" s="100">
        <f>独自温度!B28</f>
        <v>30</v>
      </c>
      <c r="AB761" s="100">
        <f>独自温度!C28</f>
        <v>30</v>
      </c>
    </row>
    <row r="762" spans="1:28">
      <c r="A762" s="64" t="e" cm="1">
        <f t="array" aca="1" ref="A762" ca="1">INDIRECT(_xlfn.XLOOKUP(鶏シート!$G$13,鶏気温!$D$2:$AB$2,鶏気温!$D$3:$AB$3)&amp;(_xlfn.XLOOKUP(鶏モデル!$D770,鶏気温!$C$6:$C$1100,鶏気温!$B$6:$B$1100)))</f>
        <v>#N/A</v>
      </c>
      <c r="B762">
        <v>762</v>
      </c>
      <c r="C762" s="92">
        <v>46414</v>
      </c>
      <c r="D762" s="100">
        <v>-1.1000000000000001</v>
      </c>
      <c r="E762" s="100">
        <v>-1.5</v>
      </c>
      <c r="F762" s="100">
        <v>0.3</v>
      </c>
      <c r="G762" s="100">
        <v>0.5</v>
      </c>
      <c r="H762" s="100">
        <v>1</v>
      </c>
      <c r="I762" s="100">
        <v>1.4</v>
      </c>
      <c r="J762" s="100">
        <v>2.9</v>
      </c>
      <c r="K762" s="100">
        <v>1</v>
      </c>
      <c r="L762" s="100">
        <v>1.1000000000000001</v>
      </c>
      <c r="M762" s="100">
        <v>2.7</v>
      </c>
      <c r="N762" s="100">
        <v>4.3</v>
      </c>
      <c r="O762" s="100">
        <v>4.3</v>
      </c>
      <c r="P762" s="100">
        <v>2.9</v>
      </c>
      <c r="Q762" s="100">
        <v>3</v>
      </c>
      <c r="R762" s="100">
        <v>-2.6</v>
      </c>
      <c r="S762" s="100">
        <v>0</v>
      </c>
      <c r="T762" s="100">
        <v>-0.5</v>
      </c>
      <c r="U762" s="100">
        <v>3.5</v>
      </c>
      <c r="V762" s="100">
        <v>-5.5</v>
      </c>
      <c r="W762" s="100">
        <v>-1.4</v>
      </c>
      <c r="X762" s="100">
        <v>-1.8</v>
      </c>
      <c r="Y762" s="100">
        <v>-4.3</v>
      </c>
      <c r="Z762" s="100">
        <v>-0.1</v>
      </c>
      <c r="AA762" s="100">
        <f>独自温度!B29</f>
        <v>30</v>
      </c>
      <c r="AB762" s="100">
        <f>独自温度!C29</f>
        <v>30</v>
      </c>
    </row>
    <row r="763" spans="1:28">
      <c r="A763" s="64" t="e" cm="1">
        <f t="array" aca="1" ref="A763" ca="1">INDIRECT(_xlfn.XLOOKUP(鶏シート!$G$13,鶏気温!$D$2:$AB$2,鶏気温!$D$3:$AB$3)&amp;(_xlfn.XLOOKUP(鶏モデル!$D771,鶏気温!$C$6:$C$1100,鶏気温!$B$6:$B$1100)))</f>
        <v>#N/A</v>
      </c>
      <c r="B763">
        <v>763</v>
      </c>
      <c r="C763" s="92">
        <v>46415</v>
      </c>
      <c r="D763" s="100">
        <v>-1.1000000000000001</v>
      </c>
      <c r="E763" s="100">
        <v>-1.5</v>
      </c>
      <c r="F763" s="100">
        <v>0.3</v>
      </c>
      <c r="G763" s="100">
        <v>0.5</v>
      </c>
      <c r="H763" s="100">
        <v>1</v>
      </c>
      <c r="I763" s="100">
        <v>1.4</v>
      </c>
      <c r="J763" s="100">
        <v>2.8</v>
      </c>
      <c r="K763" s="100">
        <v>1</v>
      </c>
      <c r="L763" s="100">
        <v>1.1000000000000001</v>
      </c>
      <c r="M763" s="100">
        <v>2.7</v>
      </c>
      <c r="N763" s="100">
        <v>4.3</v>
      </c>
      <c r="O763" s="100">
        <v>4.3</v>
      </c>
      <c r="P763" s="100">
        <v>2.9</v>
      </c>
      <c r="Q763" s="100">
        <v>3</v>
      </c>
      <c r="R763" s="100">
        <v>-2.6</v>
      </c>
      <c r="S763" s="100">
        <v>-0.1</v>
      </c>
      <c r="T763" s="100">
        <v>-0.6</v>
      </c>
      <c r="U763" s="100">
        <v>3.5</v>
      </c>
      <c r="V763" s="100">
        <v>-5.5</v>
      </c>
      <c r="W763" s="100">
        <v>-1.4</v>
      </c>
      <c r="X763" s="100">
        <v>-1.8</v>
      </c>
      <c r="Y763" s="100">
        <v>-4.4000000000000004</v>
      </c>
      <c r="Z763" s="100">
        <v>-0.1</v>
      </c>
      <c r="AA763" s="100">
        <f>独自温度!B30</f>
        <v>30</v>
      </c>
      <c r="AB763" s="100">
        <f>独自温度!C30</f>
        <v>30</v>
      </c>
    </row>
    <row r="764" spans="1:28">
      <c r="A764" s="64" t="e" cm="1">
        <f t="array" aca="1" ref="A764" ca="1">INDIRECT(_xlfn.XLOOKUP(鶏シート!$G$13,鶏気温!$D$2:$AB$2,鶏気温!$D$3:$AB$3)&amp;(_xlfn.XLOOKUP(鶏モデル!$D772,鶏気温!$C$6:$C$1100,鶏気温!$B$6:$B$1100)))</f>
        <v>#N/A</v>
      </c>
      <c r="B764">
        <v>764</v>
      </c>
      <c r="C764" s="92">
        <v>46416</v>
      </c>
      <c r="D764" s="100">
        <v>-1.2</v>
      </c>
      <c r="E764" s="100">
        <v>-1.5</v>
      </c>
      <c r="F764" s="100">
        <v>0.3</v>
      </c>
      <c r="G764" s="100">
        <v>0.5</v>
      </c>
      <c r="H764" s="100">
        <v>1</v>
      </c>
      <c r="I764" s="100">
        <v>1.4</v>
      </c>
      <c r="J764" s="100">
        <v>2.8</v>
      </c>
      <c r="K764" s="100">
        <v>0.9</v>
      </c>
      <c r="L764" s="100">
        <v>1.1000000000000001</v>
      </c>
      <c r="M764" s="100">
        <v>2.7</v>
      </c>
      <c r="N764" s="100">
        <v>4.3</v>
      </c>
      <c r="O764" s="100">
        <v>4.3</v>
      </c>
      <c r="P764" s="100">
        <v>2.9</v>
      </c>
      <c r="Q764" s="100">
        <v>3</v>
      </c>
      <c r="R764" s="100">
        <v>-2.7</v>
      </c>
      <c r="S764" s="100">
        <v>-0.1</v>
      </c>
      <c r="T764" s="100">
        <v>-0.6</v>
      </c>
      <c r="U764" s="100">
        <v>3.5</v>
      </c>
      <c r="V764" s="100">
        <v>-5.5</v>
      </c>
      <c r="W764" s="100">
        <v>-1.5</v>
      </c>
      <c r="X764" s="100">
        <v>-1.8</v>
      </c>
      <c r="Y764" s="100">
        <v>-4.4000000000000004</v>
      </c>
      <c r="Z764" s="100">
        <v>-0.1</v>
      </c>
      <c r="AA764" s="100">
        <f>独自温度!B31</f>
        <v>30</v>
      </c>
      <c r="AB764" s="100">
        <f>独自温度!C31</f>
        <v>30</v>
      </c>
    </row>
    <row r="765" spans="1:28">
      <c r="A765" s="64" t="e" cm="1">
        <f t="array" aca="1" ref="A765" ca="1">INDIRECT(_xlfn.XLOOKUP(鶏シート!$G$13,鶏気温!$D$2:$AB$2,鶏気温!$D$3:$AB$3)&amp;(_xlfn.XLOOKUP(鶏モデル!$D773,鶏気温!$C$6:$C$1100,鶏気温!$B$6:$B$1100)))</f>
        <v>#N/A</v>
      </c>
      <c r="B765">
        <v>765</v>
      </c>
      <c r="C765" s="92">
        <v>46417</v>
      </c>
      <c r="D765" s="100">
        <v>-1.2</v>
      </c>
      <c r="E765" s="100">
        <v>-1.5</v>
      </c>
      <c r="F765" s="100">
        <v>0.3</v>
      </c>
      <c r="G765" s="100">
        <v>0.5</v>
      </c>
      <c r="H765" s="100">
        <v>1</v>
      </c>
      <c r="I765" s="100">
        <v>1.4</v>
      </c>
      <c r="J765" s="100">
        <v>2.8</v>
      </c>
      <c r="K765" s="100">
        <v>0.9</v>
      </c>
      <c r="L765" s="100">
        <v>1.2</v>
      </c>
      <c r="M765" s="100">
        <v>2.7</v>
      </c>
      <c r="N765" s="100">
        <v>4.3</v>
      </c>
      <c r="O765" s="100">
        <v>4.3</v>
      </c>
      <c r="P765" s="100">
        <v>2.9</v>
      </c>
      <c r="Q765" s="100">
        <v>3</v>
      </c>
      <c r="R765" s="100">
        <v>-2.7</v>
      </c>
      <c r="S765" s="100">
        <v>-0.1</v>
      </c>
      <c r="T765" s="100">
        <v>-0.5</v>
      </c>
      <c r="U765" s="100">
        <v>3.5</v>
      </c>
      <c r="V765" s="100">
        <v>-5.5</v>
      </c>
      <c r="W765" s="100">
        <v>-1.5</v>
      </c>
      <c r="X765" s="100">
        <v>-1.8</v>
      </c>
      <c r="Y765" s="100">
        <v>-4.4000000000000004</v>
      </c>
      <c r="Z765" s="100">
        <v>-0.1</v>
      </c>
      <c r="AA765" s="100">
        <f>独自温度!B32</f>
        <v>30</v>
      </c>
      <c r="AB765" s="100">
        <f>独自温度!C32</f>
        <v>30</v>
      </c>
    </row>
    <row r="766" spans="1:28">
      <c r="A766" s="64" t="e" cm="1">
        <f t="array" aca="1" ref="A766" ca="1">INDIRECT(_xlfn.XLOOKUP(鶏シート!$G$13,鶏気温!$D$2:$AB$2,鶏気温!$D$3:$AB$3)&amp;(_xlfn.XLOOKUP(鶏モデル!$D774,鶏気温!$C$6:$C$1100,鶏気温!$B$6:$B$1100)))</f>
        <v>#N/A</v>
      </c>
      <c r="B766">
        <v>766</v>
      </c>
      <c r="C766" s="92">
        <v>46418</v>
      </c>
      <c r="D766" s="100">
        <v>-1.2</v>
      </c>
      <c r="E766" s="100">
        <v>-1.5</v>
      </c>
      <c r="F766" s="100">
        <v>0.3</v>
      </c>
      <c r="G766" s="100">
        <v>0.5</v>
      </c>
      <c r="H766" s="100">
        <v>1</v>
      </c>
      <c r="I766" s="100">
        <v>1.4</v>
      </c>
      <c r="J766" s="100">
        <v>2.9</v>
      </c>
      <c r="K766" s="100">
        <v>0.9</v>
      </c>
      <c r="L766" s="100">
        <v>1.2</v>
      </c>
      <c r="M766" s="100">
        <v>2.7</v>
      </c>
      <c r="N766" s="100">
        <v>4.3</v>
      </c>
      <c r="O766" s="100">
        <v>4.3</v>
      </c>
      <c r="P766" s="100">
        <v>2.9</v>
      </c>
      <c r="Q766" s="100">
        <v>3</v>
      </c>
      <c r="R766" s="100">
        <v>-2.7</v>
      </c>
      <c r="S766" s="100">
        <v>0</v>
      </c>
      <c r="T766" s="100">
        <v>-0.5</v>
      </c>
      <c r="U766" s="100">
        <v>3.5</v>
      </c>
      <c r="V766" s="100">
        <v>-5.5</v>
      </c>
      <c r="W766" s="100">
        <v>-1.5</v>
      </c>
      <c r="X766" s="100">
        <v>-1.8</v>
      </c>
      <c r="Y766" s="100">
        <v>-4.4000000000000004</v>
      </c>
      <c r="Z766" s="100">
        <v>-0.1</v>
      </c>
      <c r="AA766" s="100">
        <f>独自温度!B33</f>
        <v>30</v>
      </c>
      <c r="AB766" s="100">
        <f>独自温度!C33</f>
        <v>30</v>
      </c>
    </row>
    <row r="767" spans="1:28">
      <c r="A767" s="64" t="e" cm="1">
        <f t="array" aca="1" ref="A767" ca="1">INDIRECT(_xlfn.XLOOKUP(鶏シート!$G$13,鶏気温!$D$2:$AB$2,鶏気温!$D$3:$AB$3)&amp;(_xlfn.XLOOKUP(鶏モデル!$D775,鶏気温!$C$6:$C$1100,鶏気温!$B$6:$B$1100)))</f>
        <v>#N/A</v>
      </c>
      <c r="B767">
        <v>767</v>
      </c>
      <c r="C767" s="92">
        <v>46419</v>
      </c>
      <c r="D767" s="100">
        <v>-1.2</v>
      </c>
      <c r="E767" s="100">
        <v>-1.5</v>
      </c>
      <c r="F767" s="100">
        <v>0.3</v>
      </c>
      <c r="G767" s="100">
        <v>0.5</v>
      </c>
      <c r="H767" s="100">
        <v>1</v>
      </c>
      <c r="I767" s="100">
        <v>1.4</v>
      </c>
      <c r="J767" s="100">
        <v>2.9</v>
      </c>
      <c r="K767" s="100">
        <v>1</v>
      </c>
      <c r="L767" s="100">
        <v>1.2</v>
      </c>
      <c r="M767" s="100">
        <v>2.7</v>
      </c>
      <c r="N767" s="100">
        <v>4.3</v>
      </c>
      <c r="O767" s="100">
        <v>4.3</v>
      </c>
      <c r="P767" s="100">
        <v>2.9</v>
      </c>
      <c r="Q767" s="100">
        <v>3</v>
      </c>
      <c r="R767" s="100">
        <v>-2.7</v>
      </c>
      <c r="S767" s="100">
        <v>0</v>
      </c>
      <c r="T767" s="100">
        <v>-0.5</v>
      </c>
      <c r="U767" s="100">
        <v>3.5</v>
      </c>
      <c r="V767" s="100">
        <v>-5.6</v>
      </c>
      <c r="W767" s="100">
        <v>-1.5</v>
      </c>
      <c r="X767" s="100">
        <v>-1.8</v>
      </c>
      <c r="Y767" s="100">
        <v>-4.4000000000000004</v>
      </c>
      <c r="Z767" s="100">
        <v>-0.1</v>
      </c>
      <c r="AA767" s="100">
        <f>独自温度!B34</f>
        <v>30</v>
      </c>
      <c r="AB767" s="100">
        <f>独自温度!C34</f>
        <v>30</v>
      </c>
    </row>
    <row r="768" spans="1:28">
      <c r="A768" s="64" t="e" cm="1">
        <f t="array" aca="1" ref="A768" ca="1">INDIRECT(_xlfn.XLOOKUP(鶏シート!$G$13,鶏気温!$D$2:$AB$2,鶏気温!$D$3:$AB$3)&amp;(_xlfn.XLOOKUP(鶏モデル!$D776,鶏気温!$C$6:$C$1100,鶏気温!$B$6:$B$1100)))</f>
        <v>#N/A</v>
      </c>
      <c r="B768">
        <v>768</v>
      </c>
      <c r="C768" s="92">
        <v>46420</v>
      </c>
      <c r="D768" s="100">
        <v>-1.2</v>
      </c>
      <c r="E768" s="100">
        <v>-1.5</v>
      </c>
      <c r="F768" s="100">
        <v>0.3</v>
      </c>
      <c r="G768" s="100">
        <v>0.5</v>
      </c>
      <c r="H768" s="100">
        <v>1</v>
      </c>
      <c r="I768" s="100">
        <v>1.4</v>
      </c>
      <c r="J768" s="100">
        <v>2.9</v>
      </c>
      <c r="K768" s="100">
        <v>1</v>
      </c>
      <c r="L768" s="100">
        <v>1.3</v>
      </c>
      <c r="M768" s="100">
        <v>2.7</v>
      </c>
      <c r="N768" s="100">
        <v>4.3</v>
      </c>
      <c r="O768" s="100">
        <v>4.4000000000000004</v>
      </c>
      <c r="P768" s="100">
        <v>3</v>
      </c>
      <c r="Q768" s="100">
        <v>3</v>
      </c>
      <c r="R768" s="100">
        <v>-2.6</v>
      </c>
      <c r="S768" s="100">
        <v>0</v>
      </c>
      <c r="T768" s="100">
        <v>-0.5</v>
      </c>
      <c r="U768" s="100">
        <v>3.5</v>
      </c>
      <c r="V768" s="100">
        <v>-5.6</v>
      </c>
      <c r="W768" s="100">
        <v>-1.5</v>
      </c>
      <c r="X768" s="100">
        <v>-1.8</v>
      </c>
      <c r="Y768" s="100">
        <v>-4.4000000000000004</v>
      </c>
      <c r="Z768" s="100">
        <v>0</v>
      </c>
      <c r="AA768" s="100">
        <f>独自温度!B35</f>
        <v>30</v>
      </c>
      <c r="AB768" s="100">
        <f>独自温度!C35</f>
        <v>30</v>
      </c>
    </row>
    <row r="769" spans="1:28">
      <c r="A769" s="64" t="e" cm="1">
        <f t="array" aca="1" ref="A769" ca="1">INDIRECT(_xlfn.XLOOKUP(鶏シート!$G$13,鶏気温!$D$2:$AB$2,鶏気温!$D$3:$AB$3)&amp;(_xlfn.XLOOKUP(鶏モデル!$D777,鶏気温!$C$6:$C$1100,鶏気温!$B$6:$B$1100)))</f>
        <v>#N/A</v>
      </c>
      <c r="B769">
        <v>769</v>
      </c>
      <c r="C769" s="92">
        <v>46421</v>
      </c>
      <c r="D769" s="100">
        <v>-1.2</v>
      </c>
      <c r="E769" s="100">
        <v>-1.5</v>
      </c>
      <c r="F769" s="100">
        <v>0.3</v>
      </c>
      <c r="G769" s="100">
        <v>0.5</v>
      </c>
      <c r="H769" s="100">
        <v>1</v>
      </c>
      <c r="I769" s="100">
        <v>1.5</v>
      </c>
      <c r="J769" s="100">
        <v>2.9</v>
      </c>
      <c r="K769" s="100">
        <v>1</v>
      </c>
      <c r="L769" s="100">
        <v>1.3</v>
      </c>
      <c r="M769" s="100">
        <v>2.7</v>
      </c>
      <c r="N769" s="100">
        <v>4.4000000000000004</v>
      </c>
      <c r="O769" s="100">
        <v>4.4000000000000004</v>
      </c>
      <c r="P769" s="100">
        <v>3</v>
      </c>
      <c r="Q769" s="100">
        <v>3.1</v>
      </c>
      <c r="R769" s="100">
        <v>-2.6</v>
      </c>
      <c r="S769" s="100">
        <v>0</v>
      </c>
      <c r="T769" s="100">
        <v>-0.5</v>
      </c>
      <c r="U769" s="100">
        <v>3.6</v>
      </c>
      <c r="V769" s="100">
        <v>-5.5</v>
      </c>
      <c r="W769" s="100">
        <v>-1.5</v>
      </c>
      <c r="X769" s="100">
        <v>-1.8</v>
      </c>
      <c r="Y769" s="100">
        <v>-4.4000000000000004</v>
      </c>
      <c r="Z769" s="100">
        <v>0</v>
      </c>
      <c r="AA769" s="100">
        <f>独自温度!B36</f>
        <v>30</v>
      </c>
      <c r="AB769" s="100">
        <f>独自温度!C36</f>
        <v>30</v>
      </c>
    </row>
    <row r="770" spans="1:28">
      <c r="A770" s="64" t="e" cm="1">
        <f t="array" aca="1" ref="A770" ca="1">INDIRECT(_xlfn.XLOOKUP(鶏シート!$G$13,鶏気温!$D$2:$AB$2,鶏気温!$D$3:$AB$3)&amp;(_xlfn.XLOOKUP(鶏モデル!$D778,鶏気温!$C$6:$C$1100,鶏気温!$B$6:$B$1100)))</f>
        <v>#N/A</v>
      </c>
      <c r="B770">
        <v>770</v>
      </c>
      <c r="C770" s="92">
        <v>46422</v>
      </c>
      <c r="D770" s="100">
        <v>-1.1000000000000001</v>
      </c>
      <c r="E770" s="100">
        <v>-1.5</v>
      </c>
      <c r="F770" s="100">
        <v>0.4</v>
      </c>
      <c r="G770" s="100">
        <v>0.6</v>
      </c>
      <c r="H770" s="100">
        <v>1</v>
      </c>
      <c r="I770" s="100">
        <v>1.5</v>
      </c>
      <c r="J770" s="100">
        <v>3</v>
      </c>
      <c r="K770" s="100">
        <v>1.1000000000000001</v>
      </c>
      <c r="L770" s="100">
        <v>1.3</v>
      </c>
      <c r="M770" s="100">
        <v>2.8</v>
      </c>
      <c r="N770" s="100">
        <v>4.4000000000000004</v>
      </c>
      <c r="O770" s="100">
        <v>4.4000000000000004</v>
      </c>
      <c r="P770" s="100">
        <v>3.1</v>
      </c>
      <c r="Q770" s="100">
        <v>3.2</v>
      </c>
      <c r="R770" s="100">
        <v>-2.6</v>
      </c>
      <c r="S770" s="100">
        <v>0.1</v>
      </c>
      <c r="T770" s="100">
        <v>-0.5</v>
      </c>
      <c r="U770" s="100">
        <v>3.6</v>
      </c>
      <c r="V770" s="100">
        <v>-5.5</v>
      </c>
      <c r="W770" s="100">
        <v>-1.5</v>
      </c>
      <c r="X770" s="100">
        <v>-1.8</v>
      </c>
      <c r="Y770" s="100">
        <v>-4.4000000000000004</v>
      </c>
      <c r="Z770" s="100">
        <v>0</v>
      </c>
      <c r="AA770" s="100">
        <f>独自温度!B37</f>
        <v>30</v>
      </c>
      <c r="AB770" s="100">
        <f>独自温度!C37</f>
        <v>30</v>
      </c>
    </row>
    <row r="771" spans="1:28">
      <c r="A771" s="64" t="e" cm="1">
        <f t="array" aca="1" ref="A771" ca="1">INDIRECT(_xlfn.XLOOKUP(鶏シート!$G$13,鶏気温!$D$2:$AB$2,鶏気温!$D$3:$AB$3)&amp;(_xlfn.XLOOKUP(鶏モデル!$D779,鶏気温!$C$6:$C$1100,鶏気温!$B$6:$B$1100)))</f>
        <v>#N/A</v>
      </c>
      <c r="B771">
        <v>771</v>
      </c>
      <c r="C771" s="92">
        <v>46423</v>
      </c>
      <c r="D771" s="100">
        <v>-1.1000000000000001</v>
      </c>
      <c r="E771" s="100">
        <v>-1.4</v>
      </c>
      <c r="F771" s="100">
        <v>0.4</v>
      </c>
      <c r="G771" s="100">
        <v>0.6</v>
      </c>
      <c r="H771" s="100">
        <v>1.1000000000000001</v>
      </c>
      <c r="I771" s="100">
        <v>1.6</v>
      </c>
      <c r="J771" s="100">
        <v>3.1</v>
      </c>
      <c r="K771" s="100">
        <v>1.1000000000000001</v>
      </c>
      <c r="L771" s="100">
        <v>1.3</v>
      </c>
      <c r="M771" s="100">
        <v>2.8</v>
      </c>
      <c r="N771" s="100">
        <v>4.5</v>
      </c>
      <c r="O771" s="100">
        <v>4.5</v>
      </c>
      <c r="P771" s="100">
        <v>3.1</v>
      </c>
      <c r="Q771" s="100">
        <v>3.2</v>
      </c>
      <c r="R771" s="100">
        <v>-2.5</v>
      </c>
      <c r="S771" s="100">
        <v>0.1</v>
      </c>
      <c r="T771" s="100">
        <v>-0.4</v>
      </c>
      <c r="U771" s="100">
        <v>3.7</v>
      </c>
      <c r="V771" s="100">
        <v>-5.5</v>
      </c>
      <c r="W771" s="100">
        <v>-1.5</v>
      </c>
      <c r="X771" s="100">
        <v>-1.8</v>
      </c>
      <c r="Y771" s="100">
        <v>-4.3</v>
      </c>
      <c r="Z771" s="100">
        <v>0</v>
      </c>
      <c r="AA771" s="100">
        <f>独自温度!B38</f>
        <v>30</v>
      </c>
      <c r="AB771" s="100">
        <f>独自温度!C38</f>
        <v>30</v>
      </c>
    </row>
    <row r="772" spans="1:28">
      <c r="A772" s="64" t="e" cm="1">
        <f t="array" aca="1" ref="A772" ca="1">INDIRECT(_xlfn.XLOOKUP(鶏シート!$G$13,鶏気温!$D$2:$AB$2,鶏気温!$D$3:$AB$3)&amp;(_xlfn.XLOOKUP(鶏モデル!$D780,鶏気温!$C$6:$C$1100,鶏気温!$B$6:$B$1100)))</f>
        <v>#N/A</v>
      </c>
      <c r="B772">
        <v>772</v>
      </c>
      <c r="C772" s="92">
        <v>46424</v>
      </c>
      <c r="D772" s="100">
        <v>-1.1000000000000001</v>
      </c>
      <c r="E772" s="100">
        <v>-1.4</v>
      </c>
      <c r="F772" s="100">
        <v>0.4</v>
      </c>
      <c r="G772" s="100">
        <v>0.7</v>
      </c>
      <c r="H772" s="100">
        <v>1.1000000000000001</v>
      </c>
      <c r="I772" s="100">
        <v>1.6</v>
      </c>
      <c r="J772" s="100">
        <v>3.1</v>
      </c>
      <c r="K772" s="100">
        <v>1.2</v>
      </c>
      <c r="L772" s="100">
        <v>1.2</v>
      </c>
      <c r="M772" s="100">
        <v>2.9</v>
      </c>
      <c r="N772" s="100">
        <v>4.5</v>
      </c>
      <c r="O772" s="100">
        <v>4.5999999999999996</v>
      </c>
      <c r="P772" s="100">
        <v>3.2</v>
      </c>
      <c r="Q772" s="100">
        <v>3.3</v>
      </c>
      <c r="R772" s="100">
        <v>-2.5</v>
      </c>
      <c r="S772" s="100">
        <v>0.2</v>
      </c>
      <c r="T772" s="100">
        <v>-0.4</v>
      </c>
      <c r="U772" s="100">
        <v>3.7</v>
      </c>
      <c r="V772" s="100">
        <v>-5.4</v>
      </c>
      <c r="W772" s="100">
        <v>-1.5</v>
      </c>
      <c r="X772" s="100">
        <v>-1.8</v>
      </c>
      <c r="Y772" s="100">
        <v>-4.3</v>
      </c>
      <c r="Z772" s="100">
        <v>0.1</v>
      </c>
      <c r="AA772" s="100">
        <f>独自温度!B39</f>
        <v>30</v>
      </c>
      <c r="AB772" s="100">
        <f>独自温度!C39</f>
        <v>30</v>
      </c>
    </row>
    <row r="773" spans="1:28">
      <c r="A773" s="64" t="e" cm="1">
        <f t="array" aca="1" ref="A773" ca="1">INDIRECT(_xlfn.XLOOKUP(鶏シート!$G$13,鶏気温!$D$2:$AB$2,鶏気温!$D$3:$AB$3)&amp;(_xlfn.XLOOKUP(鶏モデル!$D781,鶏気温!$C$6:$C$1100,鶏気温!$B$6:$B$1100)))</f>
        <v>#N/A</v>
      </c>
      <c r="B773">
        <v>773</v>
      </c>
      <c r="C773" s="92">
        <v>46425</v>
      </c>
      <c r="D773" s="100">
        <v>-1</v>
      </c>
      <c r="E773" s="100">
        <v>-1.3</v>
      </c>
      <c r="F773" s="100">
        <v>0.5</v>
      </c>
      <c r="G773" s="100">
        <v>0.7</v>
      </c>
      <c r="H773" s="100">
        <v>1.1000000000000001</v>
      </c>
      <c r="I773" s="100">
        <v>1.7</v>
      </c>
      <c r="J773" s="100">
        <v>3.2</v>
      </c>
      <c r="K773" s="100">
        <v>1.3</v>
      </c>
      <c r="L773" s="100">
        <v>1.2</v>
      </c>
      <c r="M773" s="100">
        <v>2.9</v>
      </c>
      <c r="N773" s="100">
        <v>4.5999999999999996</v>
      </c>
      <c r="O773" s="100">
        <v>4.5999999999999996</v>
      </c>
      <c r="P773" s="100">
        <v>3.2</v>
      </c>
      <c r="Q773" s="100">
        <v>3.4</v>
      </c>
      <c r="R773" s="100">
        <v>-2.4</v>
      </c>
      <c r="S773" s="100">
        <v>0.2</v>
      </c>
      <c r="T773" s="100">
        <v>-0.3</v>
      </c>
      <c r="U773" s="100">
        <v>3.8</v>
      </c>
      <c r="V773" s="100">
        <v>-5.4</v>
      </c>
      <c r="W773" s="100">
        <v>-1.4</v>
      </c>
      <c r="X773" s="100">
        <v>-1.8</v>
      </c>
      <c r="Y773" s="100">
        <v>-4.2</v>
      </c>
      <c r="Z773" s="100">
        <v>0.1</v>
      </c>
      <c r="AA773" s="100">
        <f>独自温度!B40</f>
        <v>30</v>
      </c>
      <c r="AB773" s="100">
        <f>独自温度!C40</f>
        <v>30</v>
      </c>
    </row>
    <row r="774" spans="1:28">
      <c r="A774" s="64" t="e" cm="1">
        <f t="array" aca="1" ref="A774" ca="1">INDIRECT(_xlfn.XLOOKUP(鶏シート!$G$13,鶏気温!$D$2:$AB$2,鶏気温!$D$3:$AB$3)&amp;(_xlfn.XLOOKUP(鶏モデル!$D782,鶏気温!$C$6:$C$1100,鶏気温!$B$6:$B$1100)))</f>
        <v>#N/A</v>
      </c>
      <c r="B774">
        <v>774</v>
      </c>
      <c r="C774" s="92">
        <v>46426</v>
      </c>
      <c r="D774" s="100">
        <v>-1</v>
      </c>
      <c r="E774" s="100">
        <v>-1.3</v>
      </c>
      <c r="F774" s="100">
        <v>0.5</v>
      </c>
      <c r="G774" s="100">
        <v>0.8</v>
      </c>
      <c r="H774" s="100">
        <v>1.2</v>
      </c>
      <c r="I774" s="100">
        <v>1.7</v>
      </c>
      <c r="J774" s="100">
        <v>3.3</v>
      </c>
      <c r="K774" s="100">
        <v>1.4</v>
      </c>
      <c r="L774" s="100">
        <v>1.2</v>
      </c>
      <c r="M774" s="100">
        <v>3</v>
      </c>
      <c r="N774" s="100">
        <v>4.5999999999999996</v>
      </c>
      <c r="O774" s="100">
        <v>4.7</v>
      </c>
      <c r="P774" s="100">
        <v>3.3</v>
      </c>
      <c r="Q774" s="100">
        <v>3.5</v>
      </c>
      <c r="R774" s="100">
        <v>-2.4</v>
      </c>
      <c r="S774" s="100">
        <v>0.3</v>
      </c>
      <c r="T774" s="100">
        <v>-0.3</v>
      </c>
      <c r="U774" s="100">
        <v>3.8</v>
      </c>
      <c r="V774" s="100">
        <v>-5.3</v>
      </c>
      <c r="W774" s="100">
        <v>-1.4</v>
      </c>
      <c r="X774" s="100">
        <v>-1.7</v>
      </c>
      <c r="Y774" s="100">
        <v>-4.0999999999999996</v>
      </c>
      <c r="Z774" s="100">
        <v>0.2</v>
      </c>
      <c r="AA774" s="100">
        <f>独自温度!B41</f>
        <v>30</v>
      </c>
      <c r="AB774" s="100">
        <f>独自温度!C41</f>
        <v>30</v>
      </c>
    </row>
    <row r="775" spans="1:28">
      <c r="A775" s="64" t="e" cm="1">
        <f t="array" aca="1" ref="A775" ca="1">INDIRECT(_xlfn.XLOOKUP(鶏シート!$G$13,鶏気温!$D$2:$AB$2,鶏気温!$D$3:$AB$3)&amp;(_xlfn.XLOOKUP(鶏モデル!$D783,鶏気温!$C$6:$C$1100,鶏気温!$B$6:$B$1100)))</f>
        <v>#N/A</v>
      </c>
      <c r="B775">
        <v>775</v>
      </c>
      <c r="C775" s="92">
        <v>46427</v>
      </c>
      <c r="D775" s="100">
        <v>-0.9</v>
      </c>
      <c r="E775" s="100">
        <v>-1.2</v>
      </c>
      <c r="F775" s="100">
        <v>0.6</v>
      </c>
      <c r="G775" s="100">
        <v>0.9</v>
      </c>
      <c r="H775" s="100">
        <v>1.3</v>
      </c>
      <c r="I775" s="100">
        <v>1.8</v>
      </c>
      <c r="J775" s="100">
        <v>3.4</v>
      </c>
      <c r="K775" s="100">
        <v>1.5</v>
      </c>
      <c r="L775" s="100">
        <v>1.3</v>
      </c>
      <c r="M775" s="100">
        <v>3</v>
      </c>
      <c r="N775" s="100">
        <v>4.7</v>
      </c>
      <c r="O775" s="100">
        <v>4.8</v>
      </c>
      <c r="P775" s="100">
        <v>3.4</v>
      </c>
      <c r="Q775" s="100">
        <v>3.6</v>
      </c>
      <c r="R775" s="100">
        <v>-2.2999999999999998</v>
      </c>
      <c r="S775" s="100">
        <v>0.4</v>
      </c>
      <c r="T775" s="100">
        <v>-0.2</v>
      </c>
      <c r="U775" s="100">
        <v>3.9</v>
      </c>
      <c r="V775" s="100">
        <v>-5.3</v>
      </c>
      <c r="W775" s="100">
        <v>-1.3</v>
      </c>
      <c r="X775" s="100">
        <v>-1.7</v>
      </c>
      <c r="Y775" s="100">
        <v>-4.0999999999999996</v>
      </c>
      <c r="Z775" s="100">
        <v>0.2</v>
      </c>
      <c r="AA775" s="100">
        <f>独自温度!B42</f>
        <v>30</v>
      </c>
      <c r="AB775" s="100">
        <f>独自温度!C42</f>
        <v>30</v>
      </c>
    </row>
    <row r="776" spans="1:28">
      <c r="A776" s="64" t="e" cm="1">
        <f t="array" aca="1" ref="A776" ca="1">INDIRECT(_xlfn.XLOOKUP(鶏シート!$G$13,鶏気温!$D$2:$AB$2,鶏気温!$D$3:$AB$3)&amp;(_xlfn.XLOOKUP(鶏モデル!$D784,鶏気温!$C$6:$C$1100,鶏気温!$B$6:$B$1100)))</f>
        <v>#N/A</v>
      </c>
      <c r="B776">
        <v>776</v>
      </c>
      <c r="C776" s="92">
        <v>46428</v>
      </c>
      <c r="D776" s="100">
        <v>-0.9</v>
      </c>
      <c r="E776" s="100">
        <v>-1.1000000000000001</v>
      </c>
      <c r="F776" s="100">
        <v>0.7</v>
      </c>
      <c r="G776" s="100">
        <v>1</v>
      </c>
      <c r="H776" s="100">
        <v>1.3</v>
      </c>
      <c r="I776" s="100">
        <v>1.9</v>
      </c>
      <c r="J776" s="100">
        <v>3.4</v>
      </c>
      <c r="K776" s="100">
        <v>1.6</v>
      </c>
      <c r="L776" s="100">
        <v>1.3</v>
      </c>
      <c r="M776" s="100">
        <v>3.1</v>
      </c>
      <c r="N776" s="100">
        <v>4.8</v>
      </c>
      <c r="O776" s="100">
        <v>4.8</v>
      </c>
      <c r="P776" s="100">
        <v>3.5</v>
      </c>
      <c r="Q776" s="100">
        <v>3.7</v>
      </c>
      <c r="R776" s="100">
        <v>-2.2999999999999998</v>
      </c>
      <c r="S776" s="100">
        <v>0.5</v>
      </c>
      <c r="T776" s="100">
        <v>-0.1</v>
      </c>
      <c r="U776" s="100">
        <v>4</v>
      </c>
      <c r="V776" s="100">
        <v>-5.2</v>
      </c>
      <c r="W776" s="100">
        <v>-1.3</v>
      </c>
      <c r="X776" s="100">
        <v>-1.6</v>
      </c>
      <c r="Y776" s="100">
        <v>-4</v>
      </c>
      <c r="Z776" s="100">
        <v>0.3</v>
      </c>
      <c r="AA776" s="100">
        <f>独自温度!B43</f>
        <v>30</v>
      </c>
      <c r="AB776" s="100">
        <f>独自温度!C43</f>
        <v>30</v>
      </c>
    </row>
    <row r="777" spans="1:28">
      <c r="A777" s="64" t="e" cm="1">
        <f t="array" aca="1" ref="A777" ca="1">INDIRECT(_xlfn.XLOOKUP(鶏シート!$G$13,鶏気温!$D$2:$AB$2,鶏気温!$D$3:$AB$3)&amp;(_xlfn.XLOOKUP(鶏モデル!$D785,鶏気温!$C$6:$C$1100,鶏気温!$B$6:$B$1100)))</f>
        <v>#N/A</v>
      </c>
      <c r="B777">
        <v>777</v>
      </c>
      <c r="C777" s="92">
        <v>46429</v>
      </c>
      <c r="D777" s="100">
        <v>-0.8</v>
      </c>
      <c r="E777" s="100">
        <v>-1.1000000000000001</v>
      </c>
      <c r="F777" s="100">
        <v>0.8</v>
      </c>
      <c r="G777" s="100">
        <v>1.1000000000000001</v>
      </c>
      <c r="H777" s="100">
        <v>1.4</v>
      </c>
      <c r="I777" s="100">
        <v>2</v>
      </c>
      <c r="J777" s="100">
        <v>3.5</v>
      </c>
      <c r="K777" s="100">
        <v>1.7</v>
      </c>
      <c r="L777" s="100">
        <v>1.4</v>
      </c>
      <c r="M777" s="100">
        <v>3.2</v>
      </c>
      <c r="N777" s="100">
        <v>4.9000000000000004</v>
      </c>
      <c r="O777" s="100">
        <v>4.9000000000000004</v>
      </c>
      <c r="P777" s="100">
        <v>3.6</v>
      </c>
      <c r="Q777" s="100">
        <v>3.8</v>
      </c>
      <c r="R777" s="100">
        <v>-2.2000000000000002</v>
      </c>
      <c r="S777" s="100">
        <v>0.6</v>
      </c>
      <c r="T777" s="100">
        <v>-0.1</v>
      </c>
      <c r="U777" s="100">
        <v>4.0999999999999996</v>
      </c>
      <c r="V777" s="100">
        <v>-5.0999999999999996</v>
      </c>
      <c r="W777" s="100">
        <v>-1.2</v>
      </c>
      <c r="X777" s="100">
        <v>-1.6</v>
      </c>
      <c r="Y777" s="100">
        <v>-3.9</v>
      </c>
      <c r="Z777" s="100">
        <v>0.4</v>
      </c>
      <c r="AA777" s="100">
        <f>独自温度!B44</f>
        <v>30</v>
      </c>
      <c r="AB777" s="100">
        <f>独自温度!C44</f>
        <v>30</v>
      </c>
    </row>
    <row r="778" spans="1:28">
      <c r="A778" s="64" t="e" cm="1">
        <f t="array" aca="1" ref="A778" ca="1">INDIRECT(_xlfn.XLOOKUP(鶏シート!$G$13,鶏気温!$D$2:$AB$2,鶏気温!$D$3:$AB$3)&amp;(_xlfn.XLOOKUP(鶏モデル!$D786,鶏気温!$C$6:$C$1100,鶏気温!$B$6:$B$1100)))</f>
        <v>#N/A</v>
      </c>
      <c r="B778">
        <v>778</v>
      </c>
      <c r="C778" s="92">
        <v>46430</v>
      </c>
      <c r="D778" s="100">
        <v>-0.7</v>
      </c>
      <c r="E778" s="100">
        <v>-1</v>
      </c>
      <c r="F778" s="100">
        <v>0.9</v>
      </c>
      <c r="G778" s="100">
        <v>1.2</v>
      </c>
      <c r="H778" s="100">
        <v>1.5</v>
      </c>
      <c r="I778" s="100">
        <v>2.1</v>
      </c>
      <c r="J778" s="100">
        <v>3.6</v>
      </c>
      <c r="K778" s="100">
        <v>1.8</v>
      </c>
      <c r="L778" s="100">
        <v>1.5</v>
      </c>
      <c r="M778" s="100">
        <v>3.3</v>
      </c>
      <c r="N778" s="100">
        <v>5</v>
      </c>
      <c r="O778" s="100">
        <v>5</v>
      </c>
      <c r="P778" s="100">
        <v>3.7</v>
      </c>
      <c r="Q778" s="100">
        <v>3.9</v>
      </c>
      <c r="R778" s="100">
        <v>-2.1</v>
      </c>
      <c r="S778" s="100">
        <v>0.7</v>
      </c>
      <c r="T778" s="100">
        <v>0</v>
      </c>
      <c r="U778" s="100">
        <v>4.2</v>
      </c>
      <c r="V778" s="100">
        <v>-5</v>
      </c>
      <c r="W778" s="100">
        <v>-1.1000000000000001</v>
      </c>
      <c r="X778" s="100">
        <v>-1.5</v>
      </c>
      <c r="Y778" s="100">
        <v>-3.8</v>
      </c>
      <c r="Z778" s="100">
        <v>0.5</v>
      </c>
      <c r="AA778" s="100">
        <f>独自温度!B45</f>
        <v>30</v>
      </c>
      <c r="AB778" s="100">
        <f>独自温度!C45</f>
        <v>30</v>
      </c>
    </row>
    <row r="779" spans="1:28">
      <c r="A779" s="64" t="e" cm="1">
        <f t="array" aca="1" ref="A779" ca="1">INDIRECT(_xlfn.XLOOKUP(鶏シート!$G$13,鶏気温!$D$2:$AB$2,鶏気温!$D$3:$AB$3)&amp;(_xlfn.XLOOKUP(鶏モデル!$D787,鶏気温!$C$6:$C$1100,鶏気温!$B$6:$B$1100)))</f>
        <v>#N/A</v>
      </c>
      <c r="B779">
        <v>779</v>
      </c>
      <c r="C779" s="92">
        <v>46431</v>
      </c>
      <c r="D779" s="100">
        <v>-0.7</v>
      </c>
      <c r="E779" s="100">
        <v>-0.9</v>
      </c>
      <c r="F779" s="100">
        <v>1</v>
      </c>
      <c r="G779" s="100">
        <v>1.3</v>
      </c>
      <c r="H779" s="100">
        <v>1.6</v>
      </c>
      <c r="I779" s="100">
        <v>2.2000000000000002</v>
      </c>
      <c r="J779" s="100">
        <v>3.7</v>
      </c>
      <c r="K779" s="100">
        <v>1.9</v>
      </c>
      <c r="L779" s="100">
        <v>1.6</v>
      </c>
      <c r="M779" s="100">
        <v>3.4</v>
      </c>
      <c r="N779" s="100">
        <v>5</v>
      </c>
      <c r="O779" s="100">
        <v>5.0999999999999996</v>
      </c>
      <c r="P779" s="100">
        <v>3.7</v>
      </c>
      <c r="Q779" s="100">
        <v>4</v>
      </c>
      <c r="R779" s="100">
        <v>-2</v>
      </c>
      <c r="S779" s="100">
        <v>0.8</v>
      </c>
      <c r="T779" s="100">
        <v>0.1</v>
      </c>
      <c r="U779" s="100">
        <v>4.3</v>
      </c>
      <c r="V779" s="100">
        <v>-4.9000000000000004</v>
      </c>
      <c r="W779" s="100">
        <v>-1.1000000000000001</v>
      </c>
      <c r="X779" s="100">
        <v>-1.4</v>
      </c>
      <c r="Y779" s="100">
        <v>-3.7</v>
      </c>
      <c r="Z779" s="100">
        <v>0.6</v>
      </c>
      <c r="AA779" s="100">
        <f>独自温度!B46</f>
        <v>30</v>
      </c>
      <c r="AB779" s="100">
        <f>独自温度!C46</f>
        <v>30</v>
      </c>
    </row>
    <row r="780" spans="1:28">
      <c r="A780" s="64" t="e" cm="1">
        <f t="array" aca="1" ref="A780" ca="1">INDIRECT(_xlfn.XLOOKUP(鶏シート!$G$13,鶏気温!$D$2:$AB$2,鶏気温!$D$3:$AB$3)&amp;(_xlfn.XLOOKUP(鶏モデル!$D788,鶏気温!$C$6:$C$1100,鶏気温!$B$6:$B$1100)))</f>
        <v>#N/A</v>
      </c>
      <c r="B780">
        <v>780</v>
      </c>
      <c r="C780" s="92">
        <v>46432</v>
      </c>
      <c r="D780" s="100">
        <v>-0.6</v>
      </c>
      <c r="E780" s="100">
        <v>-0.8</v>
      </c>
      <c r="F780" s="100">
        <v>1.1000000000000001</v>
      </c>
      <c r="G780" s="100">
        <v>1.4</v>
      </c>
      <c r="H780" s="100">
        <v>1.7</v>
      </c>
      <c r="I780" s="100">
        <v>2.2999999999999998</v>
      </c>
      <c r="J780" s="100">
        <v>3.8</v>
      </c>
      <c r="K780" s="100">
        <v>2</v>
      </c>
      <c r="L780" s="100">
        <v>1.7</v>
      </c>
      <c r="M780" s="100">
        <v>3.4</v>
      </c>
      <c r="N780" s="100">
        <v>5.0999999999999996</v>
      </c>
      <c r="O780" s="100">
        <v>5.2</v>
      </c>
      <c r="P780" s="100">
        <v>3.8</v>
      </c>
      <c r="Q780" s="100">
        <v>4.0999999999999996</v>
      </c>
      <c r="R780" s="100">
        <v>-2</v>
      </c>
      <c r="S780" s="100">
        <v>0.9</v>
      </c>
      <c r="T780" s="100">
        <v>0.2</v>
      </c>
      <c r="U780" s="100">
        <v>4.4000000000000004</v>
      </c>
      <c r="V780" s="100">
        <v>-4.8</v>
      </c>
      <c r="W780" s="100">
        <v>-1</v>
      </c>
      <c r="X780" s="100">
        <v>-1.4</v>
      </c>
      <c r="Y780" s="100">
        <v>-3.6</v>
      </c>
      <c r="Z780" s="100">
        <v>0.7</v>
      </c>
      <c r="AA780" s="100">
        <f>独自温度!B47</f>
        <v>30</v>
      </c>
      <c r="AB780" s="100">
        <f>独自温度!C47</f>
        <v>30</v>
      </c>
    </row>
    <row r="781" spans="1:28">
      <c r="A781" s="64" t="e" cm="1">
        <f t="array" aca="1" ref="A781" ca="1">INDIRECT(_xlfn.XLOOKUP(鶏シート!$G$13,鶏気温!$D$2:$AB$2,鶏気温!$D$3:$AB$3)&amp;(_xlfn.XLOOKUP(鶏モデル!$D789,鶏気温!$C$6:$C$1100,鶏気温!$B$6:$B$1100)))</f>
        <v>#N/A</v>
      </c>
      <c r="B781">
        <v>781</v>
      </c>
      <c r="C781" s="92">
        <v>46433</v>
      </c>
      <c r="D781" s="100">
        <v>-0.5</v>
      </c>
      <c r="E781" s="100">
        <v>-0.7</v>
      </c>
      <c r="F781" s="100">
        <v>1.2</v>
      </c>
      <c r="G781" s="100">
        <v>1.5</v>
      </c>
      <c r="H781" s="100">
        <v>1.8</v>
      </c>
      <c r="I781" s="100">
        <v>2.4</v>
      </c>
      <c r="J781" s="100">
        <v>3.9</v>
      </c>
      <c r="K781" s="100">
        <v>2.1</v>
      </c>
      <c r="L781" s="100">
        <v>1.9</v>
      </c>
      <c r="M781" s="100">
        <v>3.5</v>
      </c>
      <c r="N781" s="100">
        <v>5.2</v>
      </c>
      <c r="O781" s="100">
        <v>5.3</v>
      </c>
      <c r="P781" s="100">
        <v>3.9</v>
      </c>
      <c r="Q781" s="100">
        <v>4.2</v>
      </c>
      <c r="R781" s="100">
        <v>-1.9</v>
      </c>
      <c r="S781" s="100">
        <v>1</v>
      </c>
      <c r="T781" s="100">
        <v>0.2</v>
      </c>
      <c r="U781" s="100">
        <v>4.5</v>
      </c>
      <c r="V781" s="100">
        <v>-4.7</v>
      </c>
      <c r="W781" s="100">
        <v>-0.9</v>
      </c>
      <c r="X781" s="100">
        <v>-1.3</v>
      </c>
      <c r="Y781" s="100">
        <v>-3.5</v>
      </c>
      <c r="Z781" s="100">
        <v>0.8</v>
      </c>
      <c r="AA781" s="100">
        <f>独自温度!B48</f>
        <v>30</v>
      </c>
      <c r="AB781" s="100">
        <f>独自温度!C48</f>
        <v>30</v>
      </c>
    </row>
    <row r="782" spans="1:28">
      <c r="A782" s="64" t="e" cm="1">
        <f t="array" aca="1" ref="A782" ca="1">INDIRECT(_xlfn.XLOOKUP(鶏シート!$G$13,鶏気温!$D$2:$AB$2,鶏気温!$D$3:$AB$3)&amp;(_xlfn.XLOOKUP(鶏モデル!$D790,鶏気温!$C$6:$C$1100,鶏気温!$B$6:$B$1100)))</f>
        <v>#N/A</v>
      </c>
      <c r="B782">
        <v>782</v>
      </c>
      <c r="C782" s="92">
        <v>46434</v>
      </c>
      <c r="D782" s="100">
        <v>-0.4</v>
      </c>
      <c r="E782" s="100">
        <v>-0.6</v>
      </c>
      <c r="F782" s="100">
        <v>1.3</v>
      </c>
      <c r="G782" s="100">
        <v>1.6</v>
      </c>
      <c r="H782" s="100">
        <v>1.9</v>
      </c>
      <c r="I782" s="100">
        <v>2.5</v>
      </c>
      <c r="J782" s="100">
        <v>4.0999999999999996</v>
      </c>
      <c r="K782" s="100">
        <v>2.2000000000000002</v>
      </c>
      <c r="L782" s="100">
        <v>2.1</v>
      </c>
      <c r="M782" s="100">
        <v>3.6</v>
      </c>
      <c r="N782" s="100">
        <v>5.3</v>
      </c>
      <c r="O782" s="100">
        <v>5.4</v>
      </c>
      <c r="P782" s="100">
        <v>4.0999999999999996</v>
      </c>
      <c r="Q782" s="100">
        <v>4.3</v>
      </c>
      <c r="R782" s="100">
        <v>-1.8</v>
      </c>
      <c r="S782" s="100">
        <v>1.1000000000000001</v>
      </c>
      <c r="T782" s="100">
        <v>0.3</v>
      </c>
      <c r="U782" s="100">
        <v>4.5999999999999996</v>
      </c>
      <c r="V782" s="100">
        <v>-4.5999999999999996</v>
      </c>
      <c r="W782" s="100">
        <v>-0.8</v>
      </c>
      <c r="X782" s="100">
        <v>-1.2</v>
      </c>
      <c r="Y782" s="100">
        <v>-3.4</v>
      </c>
      <c r="Z782" s="100">
        <v>1</v>
      </c>
      <c r="AA782" s="100">
        <f>独自温度!B49</f>
        <v>30</v>
      </c>
      <c r="AB782" s="100">
        <f>独自温度!C49</f>
        <v>30</v>
      </c>
    </row>
    <row r="783" spans="1:28">
      <c r="A783" s="64" t="e" cm="1">
        <f t="array" aca="1" ref="A783" ca="1">INDIRECT(_xlfn.XLOOKUP(鶏シート!$G$13,鶏気温!$D$2:$AB$2,鶏気温!$D$3:$AB$3)&amp;(_xlfn.XLOOKUP(鶏モデル!$D791,鶏気温!$C$6:$C$1100,鶏気温!$B$6:$B$1100)))</f>
        <v>#N/A</v>
      </c>
      <c r="B783">
        <v>783</v>
      </c>
      <c r="C783" s="92">
        <v>46435</v>
      </c>
      <c r="D783" s="100">
        <v>-0.4</v>
      </c>
      <c r="E783" s="100">
        <v>-0.5</v>
      </c>
      <c r="F783" s="100">
        <v>1.5</v>
      </c>
      <c r="G783" s="100">
        <v>1.7</v>
      </c>
      <c r="H783" s="100">
        <v>2</v>
      </c>
      <c r="I783" s="100">
        <v>2.6</v>
      </c>
      <c r="J783" s="100">
        <v>4.2</v>
      </c>
      <c r="K783" s="100">
        <v>2.4</v>
      </c>
      <c r="L783" s="100">
        <v>2.2999999999999998</v>
      </c>
      <c r="M783" s="100">
        <v>3.7</v>
      </c>
      <c r="N783" s="100">
        <v>5.4</v>
      </c>
      <c r="O783" s="100">
        <v>5.5</v>
      </c>
      <c r="P783" s="100">
        <v>4.2</v>
      </c>
      <c r="Q783" s="100">
        <v>4.4000000000000004</v>
      </c>
      <c r="R783" s="100">
        <v>-1.7</v>
      </c>
      <c r="S783" s="100">
        <v>1.2</v>
      </c>
      <c r="T783" s="100">
        <v>0.4</v>
      </c>
      <c r="U783" s="100">
        <v>4.7</v>
      </c>
      <c r="V783" s="100">
        <v>-4.5</v>
      </c>
      <c r="W783" s="100">
        <v>-0.7</v>
      </c>
      <c r="X783" s="100">
        <v>-1.1000000000000001</v>
      </c>
      <c r="Y783" s="100">
        <v>-3.3</v>
      </c>
      <c r="Z783" s="100">
        <v>1.1000000000000001</v>
      </c>
      <c r="AA783" s="100">
        <f>独自温度!B50</f>
        <v>30</v>
      </c>
      <c r="AB783" s="100">
        <f>独自温度!C50</f>
        <v>30</v>
      </c>
    </row>
    <row r="784" spans="1:28">
      <c r="A784" s="64" t="e" cm="1">
        <f t="array" aca="1" ref="A784" ca="1">INDIRECT(_xlfn.XLOOKUP(鶏シート!$G$13,鶏気温!$D$2:$AB$2,鶏気温!$D$3:$AB$3)&amp;(_xlfn.XLOOKUP(鶏モデル!$D792,鶏気温!$C$6:$C$1100,鶏気温!$B$6:$B$1100)))</f>
        <v>#N/A</v>
      </c>
      <c r="B784">
        <v>784</v>
      </c>
      <c r="C784" s="92">
        <v>46436</v>
      </c>
      <c r="D784" s="100">
        <v>-0.3</v>
      </c>
      <c r="E784" s="100">
        <v>-0.4</v>
      </c>
      <c r="F784" s="100">
        <v>1.6</v>
      </c>
      <c r="G784" s="100">
        <v>1.8</v>
      </c>
      <c r="H784" s="100">
        <v>2.1</v>
      </c>
      <c r="I784" s="100">
        <v>2.8</v>
      </c>
      <c r="J784" s="100">
        <v>4.3</v>
      </c>
      <c r="K784" s="100">
        <v>2.5</v>
      </c>
      <c r="L784" s="100">
        <v>2.5</v>
      </c>
      <c r="M784" s="100">
        <v>3.9</v>
      </c>
      <c r="N784" s="100">
        <v>5.5</v>
      </c>
      <c r="O784" s="100">
        <v>5.7</v>
      </c>
      <c r="P784" s="100">
        <v>4.3</v>
      </c>
      <c r="Q784" s="100">
        <v>4.5</v>
      </c>
      <c r="R784" s="100">
        <v>-1.7</v>
      </c>
      <c r="S784" s="100">
        <v>1.3</v>
      </c>
      <c r="T784" s="100">
        <v>0.5</v>
      </c>
      <c r="U784" s="100">
        <v>4.9000000000000004</v>
      </c>
      <c r="V784" s="100">
        <v>-4.4000000000000004</v>
      </c>
      <c r="W784" s="100">
        <v>-0.6</v>
      </c>
      <c r="X784" s="100">
        <v>-1</v>
      </c>
      <c r="Y784" s="100">
        <v>-3.2</v>
      </c>
      <c r="Z784" s="100">
        <v>1.3</v>
      </c>
      <c r="AA784" s="100">
        <f>独自温度!B51</f>
        <v>30</v>
      </c>
      <c r="AB784" s="100">
        <f>独自温度!C51</f>
        <v>30</v>
      </c>
    </row>
    <row r="785" spans="1:28">
      <c r="A785" s="64" t="e" cm="1">
        <f t="array" aca="1" ref="A785" ca="1">INDIRECT(_xlfn.XLOOKUP(鶏シート!$G$13,鶏気温!$D$2:$AB$2,鶏気温!$D$3:$AB$3)&amp;(_xlfn.XLOOKUP(鶏モデル!$D793,鶏気温!$C$6:$C$1100,鶏気温!$B$6:$B$1100)))</f>
        <v>#N/A</v>
      </c>
      <c r="B785">
        <v>785</v>
      </c>
      <c r="C785" s="92">
        <v>46437</v>
      </c>
      <c r="D785" s="100">
        <v>-0.1</v>
      </c>
      <c r="E785" s="100">
        <v>-0.3</v>
      </c>
      <c r="F785" s="100">
        <v>1.7</v>
      </c>
      <c r="G785" s="100">
        <v>2</v>
      </c>
      <c r="H785" s="100">
        <v>2.2000000000000002</v>
      </c>
      <c r="I785" s="100">
        <v>2.9</v>
      </c>
      <c r="J785" s="100">
        <v>4.4000000000000004</v>
      </c>
      <c r="K785" s="100">
        <v>2.6</v>
      </c>
      <c r="L785" s="100">
        <v>2.7</v>
      </c>
      <c r="M785" s="100">
        <v>4</v>
      </c>
      <c r="N785" s="100">
        <v>5.7</v>
      </c>
      <c r="O785" s="100">
        <v>5.8</v>
      </c>
      <c r="P785" s="100">
        <v>4.4000000000000004</v>
      </c>
      <c r="Q785" s="100">
        <v>4.7</v>
      </c>
      <c r="R785" s="100">
        <v>-1.6</v>
      </c>
      <c r="S785" s="100">
        <v>1.5</v>
      </c>
      <c r="T785" s="100">
        <v>0.6</v>
      </c>
      <c r="U785" s="100">
        <v>5</v>
      </c>
      <c r="V785" s="100">
        <v>-4.2</v>
      </c>
      <c r="W785" s="100">
        <v>-0.5</v>
      </c>
      <c r="X785" s="100">
        <v>-0.9</v>
      </c>
      <c r="Y785" s="100">
        <v>-3.1</v>
      </c>
      <c r="Z785" s="100">
        <v>1.5</v>
      </c>
      <c r="AA785" s="100">
        <f>独自温度!B52</f>
        <v>30</v>
      </c>
      <c r="AB785" s="100">
        <f>独自温度!C52</f>
        <v>30</v>
      </c>
    </row>
    <row r="786" spans="1:28">
      <c r="A786" s="64" t="e" cm="1">
        <f t="array" aca="1" ref="A786" ca="1">INDIRECT(_xlfn.XLOOKUP(鶏シート!$G$13,鶏気温!$D$2:$AB$2,鶏気温!$D$3:$AB$3)&amp;(_xlfn.XLOOKUP(鶏モデル!$D794,鶏気温!$C$6:$C$1100,鶏気温!$B$6:$B$1100)))</f>
        <v>#N/A</v>
      </c>
      <c r="B786">
        <v>786</v>
      </c>
      <c r="C786" s="92">
        <v>46438</v>
      </c>
      <c r="D786" s="100">
        <v>0</v>
      </c>
      <c r="E786" s="100">
        <v>-0.2</v>
      </c>
      <c r="F786" s="100">
        <v>1.9</v>
      </c>
      <c r="G786" s="100">
        <v>2.1</v>
      </c>
      <c r="H786" s="100">
        <v>2.2999999999999998</v>
      </c>
      <c r="I786" s="100">
        <v>3</v>
      </c>
      <c r="J786" s="100">
        <v>4.5999999999999996</v>
      </c>
      <c r="K786" s="100">
        <v>2.8</v>
      </c>
      <c r="L786" s="100">
        <v>3</v>
      </c>
      <c r="M786" s="100">
        <v>4.0999999999999996</v>
      </c>
      <c r="N786" s="100">
        <v>5.8</v>
      </c>
      <c r="O786" s="100">
        <v>5.9</v>
      </c>
      <c r="P786" s="100">
        <v>4.5999999999999996</v>
      </c>
      <c r="Q786" s="100">
        <v>4.8</v>
      </c>
      <c r="R786" s="100">
        <v>-1.5</v>
      </c>
      <c r="S786" s="100">
        <v>1.6</v>
      </c>
      <c r="T786" s="100">
        <v>0.7</v>
      </c>
      <c r="U786" s="100">
        <v>5.0999999999999996</v>
      </c>
      <c r="V786" s="100">
        <v>-4.0999999999999996</v>
      </c>
      <c r="W786" s="100">
        <v>-0.4</v>
      </c>
      <c r="X786" s="100">
        <v>-0.8</v>
      </c>
      <c r="Y786" s="100">
        <v>-3</v>
      </c>
      <c r="Z786" s="100">
        <v>1.7</v>
      </c>
      <c r="AA786" s="100">
        <f>独自温度!B53</f>
        <v>30</v>
      </c>
      <c r="AB786" s="100">
        <f>独自温度!C53</f>
        <v>30</v>
      </c>
    </row>
    <row r="787" spans="1:28">
      <c r="A787" s="64" t="e" cm="1">
        <f t="array" aca="1" ref="A787" ca="1">INDIRECT(_xlfn.XLOOKUP(鶏シート!$G$13,鶏気温!$D$2:$AB$2,鶏気温!$D$3:$AB$3)&amp;(_xlfn.XLOOKUP(鶏モデル!$D795,鶏気温!$C$6:$C$1100,鶏気温!$B$6:$B$1100)))</f>
        <v>#N/A</v>
      </c>
      <c r="B787">
        <v>787</v>
      </c>
      <c r="C787" s="92">
        <v>46439</v>
      </c>
      <c r="D787" s="100">
        <v>0.1</v>
      </c>
      <c r="E787" s="100">
        <v>0</v>
      </c>
      <c r="F787" s="100">
        <v>2</v>
      </c>
      <c r="G787" s="100">
        <v>2.2000000000000002</v>
      </c>
      <c r="H787" s="100">
        <v>2.4</v>
      </c>
      <c r="I787" s="100">
        <v>3.2</v>
      </c>
      <c r="J787" s="100">
        <v>4.7</v>
      </c>
      <c r="K787" s="100">
        <v>2.9</v>
      </c>
      <c r="L787" s="100">
        <v>3.2</v>
      </c>
      <c r="M787" s="100">
        <v>4.3</v>
      </c>
      <c r="N787" s="100">
        <v>5.9</v>
      </c>
      <c r="O787" s="100">
        <v>6.1</v>
      </c>
      <c r="P787" s="100">
        <v>4.7</v>
      </c>
      <c r="Q787" s="100">
        <v>4.9000000000000004</v>
      </c>
      <c r="R787" s="100">
        <v>-1.3</v>
      </c>
      <c r="S787" s="100">
        <v>1.8</v>
      </c>
      <c r="T787" s="100">
        <v>0.9</v>
      </c>
      <c r="U787" s="100">
        <v>5.3</v>
      </c>
      <c r="V787" s="100">
        <v>-3.9</v>
      </c>
      <c r="W787" s="100">
        <v>-0.3</v>
      </c>
      <c r="X787" s="100">
        <v>-0.7</v>
      </c>
      <c r="Y787" s="100">
        <v>-2.9</v>
      </c>
      <c r="Z787" s="100">
        <v>1.9</v>
      </c>
      <c r="AA787" s="100">
        <f>独自温度!B54</f>
        <v>30</v>
      </c>
      <c r="AB787" s="100">
        <f>独自温度!C54</f>
        <v>30</v>
      </c>
    </row>
    <row r="788" spans="1:28">
      <c r="A788" s="64" t="e" cm="1">
        <f t="array" aca="1" ref="A788" ca="1">INDIRECT(_xlfn.XLOOKUP(鶏シート!$G$13,鶏気温!$D$2:$AB$2,鶏気温!$D$3:$AB$3)&amp;(_xlfn.XLOOKUP(鶏モデル!$D796,鶏気温!$C$6:$C$1100,鶏気温!$B$6:$B$1100)))</f>
        <v>#N/A</v>
      </c>
      <c r="B788">
        <v>788</v>
      </c>
      <c r="C788" s="92">
        <v>46440</v>
      </c>
      <c r="D788" s="100">
        <v>0.2</v>
      </c>
      <c r="E788" s="100">
        <v>0.1</v>
      </c>
      <c r="F788" s="100">
        <v>2.2000000000000002</v>
      </c>
      <c r="G788" s="100">
        <v>2.4</v>
      </c>
      <c r="H788" s="100">
        <v>2.6</v>
      </c>
      <c r="I788" s="100">
        <v>3.3</v>
      </c>
      <c r="J788" s="100">
        <v>4.9000000000000004</v>
      </c>
      <c r="K788" s="100">
        <v>3.1</v>
      </c>
      <c r="L788" s="100">
        <v>3.4</v>
      </c>
      <c r="M788" s="100">
        <v>4.4000000000000004</v>
      </c>
      <c r="N788" s="100">
        <v>6.1</v>
      </c>
      <c r="O788" s="100">
        <v>6.2</v>
      </c>
      <c r="P788" s="100">
        <v>4.9000000000000004</v>
      </c>
      <c r="Q788" s="100">
        <v>5.0999999999999996</v>
      </c>
      <c r="R788" s="100">
        <v>-1.2</v>
      </c>
      <c r="S788" s="100">
        <v>1.9</v>
      </c>
      <c r="T788" s="100">
        <v>1</v>
      </c>
      <c r="U788" s="100">
        <v>5.4</v>
      </c>
      <c r="V788" s="100">
        <v>-3.8</v>
      </c>
      <c r="W788" s="100">
        <v>-0.2</v>
      </c>
      <c r="X788" s="100">
        <v>-0.6</v>
      </c>
      <c r="Y788" s="100">
        <v>-2.7</v>
      </c>
      <c r="Z788" s="100">
        <v>2.1</v>
      </c>
      <c r="AA788" s="100">
        <f>独自温度!B55</f>
        <v>30</v>
      </c>
      <c r="AB788" s="100">
        <f>独自温度!C55</f>
        <v>30</v>
      </c>
    </row>
    <row r="789" spans="1:28">
      <c r="A789" s="64" t="e" cm="1">
        <f t="array" aca="1" ref="A789" ca="1">INDIRECT(_xlfn.XLOOKUP(鶏シート!$G$13,鶏気温!$D$2:$AB$2,鶏気温!$D$3:$AB$3)&amp;(_xlfn.XLOOKUP(鶏モデル!$D797,鶏気温!$C$6:$C$1100,鶏気温!$B$6:$B$1100)))</f>
        <v>#N/A</v>
      </c>
      <c r="B789">
        <v>789</v>
      </c>
      <c r="C789" s="92">
        <v>46441</v>
      </c>
      <c r="D789" s="100">
        <v>0.4</v>
      </c>
      <c r="E789" s="100">
        <v>0.3</v>
      </c>
      <c r="F789" s="100">
        <v>2.2999999999999998</v>
      </c>
      <c r="G789" s="100">
        <v>2.6</v>
      </c>
      <c r="H789" s="100">
        <v>2.7</v>
      </c>
      <c r="I789" s="100">
        <v>3.5</v>
      </c>
      <c r="J789" s="100">
        <v>5.0999999999999996</v>
      </c>
      <c r="K789" s="100">
        <v>3.3</v>
      </c>
      <c r="L789" s="100">
        <v>3.7</v>
      </c>
      <c r="M789" s="100">
        <v>4.5999999999999996</v>
      </c>
      <c r="N789" s="100">
        <v>6.2</v>
      </c>
      <c r="O789" s="100">
        <v>6.4</v>
      </c>
      <c r="P789" s="100">
        <v>5</v>
      </c>
      <c r="Q789" s="100">
        <v>5.3</v>
      </c>
      <c r="R789" s="100">
        <v>-1.1000000000000001</v>
      </c>
      <c r="S789" s="100">
        <v>2.1</v>
      </c>
      <c r="T789" s="100">
        <v>1.1000000000000001</v>
      </c>
      <c r="U789" s="100">
        <v>5.6</v>
      </c>
      <c r="V789" s="100">
        <v>-3.6</v>
      </c>
      <c r="W789" s="100">
        <v>0</v>
      </c>
      <c r="X789" s="100">
        <v>-0.5</v>
      </c>
      <c r="Y789" s="100">
        <v>-2.5</v>
      </c>
      <c r="Z789" s="100">
        <v>2.2999999999999998</v>
      </c>
      <c r="AA789" s="100">
        <f>独自温度!B56</f>
        <v>30</v>
      </c>
      <c r="AB789" s="100">
        <f>独自温度!C56</f>
        <v>30</v>
      </c>
    </row>
    <row r="790" spans="1:28">
      <c r="A790" s="64" t="e" cm="1">
        <f t="array" aca="1" ref="A790" ca="1">INDIRECT(_xlfn.XLOOKUP(鶏シート!$G$13,鶏気温!$D$2:$AB$2,鶏気温!$D$3:$AB$3)&amp;(_xlfn.XLOOKUP(鶏モデル!$D798,鶏気温!$C$6:$C$1100,鶏気温!$B$6:$B$1100)))</f>
        <v>#N/A</v>
      </c>
      <c r="B790">
        <v>790</v>
      </c>
      <c r="C790" s="92">
        <v>46442</v>
      </c>
      <c r="D790" s="100">
        <v>0.5</v>
      </c>
      <c r="E790" s="100">
        <v>0.4</v>
      </c>
      <c r="F790" s="100">
        <v>2.5</v>
      </c>
      <c r="G790" s="100">
        <v>2.7</v>
      </c>
      <c r="H790" s="100">
        <v>2.8</v>
      </c>
      <c r="I790" s="100">
        <v>3.7</v>
      </c>
      <c r="J790" s="100">
        <v>5.2</v>
      </c>
      <c r="K790" s="100">
        <v>3.5</v>
      </c>
      <c r="L790" s="100">
        <v>3.9</v>
      </c>
      <c r="M790" s="100">
        <v>4.7</v>
      </c>
      <c r="N790" s="100">
        <v>6.4</v>
      </c>
      <c r="O790" s="100">
        <v>6.5</v>
      </c>
      <c r="P790" s="100">
        <v>5.2</v>
      </c>
      <c r="Q790" s="100">
        <v>5.4</v>
      </c>
      <c r="R790" s="100">
        <v>-0.9</v>
      </c>
      <c r="S790" s="100">
        <v>2.2000000000000002</v>
      </c>
      <c r="T790" s="100">
        <v>1.3</v>
      </c>
      <c r="U790" s="100">
        <v>5.7</v>
      </c>
      <c r="V790" s="100">
        <v>-3.4</v>
      </c>
      <c r="W790" s="100">
        <v>0.1</v>
      </c>
      <c r="X790" s="100">
        <v>-0.3</v>
      </c>
      <c r="Y790" s="100">
        <v>-2.4</v>
      </c>
      <c r="Z790" s="100">
        <v>2.4</v>
      </c>
      <c r="AA790" s="100">
        <f>独自温度!B57</f>
        <v>30</v>
      </c>
      <c r="AB790" s="100">
        <f>独自温度!C57</f>
        <v>30</v>
      </c>
    </row>
    <row r="791" spans="1:28">
      <c r="A791" s="64" t="e" cm="1">
        <f t="array" aca="1" ref="A791" ca="1">INDIRECT(_xlfn.XLOOKUP(鶏シート!$G$13,鶏気温!$D$2:$AB$2,鶏気温!$D$3:$AB$3)&amp;(_xlfn.XLOOKUP(鶏モデル!$D799,鶏気温!$C$6:$C$1100,鶏気温!$B$6:$B$1100)))</f>
        <v>#N/A</v>
      </c>
      <c r="B791">
        <v>791</v>
      </c>
      <c r="C791" s="92">
        <v>46443</v>
      </c>
      <c r="D791" s="100">
        <v>0.7</v>
      </c>
      <c r="E791" s="100">
        <v>0.6</v>
      </c>
      <c r="F791" s="100">
        <v>2.7</v>
      </c>
      <c r="G791" s="100">
        <v>2.9</v>
      </c>
      <c r="H791" s="100">
        <v>3</v>
      </c>
      <c r="I791" s="100">
        <v>3.8</v>
      </c>
      <c r="J791" s="100">
        <v>5.4</v>
      </c>
      <c r="K791" s="100">
        <v>3.6</v>
      </c>
      <c r="L791" s="100">
        <v>4.0999999999999996</v>
      </c>
      <c r="M791" s="100">
        <v>4.9000000000000004</v>
      </c>
      <c r="N791" s="100">
        <v>6.5</v>
      </c>
      <c r="O791" s="100">
        <v>6.7</v>
      </c>
      <c r="P791" s="100">
        <v>5.3</v>
      </c>
      <c r="Q791" s="100">
        <v>5.6</v>
      </c>
      <c r="R791" s="100">
        <v>-0.8</v>
      </c>
      <c r="S791" s="100">
        <v>2.4</v>
      </c>
      <c r="T791" s="100">
        <v>1.4</v>
      </c>
      <c r="U791" s="100">
        <v>5.9</v>
      </c>
      <c r="V791" s="100">
        <v>-3.2</v>
      </c>
      <c r="W791" s="100">
        <v>0.2</v>
      </c>
      <c r="X791" s="100">
        <v>-0.2</v>
      </c>
      <c r="Y791" s="100">
        <v>-2.2000000000000002</v>
      </c>
      <c r="Z791" s="100">
        <v>2.6</v>
      </c>
      <c r="AA791" s="100">
        <f>独自温度!B58</f>
        <v>30</v>
      </c>
      <c r="AB791" s="100">
        <f>独自温度!C58</f>
        <v>30</v>
      </c>
    </row>
    <row r="792" spans="1:28">
      <c r="A792" s="64" t="e" cm="1">
        <f t="array" aca="1" ref="A792" ca="1">INDIRECT(_xlfn.XLOOKUP(鶏シート!$G$13,鶏気温!$D$2:$AB$2,鶏気温!$D$3:$AB$3)&amp;(_xlfn.XLOOKUP(鶏モデル!$D800,鶏気温!$C$6:$C$1100,鶏気温!$B$6:$B$1100)))</f>
        <v>#N/A</v>
      </c>
      <c r="B792">
        <v>792</v>
      </c>
      <c r="C792" s="92">
        <v>46444</v>
      </c>
      <c r="D792" s="100">
        <v>0.8</v>
      </c>
      <c r="E792" s="100">
        <v>0.8</v>
      </c>
      <c r="F792" s="100">
        <v>2.8</v>
      </c>
      <c r="G792" s="100">
        <v>3</v>
      </c>
      <c r="H792" s="100">
        <v>3.1</v>
      </c>
      <c r="I792" s="100">
        <v>4</v>
      </c>
      <c r="J792" s="100">
        <v>5.6</v>
      </c>
      <c r="K792" s="100">
        <v>3.8</v>
      </c>
      <c r="L792" s="100">
        <v>4.3</v>
      </c>
      <c r="M792" s="100">
        <v>5</v>
      </c>
      <c r="N792" s="100">
        <v>6.7</v>
      </c>
      <c r="O792" s="100">
        <v>6.8</v>
      </c>
      <c r="P792" s="100">
        <v>5.5</v>
      </c>
      <c r="Q792" s="100">
        <v>5.8</v>
      </c>
      <c r="R792" s="100">
        <v>-0.6</v>
      </c>
      <c r="S792" s="100">
        <v>2.6</v>
      </c>
      <c r="T792" s="100">
        <v>1.6</v>
      </c>
      <c r="U792" s="100">
        <v>6</v>
      </c>
      <c r="V792" s="100">
        <v>-3.1</v>
      </c>
      <c r="W792" s="100">
        <v>0.4</v>
      </c>
      <c r="X792" s="100">
        <v>0</v>
      </c>
      <c r="Y792" s="100">
        <v>-2</v>
      </c>
      <c r="Z792" s="100">
        <v>2.8</v>
      </c>
      <c r="AA792" s="100">
        <f>独自温度!B59</f>
        <v>30</v>
      </c>
      <c r="AB792" s="100">
        <f>独自温度!C59</f>
        <v>30</v>
      </c>
    </row>
    <row r="793" spans="1:28">
      <c r="A793" s="64" t="e" cm="1">
        <f t="array" aca="1" ref="A793" ca="1">INDIRECT(_xlfn.XLOOKUP(鶏シート!$G$13,鶏気温!$D$2:$AB$2,鶏気温!$D$3:$AB$3)&amp;(_xlfn.XLOOKUP(鶏モデル!$D801,鶏気温!$C$6:$C$1100,鶏気温!$B$6:$B$1100)))</f>
        <v>#N/A</v>
      </c>
      <c r="B793">
        <v>793</v>
      </c>
      <c r="C793" s="92">
        <v>46445</v>
      </c>
      <c r="D793" s="100">
        <v>1</v>
      </c>
      <c r="E793" s="100">
        <v>1</v>
      </c>
      <c r="F793" s="100">
        <v>3</v>
      </c>
      <c r="G793" s="100">
        <v>3.2</v>
      </c>
      <c r="H793" s="100">
        <v>3.3</v>
      </c>
      <c r="I793" s="100">
        <v>4.0999999999999996</v>
      </c>
      <c r="J793" s="100">
        <v>5.7</v>
      </c>
      <c r="K793" s="100">
        <v>4</v>
      </c>
      <c r="L793" s="100">
        <v>4.5</v>
      </c>
      <c r="M793" s="100">
        <v>5.0999999999999996</v>
      </c>
      <c r="N793" s="100">
        <v>6.8</v>
      </c>
      <c r="O793" s="100">
        <v>7</v>
      </c>
      <c r="P793" s="100">
        <v>5.6</v>
      </c>
      <c r="Q793" s="100">
        <v>5.9</v>
      </c>
      <c r="R793" s="100">
        <v>-0.4</v>
      </c>
      <c r="S793" s="100">
        <v>2.7</v>
      </c>
      <c r="T793" s="100">
        <v>1.7</v>
      </c>
      <c r="U793" s="100">
        <v>6.2</v>
      </c>
      <c r="V793" s="100">
        <v>-2.9</v>
      </c>
      <c r="W793" s="100">
        <v>0.5</v>
      </c>
      <c r="X793" s="100">
        <v>0.1</v>
      </c>
      <c r="Y793" s="100">
        <v>-1.8</v>
      </c>
      <c r="Z793" s="100">
        <v>2.9</v>
      </c>
      <c r="AA793" s="100">
        <f>独自温度!B60</f>
        <v>30</v>
      </c>
      <c r="AB793" s="100">
        <f>独自温度!C60</f>
        <v>30</v>
      </c>
    </row>
    <row r="794" spans="1:28">
      <c r="A794" s="64" t="e" cm="1">
        <f t="array" aca="1" ref="A794" ca="1">INDIRECT(_xlfn.XLOOKUP(鶏シート!$G$13,鶏気温!$D$2:$AB$2,鶏気温!$D$3:$AB$3)&amp;(_xlfn.XLOOKUP(鶏モデル!$D802,鶏気温!$C$6:$C$1100,鶏気温!$B$6:$B$1100)))</f>
        <v>#N/A</v>
      </c>
      <c r="B794">
        <v>794</v>
      </c>
      <c r="C794" s="92">
        <v>46446</v>
      </c>
      <c r="D794" s="100">
        <v>1.2</v>
      </c>
      <c r="E794" s="100">
        <v>1.1000000000000001</v>
      </c>
      <c r="F794" s="100">
        <v>3.1</v>
      </c>
      <c r="G794" s="100">
        <v>3.4</v>
      </c>
      <c r="H794" s="100">
        <v>3.4</v>
      </c>
      <c r="I794" s="100">
        <v>4.3</v>
      </c>
      <c r="J794" s="100">
        <v>5.8</v>
      </c>
      <c r="K794" s="100">
        <v>4.0999999999999996</v>
      </c>
      <c r="L794" s="100">
        <v>4.7</v>
      </c>
      <c r="M794" s="100">
        <v>5.3</v>
      </c>
      <c r="N794" s="100">
        <v>6.9</v>
      </c>
      <c r="O794" s="100">
        <v>7.1</v>
      </c>
      <c r="P794" s="100">
        <v>5.8</v>
      </c>
      <c r="Q794" s="100">
        <v>6.1</v>
      </c>
      <c r="R794" s="100">
        <v>-0.3</v>
      </c>
      <c r="S794" s="100">
        <v>2.9</v>
      </c>
      <c r="T794" s="100">
        <v>1.8</v>
      </c>
      <c r="U794" s="100">
        <v>6.3</v>
      </c>
      <c r="V794" s="100">
        <v>-2.7</v>
      </c>
      <c r="W794" s="100">
        <v>0.6</v>
      </c>
      <c r="X794" s="100">
        <v>0.2</v>
      </c>
      <c r="Y794" s="100">
        <v>-1.7</v>
      </c>
      <c r="Z794" s="100">
        <v>3</v>
      </c>
      <c r="AA794" s="100">
        <f>独自温度!B61</f>
        <v>30</v>
      </c>
      <c r="AB794" s="100">
        <f>独自温度!C61</f>
        <v>30</v>
      </c>
    </row>
    <row r="795" spans="1:28">
      <c r="A795" s="64" t="e" cm="1">
        <f t="array" aca="1" ref="A795" ca="1">INDIRECT(_xlfn.XLOOKUP(鶏シート!$G$13,鶏気温!$D$2:$AB$2,鶏気温!$D$3:$AB$3)&amp;(_xlfn.XLOOKUP(鶏モデル!$D803,鶏気温!$C$6:$C$1100,鶏気温!$B$6:$B$1100)))</f>
        <v>#N/A</v>
      </c>
      <c r="B795">
        <v>795</v>
      </c>
      <c r="C795" s="92">
        <v>46447</v>
      </c>
      <c r="D795" s="100">
        <v>1.3</v>
      </c>
      <c r="E795" s="100">
        <v>1.3</v>
      </c>
      <c r="F795" s="100">
        <v>3.3</v>
      </c>
      <c r="G795" s="100">
        <v>3.5</v>
      </c>
      <c r="H795" s="100">
        <v>3.6</v>
      </c>
      <c r="I795" s="100">
        <v>4.4000000000000004</v>
      </c>
      <c r="J795" s="100">
        <v>6</v>
      </c>
      <c r="K795" s="100">
        <v>4.3</v>
      </c>
      <c r="L795" s="100">
        <v>4.9000000000000004</v>
      </c>
      <c r="M795" s="100">
        <v>5.4</v>
      </c>
      <c r="N795" s="100">
        <v>7</v>
      </c>
      <c r="O795" s="100">
        <v>7.2</v>
      </c>
      <c r="P795" s="100">
        <v>5.9</v>
      </c>
      <c r="Q795" s="100">
        <v>6.2</v>
      </c>
      <c r="R795" s="100">
        <v>-0.1</v>
      </c>
      <c r="S795" s="100">
        <v>3</v>
      </c>
      <c r="T795" s="100">
        <v>2</v>
      </c>
      <c r="U795" s="100">
        <v>6.4</v>
      </c>
      <c r="V795" s="100">
        <v>-2.6</v>
      </c>
      <c r="W795" s="100">
        <v>0.8</v>
      </c>
      <c r="X795" s="100">
        <v>0.4</v>
      </c>
      <c r="Y795" s="100">
        <v>-1.5</v>
      </c>
      <c r="Z795" s="100">
        <v>3.2</v>
      </c>
      <c r="AA795" s="100">
        <f>独自温度!B62</f>
        <v>30</v>
      </c>
      <c r="AB795" s="100">
        <f>独自温度!C62</f>
        <v>30</v>
      </c>
    </row>
    <row r="796" spans="1:28">
      <c r="A796" s="64" t="e" cm="1">
        <f t="array" aca="1" ref="A796" ca="1">INDIRECT(_xlfn.XLOOKUP(鶏シート!$G$13,鶏気温!$D$2:$AB$2,鶏気温!$D$3:$AB$3)&amp;(_xlfn.XLOOKUP(鶏モデル!$D804,鶏気温!$C$6:$C$1100,鶏気温!$B$6:$B$1100)))</f>
        <v>#N/A</v>
      </c>
      <c r="B796">
        <v>796</v>
      </c>
      <c r="C796" s="92">
        <v>46448</v>
      </c>
      <c r="D796" s="100">
        <v>1.5</v>
      </c>
      <c r="E796" s="100">
        <v>1.4</v>
      </c>
      <c r="F796" s="100">
        <v>3.4</v>
      </c>
      <c r="G796" s="100">
        <v>3.6</v>
      </c>
      <c r="H796" s="100">
        <v>3.7</v>
      </c>
      <c r="I796" s="100">
        <v>4.5</v>
      </c>
      <c r="J796" s="100">
        <v>6.1</v>
      </c>
      <c r="K796" s="100">
        <v>4.4000000000000004</v>
      </c>
      <c r="L796" s="100">
        <v>5.0999999999999996</v>
      </c>
      <c r="M796" s="100">
        <v>5.5</v>
      </c>
      <c r="N796" s="100">
        <v>7.1</v>
      </c>
      <c r="O796" s="100">
        <v>7.3</v>
      </c>
      <c r="P796" s="100">
        <v>6</v>
      </c>
      <c r="Q796" s="100">
        <v>6.4</v>
      </c>
      <c r="R796" s="100">
        <v>0</v>
      </c>
      <c r="S796" s="100">
        <v>3.1</v>
      </c>
      <c r="T796" s="100">
        <v>2.1</v>
      </c>
      <c r="U796" s="100">
        <v>6.5</v>
      </c>
      <c r="V796" s="100">
        <v>-2.5</v>
      </c>
      <c r="W796" s="100">
        <v>0.9</v>
      </c>
      <c r="X796" s="100">
        <v>0.5</v>
      </c>
      <c r="Y796" s="100">
        <v>-1.4</v>
      </c>
      <c r="Z796" s="100">
        <v>3.3</v>
      </c>
      <c r="AA796" s="100">
        <f>独自温度!B63</f>
        <v>30</v>
      </c>
      <c r="AB796" s="100">
        <f>独自温度!C63</f>
        <v>30</v>
      </c>
    </row>
    <row r="797" spans="1:28">
      <c r="A797" s="64" t="e" cm="1">
        <f t="array" aca="1" ref="A797" ca="1">INDIRECT(_xlfn.XLOOKUP(鶏シート!$G$13,鶏気温!$D$2:$AB$2,鶏気温!$D$3:$AB$3)&amp;(_xlfn.XLOOKUP(鶏モデル!$D805,鶏気温!$C$6:$C$1100,鶏気温!$B$6:$B$1100)))</f>
        <v>#N/A</v>
      </c>
      <c r="B797">
        <v>797</v>
      </c>
      <c r="C797" s="92">
        <v>46449</v>
      </c>
      <c r="D797" s="100">
        <v>1.6</v>
      </c>
      <c r="E797" s="100">
        <v>1.6</v>
      </c>
      <c r="F797" s="100">
        <v>3.5</v>
      </c>
      <c r="G797" s="100">
        <v>3.8</v>
      </c>
      <c r="H797" s="100">
        <v>3.8</v>
      </c>
      <c r="I797" s="100">
        <v>4.7</v>
      </c>
      <c r="J797" s="100">
        <v>6.2</v>
      </c>
      <c r="K797" s="100">
        <v>4.5999999999999996</v>
      </c>
      <c r="L797" s="100">
        <v>5.2</v>
      </c>
      <c r="M797" s="100">
        <v>5.6</v>
      </c>
      <c r="N797" s="100">
        <v>7.2</v>
      </c>
      <c r="O797" s="100">
        <v>7.4</v>
      </c>
      <c r="P797" s="100">
        <v>6.1</v>
      </c>
      <c r="Q797" s="100">
        <v>6.5</v>
      </c>
      <c r="R797" s="100">
        <v>0.2</v>
      </c>
      <c r="S797" s="100">
        <v>3.3</v>
      </c>
      <c r="T797" s="100">
        <v>2.2000000000000002</v>
      </c>
      <c r="U797" s="100">
        <v>6.6</v>
      </c>
      <c r="V797" s="100">
        <v>-2.2999999999999998</v>
      </c>
      <c r="W797" s="100">
        <v>1</v>
      </c>
      <c r="X797" s="100">
        <v>0.6</v>
      </c>
      <c r="Y797" s="100">
        <v>-1.2</v>
      </c>
      <c r="Z797" s="100">
        <v>3.3</v>
      </c>
      <c r="AA797" s="100">
        <f>独自温度!B64</f>
        <v>30</v>
      </c>
      <c r="AB797" s="100">
        <f>独自温度!C64</f>
        <v>30</v>
      </c>
    </row>
    <row r="798" spans="1:28">
      <c r="A798" s="64" t="e" cm="1">
        <f t="array" aca="1" ref="A798" ca="1">INDIRECT(_xlfn.XLOOKUP(鶏シート!$G$13,鶏気温!$D$2:$AB$2,鶏気温!$D$3:$AB$3)&amp;(_xlfn.XLOOKUP(鶏モデル!$D806,鶏気温!$C$6:$C$1100,鶏気温!$B$6:$B$1100)))</f>
        <v>#N/A</v>
      </c>
      <c r="B798">
        <v>798</v>
      </c>
      <c r="C798" s="92">
        <v>46450</v>
      </c>
      <c r="D798" s="100">
        <v>1.7</v>
      </c>
      <c r="E798" s="100">
        <v>1.7</v>
      </c>
      <c r="F798" s="100">
        <v>3.6</v>
      </c>
      <c r="G798" s="100">
        <v>3.9</v>
      </c>
      <c r="H798" s="100">
        <v>3.9</v>
      </c>
      <c r="I798" s="100">
        <v>4.8</v>
      </c>
      <c r="J798" s="100">
        <v>6.3</v>
      </c>
      <c r="K798" s="100">
        <v>4.7</v>
      </c>
      <c r="L798" s="100">
        <v>5.3</v>
      </c>
      <c r="M798" s="100">
        <v>5.7</v>
      </c>
      <c r="N798" s="100">
        <v>7.3</v>
      </c>
      <c r="O798" s="100">
        <v>7.5</v>
      </c>
      <c r="P798" s="100">
        <v>6.2</v>
      </c>
      <c r="Q798" s="100">
        <v>6.6</v>
      </c>
      <c r="R798" s="100">
        <v>0.3</v>
      </c>
      <c r="S798" s="100">
        <v>3.4</v>
      </c>
      <c r="T798" s="100">
        <v>2.2999999999999998</v>
      </c>
      <c r="U798" s="100">
        <v>6.7</v>
      </c>
      <c r="V798" s="100">
        <v>-2.2000000000000002</v>
      </c>
      <c r="W798" s="100">
        <v>1.1000000000000001</v>
      </c>
      <c r="X798" s="100">
        <v>0.7</v>
      </c>
      <c r="Y798" s="100">
        <v>-1.1000000000000001</v>
      </c>
      <c r="Z798" s="100">
        <v>3.4</v>
      </c>
      <c r="AA798" s="100">
        <f>独自温度!B65</f>
        <v>30</v>
      </c>
      <c r="AB798" s="100">
        <f>独自温度!C65</f>
        <v>30</v>
      </c>
    </row>
    <row r="799" spans="1:28">
      <c r="A799" s="64" t="e" cm="1">
        <f t="array" aca="1" ref="A799" ca="1">INDIRECT(_xlfn.XLOOKUP(鶏シート!$G$13,鶏気温!$D$2:$AB$2,鶏気温!$D$3:$AB$3)&amp;(_xlfn.XLOOKUP(鶏モデル!$D807,鶏気温!$C$6:$C$1100,鶏気温!$B$6:$B$1100)))</f>
        <v>#N/A</v>
      </c>
      <c r="B799">
        <v>799</v>
      </c>
      <c r="C799" s="92">
        <v>46451</v>
      </c>
      <c r="D799" s="100">
        <v>1.8</v>
      </c>
      <c r="E799" s="100">
        <v>1.8</v>
      </c>
      <c r="F799" s="100">
        <v>3.7</v>
      </c>
      <c r="G799" s="100">
        <v>4</v>
      </c>
      <c r="H799" s="100">
        <v>4</v>
      </c>
      <c r="I799" s="100">
        <v>4.8</v>
      </c>
      <c r="J799" s="100">
        <v>6.4</v>
      </c>
      <c r="K799" s="100">
        <v>4.8</v>
      </c>
      <c r="L799" s="100">
        <v>5.4</v>
      </c>
      <c r="M799" s="100">
        <v>5.8</v>
      </c>
      <c r="N799" s="100">
        <v>7.4</v>
      </c>
      <c r="O799" s="100">
        <v>7.6</v>
      </c>
      <c r="P799" s="100">
        <v>6.3</v>
      </c>
      <c r="Q799" s="100">
        <v>6.7</v>
      </c>
      <c r="R799" s="100">
        <v>0.4</v>
      </c>
      <c r="S799" s="100">
        <v>3.5</v>
      </c>
      <c r="T799" s="100">
        <v>2.4</v>
      </c>
      <c r="U799" s="100">
        <v>6.8</v>
      </c>
      <c r="V799" s="100">
        <v>-2.1</v>
      </c>
      <c r="W799" s="100">
        <v>1.2</v>
      </c>
      <c r="X799" s="100">
        <v>0.8</v>
      </c>
      <c r="Y799" s="100">
        <v>-1</v>
      </c>
      <c r="Z799" s="100">
        <v>3.4</v>
      </c>
      <c r="AA799" s="100">
        <f>独自温度!B66</f>
        <v>30</v>
      </c>
      <c r="AB799" s="100">
        <f>独自温度!C66</f>
        <v>30</v>
      </c>
    </row>
    <row r="800" spans="1:28">
      <c r="A800" s="64" t="e" cm="1">
        <f t="array" aca="1" ref="A800" ca="1">INDIRECT(_xlfn.XLOOKUP(鶏シート!$G$13,鶏気温!$D$2:$AB$2,鶏気温!$D$3:$AB$3)&amp;(_xlfn.XLOOKUP(鶏モデル!$D808,鶏気温!$C$6:$C$1100,鶏気温!$B$6:$B$1100)))</f>
        <v>#N/A</v>
      </c>
      <c r="B800">
        <v>800</v>
      </c>
      <c r="C800" s="92">
        <v>46452</v>
      </c>
      <c r="D800" s="100">
        <v>1.9</v>
      </c>
      <c r="E800" s="100">
        <v>1.9</v>
      </c>
      <c r="F800" s="100">
        <v>3.8</v>
      </c>
      <c r="G800" s="100">
        <v>4</v>
      </c>
      <c r="H800" s="100">
        <v>4.0999999999999996</v>
      </c>
      <c r="I800" s="100">
        <v>4.9000000000000004</v>
      </c>
      <c r="J800" s="100">
        <v>6.5</v>
      </c>
      <c r="K800" s="100">
        <v>4.9000000000000004</v>
      </c>
      <c r="L800" s="100">
        <v>5.5</v>
      </c>
      <c r="M800" s="100">
        <v>5.8</v>
      </c>
      <c r="N800" s="100">
        <v>7.5</v>
      </c>
      <c r="O800" s="100">
        <v>7.7</v>
      </c>
      <c r="P800" s="100">
        <v>6.4</v>
      </c>
      <c r="Q800" s="100">
        <v>6.8</v>
      </c>
      <c r="R800" s="100">
        <v>0.5</v>
      </c>
      <c r="S800" s="100">
        <v>3.5</v>
      </c>
      <c r="T800" s="100">
        <v>2.4</v>
      </c>
      <c r="U800" s="100">
        <v>6.9</v>
      </c>
      <c r="V800" s="100">
        <v>-2.1</v>
      </c>
      <c r="W800" s="100">
        <v>1.3</v>
      </c>
      <c r="X800" s="100">
        <v>0.9</v>
      </c>
      <c r="Y800" s="100">
        <v>-0.9</v>
      </c>
      <c r="Z800" s="100">
        <v>3.5</v>
      </c>
      <c r="AA800" s="100">
        <f>独自温度!B67</f>
        <v>30</v>
      </c>
      <c r="AB800" s="100">
        <f>独自温度!C67</f>
        <v>30</v>
      </c>
    </row>
    <row r="801" spans="1:28">
      <c r="A801" s="64" t="e" cm="1">
        <f t="array" aca="1" ref="A801" ca="1">INDIRECT(_xlfn.XLOOKUP(鶏シート!$G$13,鶏気温!$D$2:$AB$2,鶏気温!$D$3:$AB$3)&amp;(_xlfn.XLOOKUP(鶏モデル!$D809,鶏気温!$C$6:$C$1100,鶏気温!$B$6:$B$1100)))</f>
        <v>#N/A</v>
      </c>
      <c r="B801">
        <v>801</v>
      </c>
      <c r="C801" s="92">
        <v>46453</v>
      </c>
      <c r="D801" s="100">
        <v>2</v>
      </c>
      <c r="E801" s="100">
        <v>2</v>
      </c>
      <c r="F801" s="100">
        <v>3.8</v>
      </c>
      <c r="G801" s="100">
        <v>4.0999999999999996</v>
      </c>
      <c r="H801" s="100">
        <v>4.2</v>
      </c>
      <c r="I801" s="100">
        <v>5</v>
      </c>
      <c r="J801" s="100">
        <v>6.5</v>
      </c>
      <c r="K801" s="100">
        <v>4.9000000000000004</v>
      </c>
      <c r="L801" s="100">
        <v>5.5</v>
      </c>
      <c r="M801" s="100">
        <v>5.9</v>
      </c>
      <c r="N801" s="100">
        <v>7.6</v>
      </c>
      <c r="O801" s="100">
        <v>7.7</v>
      </c>
      <c r="P801" s="100">
        <v>6.5</v>
      </c>
      <c r="Q801" s="100">
        <v>6.9</v>
      </c>
      <c r="R801" s="100">
        <v>0.6</v>
      </c>
      <c r="S801" s="100">
        <v>3.6</v>
      </c>
      <c r="T801" s="100">
        <v>2.5</v>
      </c>
      <c r="U801" s="100">
        <v>7</v>
      </c>
      <c r="V801" s="100">
        <v>-2</v>
      </c>
      <c r="W801" s="100">
        <v>1.3</v>
      </c>
      <c r="X801" s="100">
        <v>1</v>
      </c>
      <c r="Y801" s="100">
        <v>-0.8</v>
      </c>
      <c r="Z801" s="100">
        <v>3.5</v>
      </c>
      <c r="AA801" s="100">
        <f>独自温度!B68</f>
        <v>30</v>
      </c>
      <c r="AB801" s="100">
        <f>独自温度!C68</f>
        <v>30</v>
      </c>
    </row>
    <row r="802" spans="1:28">
      <c r="A802" s="64" t="e" cm="1">
        <f t="array" aca="1" ref="A802" ca="1">INDIRECT(_xlfn.XLOOKUP(鶏シート!$G$13,鶏気温!$D$2:$AB$2,鶏気温!$D$3:$AB$3)&amp;(_xlfn.XLOOKUP(鶏モデル!$D810,鶏気温!$C$6:$C$1100,鶏気温!$B$6:$B$1100)))</f>
        <v>#N/A</v>
      </c>
      <c r="B802">
        <v>802</v>
      </c>
      <c r="C802" s="92">
        <v>46454</v>
      </c>
      <c r="D802" s="100">
        <v>2.1</v>
      </c>
      <c r="E802" s="100">
        <v>2.2000000000000002</v>
      </c>
      <c r="F802" s="100">
        <v>3.9</v>
      </c>
      <c r="G802" s="100">
        <v>4.2</v>
      </c>
      <c r="H802" s="100">
        <v>4.3</v>
      </c>
      <c r="I802" s="100">
        <v>5.0999999999999996</v>
      </c>
      <c r="J802" s="100">
        <v>6.6</v>
      </c>
      <c r="K802" s="100">
        <v>5</v>
      </c>
      <c r="L802" s="100">
        <v>5.5</v>
      </c>
      <c r="M802" s="100">
        <v>6</v>
      </c>
      <c r="N802" s="100">
        <v>7.6</v>
      </c>
      <c r="O802" s="100">
        <v>7.8</v>
      </c>
      <c r="P802" s="100">
        <v>6.6</v>
      </c>
      <c r="Q802" s="100">
        <v>6.9</v>
      </c>
      <c r="R802" s="100">
        <v>0.7</v>
      </c>
      <c r="S802" s="100">
        <v>3.7</v>
      </c>
      <c r="T802" s="100">
        <v>2.6</v>
      </c>
      <c r="U802" s="100">
        <v>7</v>
      </c>
      <c r="V802" s="100">
        <v>-1.9</v>
      </c>
      <c r="W802" s="100">
        <v>1.4</v>
      </c>
      <c r="X802" s="100">
        <v>1</v>
      </c>
      <c r="Y802" s="100">
        <v>-0.7</v>
      </c>
      <c r="Z802" s="100">
        <v>3.6</v>
      </c>
      <c r="AA802" s="100">
        <f>独自温度!B69</f>
        <v>30</v>
      </c>
      <c r="AB802" s="100">
        <f>独自温度!C69</f>
        <v>30</v>
      </c>
    </row>
    <row r="803" spans="1:28">
      <c r="A803" s="64" t="e" cm="1">
        <f t="array" aca="1" ref="A803" ca="1">INDIRECT(_xlfn.XLOOKUP(鶏シート!$G$13,鶏気温!$D$2:$AB$2,鶏気温!$D$3:$AB$3)&amp;(_xlfn.XLOOKUP(鶏モデル!$D811,鶏気温!$C$6:$C$1100,鶏気温!$B$6:$B$1100)))</f>
        <v>#N/A</v>
      </c>
      <c r="B803">
        <v>803</v>
      </c>
      <c r="C803" s="92">
        <v>46455</v>
      </c>
      <c r="D803" s="100">
        <v>2.2999999999999998</v>
      </c>
      <c r="E803" s="100">
        <v>2.2999999999999998</v>
      </c>
      <c r="F803" s="100">
        <v>4</v>
      </c>
      <c r="G803" s="100">
        <v>4.3</v>
      </c>
      <c r="H803" s="100">
        <v>4.4000000000000004</v>
      </c>
      <c r="I803" s="100">
        <v>5.2</v>
      </c>
      <c r="J803" s="100">
        <v>6.7</v>
      </c>
      <c r="K803" s="100">
        <v>5.0999999999999996</v>
      </c>
      <c r="L803" s="100">
        <v>5.6</v>
      </c>
      <c r="M803" s="100">
        <v>6.1</v>
      </c>
      <c r="N803" s="100">
        <v>7.7</v>
      </c>
      <c r="O803" s="100">
        <v>7.9</v>
      </c>
      <c r="P803" s="100">
        <v>6.6</v>
      </c>
      <c r="Q803" s="100">
        <v>7</v>
      </c>
      <c r="R803" s="100">
        <v>0.8</v>
      </c>
      <c r="S803" s="100">
        <v>3.8</v>
      </c>
      <c r="T803" s="100">
        <v>2.7</v>
      </c>
      <c r="U803" s="100">
        <v>7.1</v>
      </c>
      <c r="V803" s="100">
        <v>-1.8</v>
      </c>
      <c r="W803" s="100">
        <v>1.5</v>
      </c>
      <c r="X803" s="100">
        <v>1.1000000000000001</v>
      </c>
      <c r="Y803" s="100">
        <v>-0.6</v>
      </c>
      <c r="Z803" s="100">
        <v>3.6</v>
      </c>
      <c r="AA803" s="100">
        <f>独自温度!B70</f>
        <v>30</v>
      </c>
      <c r="AB803" s="100">
        <f>独自温度!C70</f>
        <v>30</v>
      </c>
    </row>
    <row r="804" spans="1:28">
      <c r="A804" s="64" t="e" cm="1">
        <f t="array" aca="1" ref="A804" ca="1">INDIRECT(_xlfn.XLOOKUP(鶏シート!$G$13,鶏気温!$D$2:$AB$2,鶏気温!$D$3:$AB$3)&amp;(_xlfn.XLOOKUP(鶏モデル!$D812,鶏気温!$C$6:$C$1100,鶏気温!$B$6:$B$1100)))</f>
        <v>#N/A</v>
      </c>
      <c r="B804">
        <v>804</v>
      </c>
      <c r="C804" s="92">
        <v>46456</v>
      </c>
      <c r="D804" s="100">
        <v>2.4</v>
      </c>
      <c r="E804" s="100">
        <v>2.4</v>
      </c>
      <c r="F804" s="100">
        <v>4.0999999999999996</v>
      </c>
      <c r="G804" s="100">
        <v>4.4000000000000004</v>
      </c>
      <c r="H804" s="100">
        <v>4.5999999999999996</v>
      </c>
      <c r="I804" s="100">
        <v>5.3</v>
      </c>
      <c r="J804" s="100">
        <v>6.9</v>
      </c>
      <c r="K804" s="100">
        <v>5.2</v>
      </c>
      <c r="L804" s="100">
        <v>5.6</v>
      </c>
      <c r="M804" s="100">
        <v>6.2</v>
      </c>
      <c r="N804" s="100">
        <v>7.8</v>
      </c>
      <c r="O804" s="100">
        <v>8</v>
      </c>
      <c r="P804" s="100">
        <v>6.7</v>
      </c>
      <c r="Q804" s="100">
        <v>7.1</v>
      </c>
      <c r="R804" s="100">
        <v>0.9</v>
      </c>
      <c r="S804" s="100">
        <v>3.9</v>
      </c>
      <c r="T804" s="100">
        <v>2.8</v>
      </c>
      <c r="U804" s="100">
        <v>7.2</v>
      </c>
      <c r="V804" s="100">
        <v>-1.7</v>
      </c>
      <c r="W804" s="100">
        <v>1.6</v>
      </c>
      <c r="X804" s="100">
        <v>1.2</v>
      </c>
      <c r="Y804" s="100">
        <v>-0.5</v>
      </c>
      <c r="Z804" s="100">
        <v>3.7</v>
      </c>
      <c r="AA804" s="100">
        <f>独自温度!B71</f>
        <v>30</v>
      </c>
      <c r="AB804" s="100">
        <f>独自温度!C71</f>
        <v>30</v>
      </c>
    </row>
    <row r="805" spans="1:28">
      <c r="A805" s="64" t="e" cm="1">
        <f t="array" aca="1" ref="A805" ca="1">INDIRECT(_xlfn.XLOOKUP(鶏シート!$G$13,鶏気温!$D$2:$AB$2,鶏気温!$D$3:$AB$3)&amp;(_xlfn.XLOOKUP(鶏モデル!$D813,鶏気温!$C$6:$C$1100,鶏気温!$B$6:$B$1100)))</f>
        <v>#N/A</v>
      </c>
      <c r="B805">
        <v>805</v>
      </c>
      <c r="C805" s="92">
        <v>46457</v>
      </c>
      <c r="D805" s="100">
        <v>2.5</v>
      </c>
      <c r="E805" s="100">
        <v>2.5</v>
      </c>
      <c r="F805" s="100">
        <v>4.2</v>
      </c>
      <c r="G805" s="100">
        <v>4.5</v>
      </c>
      <c r="H805" s="100">
        <v>4.7</v>
      </c>
      <c r="I805" s="100">
        <v>5.4</v>
      </c>
      <c r="J805" s="100">
        <v>7</v>
      </c>
      <c r="K805" s="100">
        <v>5.3</v>
      </c>
      <c r="L805" s="100">
        <v>5.7</v>
      </c>
      <c r="M805" s="100">
        <v>6.3</v>
      </c>
      <c r="N805" s="100">
        <v>7.9</v>
      </c>
      <c r="O805" s="100">
        <v>8.1</v>
      </c>
      <c r="P805" s="100">
        <v>6.9</v>
      </c>
      <c r="Q805" s="100">
        <v>7.3</v>
      </c>
      <c r="R805" s="100">
        <v>1</v>
      </c>
      <c r="S805" s="100">
        <v>4</v>
      </c>
      <c r="T805" s="100">
        <v>2.9</v>
      </c>
      <c r="U805" s="100">
        <v>7.3</v>
      </c>
      <c r="V805" s="100">
        <v>-1.6</v>
      </c>
      <c r="W805" s="100">
        <v>1.7</v>
      </c>
      <c r="X805" s="100">
        <v>1.3</v>
      </c>
      <c r="Y805" s="100">
        <v>-0.4</v>
      </c>
      <c r="Z805" s="100">
        <v>3.8</v>
      </c>
      <c r="AA805" s="100">
        <f>独自温度!B72</f>
        <v>30</v>
      </c>
      <c r="AB805" s="100">
        <f>独自温度!C72</f>
        <v>30</v>
      </c>
    </row>
    <row r="806" spans="1:28">
      <c r="A806" s="64" t="e" cm="1">
        <f t="array" aca="1" ref="A806" ca="1">INDIRECT(_xlfn.XLOOKUP(鶏シート!$G$13,鶏気温!$D$2:$AB$2,鶏気温!$D$3:$AB$3)&amp;(_xlfn.XLOOKUP(鶏モデル!$D814,鶏気温!$C$6:$C$1100,鶏気温!$B$6:$B$1100)))</f>
        <v>#N/A</v>
      </c>
      <c r="B806">
        <v>806</v>
      </c>
      <c r="C806" s="92">
        <v>46458</v>
      </c>
      <c r="D806" s="100">
        <v>2.6</v>
      </c>
      <c r="E806" s="100">
        <v>2.6</v>
      </c>
      <c r="F806" s="100">
        <v>4.3</v>
      </c>
      <c r="G806" s="100">
        <v>4.5999999999999996</v>
      </c>
      <c r="H806" s="100">
        <v>4.8</v>
      </c>
      <c r="I806" s="100">
        <v>5.5</v>
      </c>
      <c r="J806" s="100">
        <v>7.1</v>
      </c>
      <c r="K806" s="100">
        <v>5.4</v>
      </c>
      <c r="L806" s="100">
        <v>5.8</v>
      </c>
      <c r="M806" s="100">
        <v>6.4</v>
      </c>
      <c r="N806" s="100">
        <v>8</v>
      </c>
      <c r="O806" s="100">
        <v>8.3000000000000007</v>
      </c>
      <c r="P806" s="100">
        <v>7</v>
      </c>
      <c r="Q806" s="100">
        <v>7.4</v>
      </c>
      <c r="R806" s="100">
        <v>1.1000000000000001</v>
      </c>
      <c r="S806" s="100">
        <v>4.0999999999999996</v>
      </c>
      <c r="T806" s="100">
        <v>3</v>
      </c>
      <c r="U806" s="100">
        <v>7.5</v>
      </c>
      <c r="V806" s="100">
        <v>-1.5</v>
      </c>
      <c r="W806" s="100">
        <v>1.8</v>
      </c>
      <c r="X806" s="100">
        <v>1.4</v>
      </c>
      <c r="Y806" s="100">
        <v>-0.3</v>
      </c>
      <c r="Z806" s="100">
        <v>3.9</v>
      </c>
      <c r="AA806" s="100">
        <f>独自温度!B73</f>
        <v>30</v>
      </c>
      <c r="AB806" s="100">
        <f>独自温度!C73</f>
        <v>30</v>
      </c>
    </row>
    <row r="807" spans="1:28">
      <c r="A807" s="64" t="e" cm="1">
        <f t="array" aca="1" ref="A807" ca="1">INDIRECT(_xlfn.XLOOKUP(鶏シート!$G$13,鶏気温!$D$2:$AB$2,鶏気温!$D$3:$AB$3)&amp;(_xlfn.XLOOKUP(鶏モデル!$D815,鶏気温!$C$6:$C$1100,鶏気温!$B$6:$B$1100)))</f>
        <v>#N/A</v>
      </c>
      <c r="B807">
        <v>807</v>
      </c>
      <c r="C807" s="92">
        <v>46459</v>
      </c>
      <c r="D807" s="100">
        <v>2.7</v>
      </c>
      <c r="E807" s="100">
        <v>2.8</v>
      </c>
      <c r="F807" s="100">
        <v>4.5</v>
      </c>
      <c r="G807" s="100">
        <v>4.8</v>
      </c>
      <c r="H807" s="100">
        <v>5</v>
      </c>
      <c r="I807" s="100">
        <v>5.6</v>
      </c>
      <c r="J807" s="100">
        <v>7.3</v>
      </c>
      <c r="K807" s="100">
        <v>5.6</v>
      </c>
      <c r="L807" s="100">
        <v>5.9</v>
      </c>
      <c r="M807" s="100">
        <v>6.5</v>
      </c>
      <c r="N807" s="100">
        <v>8.1999999999999993</v>
      </c>
      <c r="O807" s="100">
        <v>8.4</v>
      </c>
      <c r="P807" s="100">
        <v>7.1</v>
      </c>
      <c r="Q807" s="100">
        <v>7.6</v>
      </c>
      <c r="R807" s="100">
        <v>1.2</v>
      </c>
      <c r="S807" s="100">
        <v>4.3</v>
      </c>
      <c r="T807" s="100">
        <v>3.1</v>
      </c>
      <c r="U807" s="100">
        <v>7.6</v>
      </c>
      <c r="V807" s="100">
        <v>-1.4</v>
      </c>
      <c r="W807" s="100">
        <v>1.9</v>
      </c>
      <c r="X807" s="100">
        <v>1.5</v>
      </c>
      <c r="Y807" s="100">
        <v>-0.2</v>
      </c>
      <c r="Z807" s="100">
        <v>4.0999999999999996</v>
      </c>
      <c r="AA807" s="100">
        <f>独自温度!B74</f>
        <v>30</v>
      </c>
      <c r="AB807" s="100">
        <f>独自温度!C74</f>
        <v>30</v>
      </c>
    </row>
    <row r="808" spans="1:28">
      <c r="A808" s="64" t="e" cm="1">
        <f t="array" aca="1" ref="A808" ca="1">INDIRECT(_xlfn.XLOOKUP(鶏シート!$G$13,鶏気温!$D$2:$AB$2,鶏気温!$D$3:$AB$3)&amp;(_xlfn.XLOOKUP(鶏モデル!$D816,鶏気温!$C$6:$C$1100,鶏気温!$B$6:$B$1100)))</f>
        <v>#N/A</v>
      </c>
      <c r="B808">
        <v>808</v>
      </c>
      <c r="C808" s="92">
        <v>46460</v>
      </c>
      <c r="D808" s="100">
        <v>2.9</v>
      </c>
      <c r="E808" s="100">
        <v>2.9</v>
      </c>
      <c r="F808" s="100">
        <v>4.5999999999999996</v>
      </c>
      <c r="G808" s="100">
        <v>4.9000000000000004</v>
      </c>
      <c r="H808" s="100">
        <v>5.0999999999999996</v>
      </c>
      <c r="I808" s="100">
        <v>5.8</v>
      </c>
      <c r="J808" s="100">
        <v>7.4</v>
      </c>
      <c r="K808" s="100">
        <v>5.7</v>
      </c>
      <c r="L808" s="100">
        <v>6</v>
      </c>
      <c r="M808" s="100">
        <v>6.7</v>
      </c>
      <c r="N808" s="100">
        <v>8.3000000000000007</v>
      </c>
      <c r="O808" s="100">
        <v>8.6</v>
      </c>
      <c r="P808" s="100">
        <v>7.3</v>
      </c>
      <c r="Q808" s="100">
        <v>7.7</v>
      </c>
      <c r="R808" s="100">
        <v>1.4</v>
      </c>
      <c r="S808" s="100">
        <v>4.4000000000000004</v>
      </c>
      <c r="T808" s="100">
        <v>3.2</v>
      </c>
      <c r="U808" s="100">
        <v>7.8</v>
      </c>
      <c r="V808" s="100">
        <v>-1.2</v>
      </c>
      <c r="W808" s="100">
        <v>2</v>
      </c>
      <c r="X808" s="100">
        <v>1.6</v>
      </c>
      <c r="Y808" s="100">
        <v>0</v>
      </c>
      <c r="Z808" s="100">
        <v>4.2</v>
      </c>
      <c r="AA808" s="100">
        <f>独自温度!B75</f>
        <v>30</v>
      </c>
      <c r="AB808" s="100">
        <f>独自温度!C75</f>
        <v>30</v>
      </c>
    </row>
    <row r="809" spans="1:28">
      <c r="A809" s="64" t="e" cm="1">
        <f t="array" aca="1" ref="A809" ca="1">INDIRECT(_xlfn.XLOOKUP(鶏シート!$G$13,鶏気温!$D$2:$AB$2,鶏気温!$D$3:$AB$3)&amp;(_xlfn.XLOOKUP(鶏モデル!$D817,鶏気温!$C$6:$C$1100,鶏気温!$B$6:$B$1100)))</f>
        <v>#N/A</v>
      </c>
      <c r="B809">
        <v>809</v>
      </c>
      <c r="C809" s="92">
        <v>46461</v>
      </c>
      <c r="D809" s="100">
        <v>3</v>
      </c>
      <c r="E809" s="100">
        <v>3.1</v>
      </c>
      <c r="F809" s="100">
        <v>4.8</v>
      </c>
      <c r="G809" s="100">
        <v>5.0999999999999996</v>
      </c>
      <c r="H809" s="100">
        <v>5.3</v>
      </c>
      <c r="I809" s="100">
        <v>5.9</v>
      </c>
      <c r="J809" s="100">
        <v>7.6</v>
      </c>
      <c r="K809" s="100">
        <v>5.9</v>
      </c>
      <c r="L809" s="100">
        <v>6.1</v>
      </c>
      <c r="M809" s="100">
        <v>6.8</v>
      </c>
      <c r="N809" s="100">
        <v>8.5</v>
      </c>
      <c r="O809" s="100">
        <v>8.8000000000000007</v>
      </c>
      <c r="P809" s="100">
        <v>7.4</v>
      </c>
      <c r="Q809" s="100">
        <v>7.9</v>
      </c>
      <c r="R809" s="100">
        <v>1.5</v>
      </c>
      <c r="S809" s="100">
        <v>4.5999999999999996</v>
      </c>
      <c r="T809" s="100">
        <v>3.4</v>
      </c>
      <c r="U809" s="100">
        <v>7.9</v>
      </c>
      <c r="V809" s="100">
        <v>-1.1000000000000001</v>
      </c>
      <c r="W809" s="100">
        <v>2.2000000000000002</v>
      </c>
      <c r="X809" s="100">
        <v>1.8</v>
      </c>
      <c r="Y809" s="100">
        <v>0.1</v>
      </c>
      <c r="Z809" s="100">
        <v>4.4000000000000004</v>
      </c>
      <c r="AA809" s="100">
        <f>独自温度!B76</f>
        <v>30</v>
      </c>
      <c r="AB809" s="100">
        <f>独自温度!C76</f>
        <v>30</v>
      </c>
    </row>
    <row r="810" spans="1:28">
      <c r="A810" s="64" t="e" cm="1">
        <f t="array" aca="1" ref="A810" ca="1">INDIRECT(_xlfn.XLOOKUP(鶏シート!$G$13,鶏気温!$D$2:$AB$2,鶏気温!$D$3:$AB$3)&amp;(_xlfn.XLOOKUP(鶏モデル!$D818,鶏気温!$C$6:$C$1100,鶏気温!$B$6:$B$1100)))</f>
        <v>#N/A</v>
      </c>
      <c r="B810">
        <v>810</v>
      </c>
      <c r="C810" s="92">
        <v>46462</v>
      </c>
      <c r="D810" s="100">
        <v>3.2</v>
      </c>
      <c r="E810" s="100">
        <v>3.3</v>
      </c>
      <c r="F810" s="100">
        <v>5</v>
      </c>
      <c r="G810" s="100">
        <v>5.3</v>
      </c>
      <c r="H810" s="100">
        <v>5.5</v>
      </c>
      <c r="I810" s="100">
        <v>6.1</v>
      </c>
      <c r="J810" s="100">
        <v>7.8</v>
      </c>
      <c r="K810" s="100">
        <v>6.1</v>
      </c>
      <c r="L810" s="100">
        <v>6.3</v>
      </c>
      <c r="M810" s="100">
        <v>7</v>
      </c>
      <c r="N810" s="100">
        <v>8.6999999999999993</v>
      </c>
      <c r="O810" s="100">
        <v>8.9</v>
      </c>
      <c r="P810" s="100">
        <v>7.6</v>
      </c>
      <c r="Q810" s="100">
        <v>8.1</v>
      </c>
      <c r="R810" s="100">
        <v>1.7</v>
      </c>
      <c r="S810" s="100">
        <v>4.7</v>
      </c>
      <c r="T810" s="100">
        <v>3.6</v>
      </c>
      <c r="U810" s="100">
        <v>8.1</v>
      </c>
      <c r="V810" s="100">
        <v>-0.9</v>
      </c>
      <c r="W810" s="100">
        <v>2.2999999999999998</v>
      </c>
      <c r="X810" s="100">
        <v>1.9</v>
      </c>
      <c r="Y810" s="100">
        <v>0.3</v>
      </c>
      <c r="Z810" s="100">
        <v>4.5999999999999996</v>
      </c>
      <c r="AA810" s="100">
        <f>独自温度!B77</f>
        <v>30</v>
      </c>
      <c r="AB810" s="100">
        <f>独自温度!C77</f>
        <v>30</v>
      </c>
    </row>
    <row r="811" spans="1:28">
      <c r="A811" s="64" t="e" cm="1">
        <f t="array" aca="1" ref="A811" ca="1">INDIRECT(_xlfn.XLOOKUP(鶏シート!$G$13,鶏気温!$D$2:$AB$2,鶏気温!$D$3:$AB$3)&amp;(_xlfn.XLOOKUP(鶏モデル!$D819,鶏気温!$C$6:$C$1100,鶏気温!$B$6:$B$1100)))</f>
        <v>#N/A</v>
      </c>
      <c r="B811">
        <v>811</v>
      </c>
      <c r="C811" s="92">
        <v>46463</v>
      </c>
      <c r="D811" s="100">
        <v>3.3</v>
      </c>
      <c r="E811" s="100">
        <v>3.4</v>
      </c>
      <c r="F811" s="100">
        <v>5.0999999999999996</v>
      </c>
      <c r="G811" s="100">
        <v>5.4</v>
      </c>
      <c r="H811" s="100">
        <v>5.6</v>
      </c>
      <c r="I811" s="100">
        <v>6.2</v>
      </c>
      <c r="J811" s="100">
        <v>8</v>
      </c>
      <c r="K811" s="100">
        <v>6.2</v>
      </c>
      <c r="L811" s="100">
        <v>6.5</v>
      </c>
      <c r="M811" s="100">
        <v>7.2</v>
      </c>
      <c r="N811" s="100">
        <v>8.8000000000000007</v>
      </c>
      <c r="O811" s="100">
        <v>9.1</v>
      </c>
      <c r="P811" s="100">
        <v>7.8</v>
      </c>
      <c r="Q811" s="100">
        <v>8.1999999999999993</v>
      </c>
      <c r="R811" s="100">
        <v>1.9</v>
      </c>
      <c r="S811" s="100">
        <v>4.9000000000000004</v>
      </c>
      <c r="T811" s="100">
        <v>3.8</v>
      </c>
      <c r="U811" s="100">
        <v>8.3000000000000007</v>
      </c>
      <c r="V811" s="100">
        <v>-0.8</v>
      </c>
      <c r="W811" s="100">
        <v>2.5</v>
      </c>
      <c r="X811" s="100">
        <v>2</v>
      </c>
      <c r="Y811" s="100">
        <v>0.4</v>
      </c>
      <c r="Z811" s="100">
        <v>4.8</v>
      </c>
      <c r="AA811" s="100">
        <f>独自温度!B78</f>
        <v>30</v>
      </c>
      <c r="AB811" s="100">
        <f>独自温度!C78</f>
        <v>30</v>
      </c>
    </row>
    <row r="812" spans="1:28">
      <c r="A812" s="64" t="e" cm="1">
        <f t="array" aca="1" ref="A812" ca="1">INDIRECT(_xlfn.XLOOKUP(鶏シート!$G$13,鶏気温!$D$2:$AB$2,鶏気温!$D$3:$AB$3)&amp;(_xlfn.XLOOKUP(鶏モデル!$D820,鶏気温!$C$6:$C$1100,鶏気温!$B$6:$B$1100)))</f>
        <v>#N/A</v>
      </c>
      <c r="B812">
        <v>812</v>
      </c>
      <c r="C812" s="92">
        <v>46464</v>
      </c>
      <c r="D812" s="100">
        <v>3.5</v>
      </c>
      <c r="E812" s="100">
        <v>3.6</v>
      </c>
      <c r="F812" s="100">
        <v>5.3</v>
      </c>
      <c r="G812" s="100">
        <v>5.6</v>
      </c>
      <c r="H812" s="100">
        <v>5.8</v>
      </c>
      <c r="I812" s="100">
        <v>6.4</v>
      </c>
      <c r="J812" s="100">
        <v>8.1</v>
      </c>
      <c r="K812" s="100">
        <v>6.4</v>
      </c>
      <c r="L812" s="100">
        <v>6.6</v>
      </c>
      <c r="M812" s="100">
        <v>7.3</v>
      </c>
      <c r="N812" s="100">
        <v>9</v>
      </c>
      <c r="O812" s="100">
        <v>9.3000000000000007</v>
      </c>
      <c r="P812" s="100">
        <v>8</v>
      </c>
      <c r="Q812" s="100">
        <v>8.4</v>
      </c>
      <c r="R812" s="100">
        <v>2</v>
      </c>
      <c r="S812" s="100">
        <v>5.0999999999999996</v>
      </c>
      <c r="T812" s="100">
        <v>3.9</v>
      </c>
      <c r="U812" s="100">
        <v>8.4</v>
      </c>
      <c r="V812" s="100">
        <v>-0.6</v>
      </c>
      <c r="W812" s="100">
        <v>2.6</v>
      </c>
      <c r="X812" s="100">
        <v>2.2000000000000002</v>
      </c>
      <c r="Y812" s="100">
        <v>0.6</v>
      </c>
      <c r="Z812" s="100">
        <v>4.9000000000000004</v>
      </c>
      <c r="AA812" s="100">
        <f>独自温度!B79</f>
        <v>30</v>
      </c>
      <c r="AB812" s="100">
        <f>独自温度!C79</f>
        <v>30</v>
      </c>
    </row>
    <row r="813" spans="1:28">
      <c r="A813" s="64" t="e" cm="1">
        <f t="array" aca="1" ref="A813" ca="1">INDIRECT(_xlfn.XLOOKUP(鶏シート!$G$13,鶏気温!$D$2:$AB$2,鶏気温!$D$3:$AB$3)&amp;(_xlfn.XLOOKUP(鶏モデル!$D821,鶏気温!$C$6:$C$1100,鶏気温!$B$6:$B$1100)))</f>
        <v>#N/A</v>
      </c>
      <c r="B813">
        <v>813</v>
      </c>
      <c r="C813" s="92">
        <v>46465</v>
      </c>
      <c r="D813" s="100">
        <v>3.7</v>
      </c>
      <c r="E813" s="100">
        <v>3.8</v>
      </c>
      <c r="F813" s="100">
        <v>5.5</v>
      </c>
      <c r="G813" s="100">
        <v>5.8</v>
      </c>
      <c r="H813" s="100">
        <v>6</v>
      </c>
      <c r="I813" s="100">
        <v>6.5</v>
      </c>
      <c r="J813" s="100">
        <v>8.3000000000000007</v>
      </c>
      <c r="K813" s="100">
        <v>6.6</v>
      </c>
      <c r="L813" s="100">
        <v>6.7</v>
      </c>
      <c r="M813" s="100">
        <v>7.5</v>
      </c>
      <c r="N813" s="100">
        <v>9.1</v>
      </c>
      <c r="O813" s="100">
        <v>9.4</v>
      </c>
      <c r="P813" s="100">
        <v>8.1</v>
      </c>
      <c r="Q813" s="100">
        <v>8.6</v>
      </c>
      <c r="R813" s="100">
        <v>2.2000000000000002</v>
      </c>
      <c r="S813" s="100">
        <v>5.2</v>
      </c>
      <c r="T813" s="100">
        <v>4.0999999999999996</v>
      </c>
      <c r="U813" s="100">
        <v>8.6</v>
      </c>
      <c r="V813" s="100">
        <v>-0.4</v>
      </c>
      <c r="W813" s="100">
        <v>2.8</v>
      </c>
      <c r="X813" s="100">
        <v>2.2999999999999998</v>
      </c>
      <c r="Y813" s="100">
        <v>0.8</v>
      </c>
      <c r="Z813" s="100">
        <v>5.0999999999999996</v>
      </c>
      <c r="AA813" s="100">
        <f>独自温度!B80</f>
        <v>30</v>
      </c>
      <c r="AB813" s="100">
        <f>独自温度!C80</f>
        <v>30</v>
      </c>
    </row>
    <row r="814" spans="1:28">
      <c r="A814" s="64" t="e" cm="1">
        <f t="array" aca="1" ref="A814" ca="1">INDIRECT(_xlfn.XLOOKUP(鶏シート!$G$13,鶏気温!$D$2:$AB$2,鶏気温!$D$3:$AB$3)&amp;(_xlfn.XLOOKUP(鶏モデル!$D822,鶏気温!$C$6:$C$1100,鶏気温!$B$6:$B$1100)))</f>
        <v>#N/A</v>
      </c>
      <c r="B814">
        <v>814</v>
      </c>
      <c r="C814" s="92">
        <v>46466</v>
      </c>
      <c r="D814" s="100">
        <v>3.8</v>
      </c>
      <c r="E814" s="100">
        <v>3.9</v>
      </c>
      <c r="F814" s="100">
        <v>5.6</v>
      </c>
      <c r="G814" s="100">
        <v>5.9</v>
      </c>
      <c r="H814" s="100">
        <v>6.1</v>
      </c>
      <c r="I814" s="100">
        <v>6.7</v>
      </c>
      <c r="J814" s="100">
        <v>8.5</v>
      </c>
      <c r="K814" s="100">
        <v>6.7</v>
      </c>
      <c r="L814" s="100">
        <v>6.9</v>
      </c>
      <c r="M814" s="100">
        <v>7.6</v>
      </c>
      <c r="N814" s="100">
        <v>9.3000000000000007</v>
      </c>
      <c r="O814" s="100">
        <v>9.6</v>
      </c>
      <c r="P814" s="100">
        <v>8.3000000000000007</v>
      </c>
      <c r="Q814" s="100">
        <v>8.6999999999999993</v>
      </c>
      <c r="R814" s="100">
        <v>2.4</v>
      </c>
      <c r="S814" s="100">
        <v>5.4</v>
      </c>
      <c r="T814" s="100">
        <v>4.3</v>
      </c>
      <c r="U814" s="100">
        <v>8.8000000000000007</v>
      </c>
      <c r="V814" s="100">
        <v>-0.3</v>
      </c>
      <c r="W814" s="100">
        <v>2.9</v>
      </c>
      <c r="X814" s="100">
        <v>2.5</v>
      </c>
      <c r="Y814" s="100">
        <v>1</v>
      </c>
      <c r="Z814" s="100">
        <v>5.2</v>
      </c>
      <c r="AA814" s="100">
        <f>独自温度!B81</f>
        <v>30</v>
      </c>
      <c r="AB814" s="100">
        <f>独自温度!C81</f>
        <v>30</v>
      </c>
    </row>
    <row r="815" spans="1:28">
      <c r="A815" s="64" t="e" cm="1">
        <f t="array" aca="1" ref="A815" ca="1">INDIRECT(_xlfn.XLOOKUP(鶏シート!$G$13,鶏気温!$D$2:$AB$2,鶏気温!$D$3:$AB$3)&amp;(_xlfn.XLOOKUP(鶏モデル!$D823,鶏気温!$C$6:$C$1100,鶏気温!$B$6:$B$1100)))</f>
        <v>#N/A</v>
      </c>
      <c r="B815">
        <v>815</v>
      </c>
      <c r="C815" s="92">
        <v>46467</v>
      </c>
      <c r="D815" s="100">
        <v>4</v>
      </c>
      <c r="E815" s="100">
        <v>4.0999999999999996</v>
      </c>
      <c r="F815" s="100">
        <v>5.8</v>
      </c>
      <c r="G815" s="100">
        <v>6.1</v>
      </c>
      <c r="H815" s="100">
        <v>6.3</v>
      </c>
      <c r="I815" s="100">
        <v>6.8</v>
      </c>
      <c r="J815" s="100">
        <v>8.6</v>
      </c>
      <c r="K815" s="100">
        <v>6.9</v>
      </c>
      <c r="L815" s="100">
        <v>7</v>
      </c>
      <c r="M815" s="100">
        <v>7.8</v>
      </c>
      <c r="N815" s="100">
        <v>9.4</v>
      </c>
      <c r="O815" s="100">
        <v>9.6999999999999993</v>
      </c>
      <c r="P815" s="100">
        <v>8.4</v>
      </c>
      <c r="Q815" s="100">
        <v>8.9</v>
      </c>
      <c r="R815" s="100">
        <v>2.5</v>
      </c>
      <c r="S815" s="100">
        <v>5.5</v>
      </c>
      <c r="T815" s="100">
        <v>4.5</v>
      </c>
      <c r="U815" s="100">
        <v>8.9</v>
      </c>
      <c r="V815" s="100">
        <v>-0.1</v>
      </c>
      <c r="W815" s="100">
        <v>3.1</v>
      </c>
      <c r="X815" s="100">
        <v>2.6</v>
      </c>
      <c r="Y815" s="100">
        <v>1.1000000000000001</v>
      </c>
      <c r="Z815" s="100">
        <v>5.3</v>
      </c>
      <c r="AA815" s="100">
        <f>独自温度!B82</f>
        <v>30</v>
      </c>
      <c r="AB815" s="100">
        <f>独自温度!C82</f>
        <v>30</v>
      </c>
    </row>
    <row r="816" spans="1:28">
      <c r="A816" s="64" t="e" cm="1">
        <f t="array" aca="1" ref="A816" ca="1">INDIRECT(_xlfn.XLOOKUP(鶏シート!$G$13,鶏気温!$D$2:$AB$2,鶏気温!$D$3:$AB$3)&amp;(_xlfn.XLOOKUP(鶏モデル!$D824,鶏気温!$C$6:$C$1100,鶏気温!$B$6:$B$1100)))</f>
        <v>#N/A</v>
      </c>
      <c r="B816">
        <v>816</v>
      </c>
      <c r="C816" s="92">
        <v>46468</v>
      </c>
      <c r="D816" s="100">
        <v>4.0999999999999996</v>
      </c>
      <c r="E816" s="100">
        <v>4.2</v>
      </c>
      <c r="F816" s="100">
        <v>5.9</v>
      </c>
      <c r="G816" s="100">
        <v>6.3</v>
      </c>
      <c r="H816" s="100">
        <v>6.4</v>
      </c>
      <c r="I816" s="100">
        <v>7</v>
      </c>
      <c r="J816" s="100">
        <v>8.8000000000000007</v>
      </c>
      <c r="K816" s="100">
        <v>7</v>
      </c>
      <c r="L816" s="100">
        <v>7.1</v>
      </c>
      <c r="M816" s="100">
        <v>7.9</v>
      </c>
      <c r="N816" s="100">
        <v>9.6</v>
      </c>
      <c r="O816" s="100">
        <v>9.9</v>
      </c>
      <c r="P816" s="100">
        <v>8.6</v>
      </c>
      <c r="Q816" s="100">
        <v>9</v>
      </c>
      <c r="R816" s="100">
        <v>2.7</v>
      </c>
      <c r="S816" s="100">
        <v>5.7</v>
      </c>
      <c r="T816" s="100">
        <v>4.5999999999999996</v>
      </c>
      <c r="U816" s="100">
        <v>9</v>
      </c>
      <c r="V816" s="100">
        <v>0</v>
      </c>
      <c r="W816" s="100">
        <v>3.2</v>
      </c>
      <c r="X816" s="100">
        <v>2.8</v>
      </c>
      <c r="Y816" s="100">
        <v>1.3</v>
      </c>
      <c r="Z816" s="100">
        <v>5.4</v>
      </c>
      <c r="AA816" s="100">
        <f>独自温度!B83</f>
        <v>30</v>
      </c>
      <c r="AB816" s="100">
        <f>独自温度!C83</f>
        <v>30</v>
      </c>
    </row>
    <row r="817" spans="1:28">
      <c r="A817" s="64" t="e" cm="1">
        <f t="array" aca="1" ref="A817" ca="1">INDIRECT(_xlfn.XLOOKUP(鶏シート!$G$13,鶏気温!$D$2:$AB$2,鶏気温!$D$3:$AB$3)&amp;(_xlfn.XLOOKUP(鶏モデル!$D825,鶏気温!$C$6:$C$1100,鶏気温!$B$6:$B$1100)))</f>
        <v>#N/A</v>
      </c>
      <c r="B817">
        <v>817</v>
      </c>
      <c r="C817" s="92">
        <v>46469</v>
      </c>
      <c r="D817" s="100">
        <v>4.3</v>
      </c>
      <c r="E817" s="100">
        <v>4.4000000000000004</v>
      </c>
      <c r="F817" s="100">
        <v>6.1</v>
      </c>
      <c r="G817" s="100">
        <v>6.4</v>
      </c>
      <c r="H817" s="100">
        <v>6.6</v>
      </c>
      <c r="I817" s="100">
        <v>7.1</v>
      </c>
      <c r="J817" s="100">
        <v>8.9</v>
      </c>
      <c r="K817" s="100">
        <v>7.2</v>
      </c>
      <c r="L817" s="100">
        <v>7.2</v>
      </c>
      <c r="M817" s="100">
        <v>8.1</v>
      </c>
      <c r="N817" s="100">
        <v>9.6999999999999993</v>
      </c>
      <c r="O817" s="100">
        <v>10</v>
      </c>
      <c r="P817" s="100">
        <v>8.6999999999999993</v>
      </c>
      <c r="Q817" s="100">
        <v>9.1999999999999993</v>
      </c>
      <c r="R817" s="100">
        <v>2.8</v>
      </c>
      <c r="S817" s="100">
        <v>5.8</v>
      </c>
      <c r="T817" s="100">
        <v>4.8</v>
      </c>
      <c r="U817" s="100">
        <v>9.1999999999999993</v>
      </c>
      <c r="V817" s="100">
        <v>0.2</v>
      </c>
      <c r="W817" s="100">
        <v>3.4</v>
      </c>
      <c r="X817" s="100">
        <v>2.9</v>
      </c>
      <c r="Y817" s="100">
        <v>1.5</v>
      </c>
      <c r="Z817" s="100">
        <v>5.5</v>
      </c>
      <c r="AA817" s="100">
        <f>独自温度!B84</f>
        <v>30</v>
      </c>
      <c r="AB817" s="100">
        <f>独自温度!C84</f>
        <v>30</v>
      </c>
    </row>
    <row r="818" spans="1:28">
      <c r="A818" s="64" t="e" cm="1">
        <f t="array" aca="1" ref="A818" ca="1">INDIRECT(_xlfn.XLOOKUP(鶏シート!$G$13,鶏気温!$D$2:$AB$2,鶏気温!$D$3:$AB$3)&amp;(_xlfn.XLOOKUP(鶏モデル!$D826,鶏気温!$C$6:$C$1100,鶏気温!$B$6:$B$1100)))</f>
        <v>#N/A</v>
      </c>
      <c r="B818">
        <v>818</v>
      </c>
      <c r="C818" s="92">
        <v>46470</v>
      </c>
      <c r="D818" s="100">
        <v>4.5</v>
      </c>
      <c r="E818" s="100">
        <v>4.5999999999999996</v>
      </c>
      <c r="F818" s="100">
        <v>6.2</v>
      </c>
      <c r="G818" s="100">
        <v>6.6</v>
      </c>
      <c r="H818" s="100">
        <v>6.7</v>
      </c>
      <c r="I818" s="100">
        <v>7.2</v>
      </c>
      <c r="J818" s="100">
        <v>9</v>
      </c>
      <c r="K818" s="100">
        <v>7.3</v>
      </c>
      <c r="L818" s="100">
        <v>7.3</v>
      </c>
      <c r="M818" s="100">
        <v>8.1999999999999993</v>
      </c>
      <c r="N818" s="100">
        <v>9.9</v>
      </c>
      <c r="O818" s="100">
        <v>10.1</v>
      </c>
      <c r="P818" s="100">
        <v>8.9</v>
      </c>
      <c r="Q818" s="100">
        <v>9.3000000000000007</v>
      </c>
      <c r="R818" s="100">
        <v>3</v>
      </c>
      <c r="S818" s="100">
        <v>6</v>
      </c>
      <c r="T818" s="100">
        <v>5</v>
      </c>
      <c r="U818" s="100">
        <v>9.3000000000000007</v>
      </c>
      <c r="V818" s="100">
        <v>0.4</v>
      </c>
      <c r="W818" s="100">
        <v>3.5</v>
      </c>
      <c r="X818" s="100">
        <v>3.1</v>
      </c>
      <c r="Y818" s="100">
        <v>1.6</v>
      </c>
      <c r="Z818" s="100">
        <v>5.7</v>
      </c>
      <c r="AA818" s="100">
        <f>独自温度!B85</f>
        <v>30</v>
      </c>
      <c r="AB818" s="100">
        <f>独自温度!C85</f>
        <v>30</v>
      </c>
    </row>
    <row r="819" spans="1:28">
      <c r="A819" s="64" t="e" cm="1">
        <f t="array" aca="1" ref="A819" ca="1">INDIRECT(_xlfn.XLOOKUP(鶏シート!$G$13,鶏気温!$D$2:$AB$2,鶏気温!$D$3:$AB$3)&amp;(_xlfn.XLOOKUP(鶏モデル!$D827,鶏気温!$C$6:$C$1100,鶏気温!$B$6:$B$1100)))</f>
        <v>#N/A</v>
      </c>
      <c r="B819">
        <v>819</v>
      </c>
      <c r="C819" s="92">
        <v>46471</v>
      </c>
      <c r="D819" s="100">
        <v>4.5999999999999996</v>
      </c>
      <c r="E819" s="100">
        <v>4.7</v>
      </c>
      <c r="F819" s="100">
        <v>6.4</v>
      </c>
      <c r="G819" s="100">
        <v>6.7</v>
      </c>
      <c r="H819" s="100">
        <v>6.9</v>
      </c>
      <c r="I819" s="100">
        <v>7.4</v>
      </c>
      <c r="J819" s="100">
        <v>9.1999999999999993</v>
      </c>
      <c r="K819" s="100">
        <v>7.4</v>
      </c>
      <c r="L819" s="100">
        <v>7.4</v>
      </c>
      <c r="M819" s="100">
        <v>8.3000000000000007</v>
      </c>
      <c r="N819" s="100">
        <v>10</v>
      </c>
      <c r="O819" s="100">
        <v>10.3</v>
      </c>
      <c r="P819" s="100">
        <v>9</v>
      </c>
      <c r="Q819" s="100">
        <v>9.4</v>
      </c>
      <c r="R819" s="100">
        <v>3.2</v>
      </c>
      <c r="S819" s="100">
        <v>6.1</v>
      </c>
      <c r="T819" s="100">
        <v>5.2</v>
      </c>
      <c r="U819" s="100">
        <v>9.5</v>
      </c>
      <c r="V819" s="100">
        <v>0.5</v>
      </c>
      <c r="W819" s="100">
        <v>3.7</v>
      </c>
      <c r="X819" s="100">
        <v>3.2</v>
      </c>
      <c r="Y819" s="100">
        <v>1.8</v>
      </c>
      <c r="Z819" s="100">
        <v>5.8</v>
      </c>
      <c r="AA819" s="100">
        <f>独自温度!B86</f>
        <v>30</v>
      </c>
      <c r="AB819" s="100">
        <f>独自温度!C86</f>
        <v>30</v>
      </c>
    </row>
    <row r="820" spans="1:28">
      <c r="A820" s="64" t="e" cm="1">
        <f t="array" aca="1" ref="A820" ca="1">INDIRECT(_xlfn.XLOOKUP(鶏シート!$G$13,鶏気温!$D$2:$AB$2,鶏気温!$D$3:$AB$3)&amp;(_xlfn.XLOOKUP(鶏モデル!$D828,鶏気温!$C$6:$C$1100,鶏気温!$B$6:$B$1100)))</f>
        <v>#N/A</v>
      </c>
      <c r="B820">
        <v>820</v>
      </c>
      <c r="C820" s="92">
        <v>46472</v>
      </c>
      <c r="D820" s="100">
        <v>4.8</v>
      </c>
      <c r="E820" s="100">
        <v>4.9000000000000004</v>
      </c>
      <c r="F820" s="100">
        <v>6.6</v>
      </c>
      <c r="G820" s="100">
        <v>6.9</v>
      </c>
      <c r="H820" s="100">
        <v>7</v>
      </c>
      <c r="I820" s="100">
        <v>7.5</v>
      </c>
      <c r="J820" s="100">
        <v>9.4</v>
      </c>
      <c r="K820" s="100">
        <v>7.6</v>
      </c>
      <c r="L820" s="100">
        <v>7.6</v>
      </c>
      <c r="M820" s="100">
        <v>8.5</v>
      </c>
      <c r="N820" s="100">
        <v>10.199999999999999</v>
      </c>
      <c r="O820" s="100">
        <v>10.4</v>
      </c>
      <c r="P820" s="100">
        <v>9.1999999999999993</v>
      </c>
      <c r="Q820" s="100">
        <v>9.6</v>
      </c>
      <c r="R820" s="100">
        <v>3.3</v>
      </c>
      <c r="S820" s="100">
        <v>6.3</v>
      </c>
      <c r="T820" s="100">
        <v>5.3</v>
      </c>
      <c r="U820" s="100">
        <v>9.6</v>
      </c>
      <c r="V820" s="100">
        <v>0.7</v>
      </c>
      <c r="W820" s="100">
        <v>3.8</v>
      </c>
      <c r="X820" s="100">
        <v>3.4</v>
      </c>
      <c r="Y820" s="100">
        <v>2</v>
      </c>
      <c r="Z820" s="100">
        <v>5.9</v>
      </c>
      <c r="AA820" s="100">
        <f>独自温度!B87</f>
        <v>30</v>
      </c>
      <c r="AB820" s="100">
        <f>独自温度!C87</f>
        <v>30</v>
      </c>
    </row>
    <row r="821" spans="1:28">
      <c r="A821" s="64" t="e" cm="1">
        <f t="array" aca="1" ref="A821" ca="1">INDIRECT(_xlfn.XLOOKUP(鶏シート!$G$13,鶏気温!$D$2:$AB$2,鶏気温!$D$3:$AB$3)&amp;(_xlfn.XLOOKUP(鶏モデル!$D829,鶏気温!$C$6:$C$1100,鶏気温!$B$6:$B$1100)))</f>
        <v>#N/A</v>
      </c>
      <c r="B821">
        <v>821</v>
      </c>
      <c r="C821" s="92">
        <v>46473</v>
      </c>
      <c r="D821" s="100">
        <v>5</v>
      </c>
      <c r="E821" s="100">
        <v>5.0999999999999996</v>
      </c>
      <c r="F821" s="100">
        <v>6.7</v>
      </c>
      <c r="G821" s="100">
        <v>7.1</v>
      </c>
      <c r="H821" s="100">
        <v>7.2</v>
      </c>
      <c r="I821" s="100">
        <v>7.7</v>
      </c>
      <c r="J821" s="100">
        <v>9.5</v>
      </c>
      <c r="K821" s="100">
        <v>7.8</v>
      </c>
      <c r="L821" s="100">
        <v>7.8</v>
      </c>
      <c r="M821" s="100">
        <v>8.6999999999999993</v>
      </c>
      <c r="N821" s="100">
        <v>10.3</v>
      </c>
      <c r="O821" s="100">
        <v>10.6</v>
      </c>
      <c r="P821" s="100">
        <v>9.3000000000000007</v>
      </c>
      <c r="Q821" s="100">
        <v>9.8000000000000007</v>
      </c>
      <c r="R821" s="100">
        <v>3.5</v>
      </c>
      <c r="S821" s="100">
        <v>6.4</v>
      </c>
      <c r="T821" s="100">
        <v>5.5</v>
      </c>
      <c r="U821" s="100">
        <v>9.8000000000000007</v>
      </c>
      <c r="V821" s="100">
        <v>0.9</v>
      </c>
      <c r="W821" s="100">
        <v>4</v>
      </c>
      <c r="X821" s="100">
        <v>3.6</v>
      </c>
      <c r="Y821" s="100">
        <v>2.2000000000000002</v>
      </c>
      <c r="Z821" s="100">
        <v>6.1</v>
      </c>
      <c r="AA821" s="100">
        <f>独自温度!B88</f>
        <v>30</v>
      </c>
      <c r="AB821" s="100">
        <f>独自温度!C88</f>
        <v>30</v>
      </c>
    </row>
    <row r="822" spans="1:28">
      <c r="A822" s="64" t="e" cm="1">
        <f t="array" aca="1" ref="A822" ca="1">INDIRECT(_xlfn.XLOOKUP(鶏シート!$G$13,鶏気温!$D$2:$AB$2,鶏気温!$D$3:$AB$3)&amp;(_xlfn.XLOOKUP(鶏モデル!$D830,鶏気温!$C$6:$C$1100,鶏気温!$B$6:$B$1100)))</f>
        <v>#N/A</v>
      </c>
      <c r="B822">
        <v>822</v>
      </c>
      <c r="C822" s="92">
        <v>46474</v>
      </c>
      <c r="D822" s="100">
        <v>5.2</v>
      </c>
      <c r="E822" s="100">
        <v>5.3</v>
      </c>
      <c r="F822" s="100">
        <v>6.9</v>
      </c>
      <c r="G822" s="100">
        <v>7.3</v>
      </c>
      <c r="H822" s="100">
        <v>7.4</v>
      </c>
      <c r="I822" s="100">
        <v>7.9</v>
      </c>
      <c r="J822" s="100">
        <v>9.6999999999999993</v>
      </c>
      <c r="K822" s="100">
        <v>8</v>
      </c>
      <c r="L822" s="100">
        <v>8</v>
      </c>
      <c r="M822" s="100">
        <v>8.8000000000000007</v>
      </c>
      <c r="N822" s="100">
        <v>10.5</v>
      </c>
      <c r="O822" s="100">
        <v>10.8</v>
      </c>
      <c r="P822" s="100">
        <v>9.5</v>
      </c>
      <c r="Q822" s="100">
        <v>9.9</v>
      </c>
      <c r="R822" s="100">
        <v>3.7</v>
      </c>
      <c r="S822" s="100">
        <v>6.6</v>
      </c>
      <c r="T822" s="100">
        <v>5.7</v>
      </c>
      <c r="U822" s="100">
        <v>10</v>
      </c>
      <c r="V822" s="100">
        <v>1.1000000000000001</v>
      </c>
      <c r="W822" s="100">
        <v>4.2</v>
      </c>
      <c r="X822" s="100">
        <v>3.8</v>
      </c>
      <c r="Y822" s="100">
        <v>2.4</v>
      </c>
      <c r="Z822" s="100">
        <v>6.2</v>
      </c>
      <c r="AA822" s="100">
        <f>独自温度!B89</f>
        <v>30</v>
      </c>
      <c r="AB822" s="100">
        <f>独自温度!C89</f>
        <v>30</v>
      </c>
    </row>
    <row r="823" spans="1:28">
      <c r="A823" s="64" t="e" cm="1">
        <f t="array" aca="1" ref="A823" ca="1">INDIRECT(_xlfn.XLOOKUP(鶏シート!$G$13,鶏気温!$D$2:$AB$2,鶏気温!$D$3:$AB$3)&amp;(_xlfn.XLOOKUP(鶏モデル!$D831,鶏気温!$C$6:$C$1100,鶏気温!$B$6:$B$1100)))</f>
        <v>#N/A</v>
      </c>
      <c r="B823">
        <v>823</v>
      </c>
      <c r="C823" s="92">
        <v>46475</v>
      </c>
      <c r="D823" s="100">
        <v>5.4</v>
      </c>
      <c r="E823" s="100">
        <v>5.5</v>
      </c>
      <c r="F823" s="100">
        <v>7.1</v>
      </c>
      <c r="G823" s="100">
        <v>7.5</v>
      </c>
      <c r="H823" s="100">
        <v>7.6</v>
      </c>
      <c r="I823" s="100">
        <v>8.1</v>
      </c>
      <c r="J823" s="100">
        <v>9.9</v>
      </c>
      <c r="K823" s="100">
        <v>8.1999999999999993</v>
      </c>
      <c r="L823" s="100">
        <v>8.1999999999999993</v>
      </c>
      <c r="M823" s="100">
        <v>9</v>
      </c>
      <c r="N823" s="100">
        <v>10.7</v>
      </c>
      <c r="O823" s="100">
        <v>11</v>
      </c>
      <c r="P823" s="100">
        <v>9.6999999999999993</v>
      </c>
      <c r="Q823" s="100">
        <v>10.1</v>
      </c>
      <c r="R823" s="100">
        <v>3.9</v>
      </c>
      <c r="S823" s="100">
        <v>6.8</v>
      </c>
      <c r="T823" s="100">
        <v>5.9</v>
      </c>
      <c r="U823" s="100">
        <v>10.199999999999999</v>
      </c>
      <c r="V823" s="100">
        <v>1.3</v>
      </c>
      <c r="W823" s="100">
        <v>4.4000000000000004</v>
      </c>
      <c r="X823" s="100">
        <v>4</v>
      </c>
      <c r="Y823" s="100">
        <v>2.6</v>
      </c>
      <c r="Z823" s="100">
        <v>6.4</v>
      </c>
      <c r="AA823" s="100">
        <f>独自温度!B90</f>
        <v>30</v>
      </c>
      <c r="AB823" s="100">
        <f>独自温度!C90</f>
        <v>30</v>
      </c>
    </row>
    <row r="824" spans="1:28">
      <c r="A824" s="64" t="e" cm="1">
        <f t="array" aca="1" ref="A824" ca="1">INDIRECT(_xlfn.XLOOKUP(鶏シート!$G$13,鶏気温!$D$2:$AB$2,鶏気温!$D$3:$AB$3)&amp;(_xlfn.XLOOKUP(鶏モデル!$D832,鶏気温!$C$6:$C$1100,鶏気温!$B$6:$B$1100)))</f>
        <v>#N/A</v>
      </c>
      <c r="B824">
        <v>824</v>
      </c>
      <c r="C824" s="92">
        <v>46476</v>
      </c>
      <c r="D824" s="100">
        <v>5.7</v>
      </c>
      <c r="E824" s="100">
        <v>5.8</v>
      </c>
      <c r="F824" s="100">
        <v>7.4</v>
      </c>
      <c r="G824" s="100">
        <v>7.7</v>
      </c>
      <c r="H824" s="100">
        <v>7.8</v>
      </c>
      <c r="I824" s="100">
        <v>8.1999999999999993</v>
      </c>
      <c r="J824" s="100">
        <v>10.1</v>
      </c>
      <c r="K824" s="100">
        <v>8.4</v>
      </c>
      <c r="L824" s="100">
        <v>8.5</v>
      </c>
      <c r="M824" s="100">
        <v>9.1999999999999993</v>
      </c>
      <c r="N824" s="100">
        <v>10.9</v>
      </c>
      <c r="O824" s="100">
        <v>11.2</v>
      </c>
      <c r="P824" s="100">
        <v>9.9</v>
      </c>
      <c r="Q824" s="100">
        <v>10.3</v>
      </c>
      <c r="R824" s="100">
        <v>4.2</v>
      </c>
      <c r="S824" s="100">
        <v>7</v>
      </c>
      <c r="T824" s="100">
        <v>6.1</v>
      </c>
      <c r="U824" s="100">
        <v>10.4</v>
      </c>
      <c r="V824" s="100">
        <v>1.5</v>
      </c>
      <c r="W824" s="100">
        <v>4.5999999999999996</v>
      </c>
      <c r="X824" s="100">
        <v>4.2</v>
      </c>
      <c r="Y824" s="100">
        <v>2.8</v>
      </c>
      <c r="Z824" s="100">
        <v>6.6</v>
      </c>
      <c r="AA824" s="100">
        <f>独自温度!B91</f>
        <v>30</v>
      </c>
      <c r="AB824" s="100">
        <f>独自温度!C91</f>
        <v>30</v>
      </c>
    </row>
    <row r="825" spans="1:28">
      <c r="A825" s="64" t="e" cm="1">
        <f t="array" aca="1" ref="A825" ca="1">INDIRECT(_xlfn.XLOOKUP(鶏シート!$G$13,鶏気温!$D$2:$AB$2,鶏気温!$D$3:$AB$3)&amp;(_xlfn.XLOOKUP(鶏モデル!$D833,鶏気温!$C$6:$C$1100,鶏気温!$B$6:$B$1100)))</f>
        <v>#N/A</v>
      </c>
      <c r="B825">
        <v>825</v>
      </c>
      <c r="C825" s="92">
        <v>46477</v>
      </c>
      <c r="D825" s="100">
        <v>5.9</v>
      </c>
      <c r="E825" s="100">
        <v>6</v>
      </c>
      <c r="F825" s="100">
        <v>7.6</v>
      </c>
      <c r="G825" s="100">
        <v>7.9</v>
      </c>
      <c r="H825" s="100">
        <v>8</v>
      </c>
      <c r="I825" s="100">
        <v>8.5</v>
      </c>
      <c r="J825" s="100">
        <v>10.3</v>
      </c>
      <c r="K825" s="100">
        <v>8.6</v>
      </c>
      <c r="L825" s="100">
        <v>8.6999999999999993</v>
      </c>
      <c r="M825" s="100">
        <v>9.4</v>
      </c>
      <c r="N825" s="100">
        <v>11.1</v>
      </c>
      <c r="O825" s="100">
        <v>11.4</v>
      </c>
      <c r="P825" s="100">
        <v>10.1</v>
      </c>
      <c r="Q825" s="100">
        <v>10.6</v>
      </c>
      <c r="R825" s="100">
        <v>4.4000000000000004</v>
      </c>
      <c r="S825" s="100">
        <v>7.3</v>
      </c>
      <c r="T825" s="100">
        <v>6.4</v>
      </c>
      <c r="U825" s="100">
        <v>10.6</v>
      </c>
      <c r="V825" s="100">
        <v>1.7</v>
      </c>
      <c r="W825" s="100">
        <v>4.8</v>
      </c>
      <c r="X825" s="100">
        <v>4.4000000000000004</v>
      </c>
      <c r="Y825" s="100">
        <v>3.1</v>
      </c>
      <c r="Z825" s="100">
        <v>6.9</v>
      </c>
      <c r="AA825" s="100">
        <f>独自温度!B92</f>
        <v>30</v>
      </c>
      <c r="AB825" s="100">
        <f>独自温度!C92</f>
        <v>30</v>
      </c>
    </row>
    <row r="826" spans="1:28">
      <c r="A826" s="64" t="e" cm="1">
        <f t="array" aca="1" ref="A826" ca="1">INDIRECT(_xlfn.XLOOKUP(鶏シート!$G$13,鶏気温!$D$2:$AB$2,鶏気温!$D$3:$AB$3)&amp;(_xlfn.XLOOKUP(鶏モデル!$D834,鶏気温!$C$6:$C$1100,鶏気温!$B$6:$B$1100)))</f>
        <v>#N/A</v>
      </c>
      <c r="B826">
        <v>826</v>
      </c>
      <c r="C826" s="92">
        <v>46478</v>
      </c>
      <c r="D826" s="100">
        <v>6.2</v>
      </c>
      <c r="E826" s="100">
        <v>6.3</v>
      </c>
      <c r="F826" s="100">
        <v>7.8</v>
      </c>
      <c r="G826" s="100">
        <v>8.1</v>
      </c>
      <c r="H826" s="100">
        <v>8.3000000000000007</v>
      </c>
      <c r="I826" s="100">
        <v>8.6999999999999993</v>
      </c>
      <c r="J826" s="100">
        <v>10.6</v>
      </c>
      <c r="K826" s="100">
        <v>8.8000000000000007</v>
      </c>
      <c r="L826" s="100">
        <v>9</v>
      </c>
      <c r="M826" s="100">
        <v>9.6999999999999993</v>
      </c>
      <c r="N826" s="100">
        <v>11.3</v>
      </c>
      <c r="O826" s="100">
        <v>11.6</v>
      </c>
      <c r="P826" s="100">
        <v>10.3</v>
      </c>
      <c r="Q826" s="100">
        <v>10.8</v>
      </c>
      <c r="R826" s="100">
        <v>4.5999999999999996</v>
      </c>
      <c r="S826" s="100">
        <v>7.5</v>
      </c>
      <c r="T826" s="100">
        <v>6.6</v>
      </c>
      <c r="U826" s="100">
        <v>10.8</v>
      </c>
      <c r="V826" s="100">
        <v>1.9</v>
      </c>
      <c r="W826" s="100">
        <v>5.0999999999999996</v>
      </c>
      <c r="X826" s="100">
        <v>4.5999999999999996</v>
      </c>
      <c r="Y826" s="100">
        <v>3.3</v>
      </c>
      <c r="Z826" s="100">
        <v>7.1</v>
      </c>
      <c r="AA826" s="100">
        <f>独自温度!B93</f>
        <v>30</v>
      </c>
      <c r="AB826" s="100">
        <f>独自温度!C93</f>
        <v>30</v>
      </c>
    </row>
    <row r="827" spans="1:28">
      <c r="A827" s="64" t="e" cm="1">
        <f t="array" aca="1" ref="A827" ca="1">INDIRECT(_xlfn.XLOOKUP(鶏シート!$G$13,鶏気温!$D$2:$AB$2,鶏気温!$D$3:$AB$3)&amp;(_xlfn.XLOOKUP(鶏モデル!$D835,鶏気温!$C$6:$C$1100,鶏気温!$B$6:$B$1100)))</f>
        <v>#N/A</v>
      </c>
      <c r="B827">
        <v>827</v>
      </c>
      <c r="C827" s="92">
        <v>46479</v>
      </c>
      <c r="D827" s="100">
        <v>6.4</v>
      </c>
      <c r="E827" s="100">
        <v>6.5</v>
      </c>
      <c r="F827" s="100">
        <v>8</v>
      </c>
      <c r="G827" s="100">
        <v>8.3000000000000007</v>
      </c>
      <c r="H827" s="100">
        <v>8.5</v>
      </c>
      <c r="I827" s="100">
        <v>8.9</v>
      </c>
      <c r="J827" s="100">
        <v>10.8</v>
      </c>
      <c r="K827" s="100">
        <v>9</v>
      </c>
      <c r="L827" s="100">
        <v>9.1999999999999993</v>
      </c>
      <c r="M827" s="100">
        <v>9.9</v>
      </c>
      <c r="N827" s="100">
        <v>11.6</v>
      </c>
      <c r="O827" s="100">
        <v>11.8</v>
      </c>
      <c r="P827" s="100">
        <v>10.6</v>
      </c>
      <c r="Q827" s="100">
        <v>11</v>
      </c>
      <c r="R827" s="100">
        <v>4.9000000000000004</v>
      </c>
      <c r="S827" s="100">
        <v>7.7</v>
      </c>
      <c r="T827" s="100">
        <v>6.8</v>
      </c>
      <c r="U827" s="100">
        <v>11.1</v>
      </c>
      <c r="V827" s="100">
        <v>2.1</v>
      </c>
      <c r="W827" s="100">
        <v>5.3</v>
      </c>
      <c r="X827" s="100">
        <v>4.9000000000000004</v>
      </c>
      <c r="Y827" s="100">
        <v>3.5</v>
      </c>
      <c r="Z827" s="100">
        <v>7.3</v>
      </c>
      <c r="AA827" s="100">
        <f>独自温度!B94</f>
        <v>30</v>
      </c>
      <c r="AB827" s="100">
        <f>独自温度!C94</f>
        <v>30</v>
      </c>
    </row>
    <row r="828" spans="1:28">
      <c r="A828" s="64" t="e" cm="1">
        <f t="array" aca="1" ref="A828" ca="1">INDIRECT(_xlfn.XLOOKUP(鶏シート!$G$13,鶏気温!$D$2:$AB$2,鶏気温!$D$3:$AB$3)&amp;(_xlfn.XLOOKUP(鶏モデル!$D836,鶏気温!$C$6:$C$1100,鶏気温!$B$6:$B$1100)))</f>
        <v>#N/A</v>
      </c>
      <c r="B828">
        <v>828</v>
      </c>
      <c r="C828" s="92">
        <v>46480</v>
      </c>
      <c r="D828" s="100">
        <v>6.6</v>
      </c>
      <c r="E828" s="100">
        <v>6.7</v>
      </c>
      <c r="F828" s="100">
        <v>8.1999999999999993</v>
      </c>
      <c r="G828" s="100">
        <v>8.6</v>
      </c>
      <c r="H828" s="100">
        <v>8.6999999999999993</v>
      </c>
      <c r="I828" s="100">
        <v>9.1</v>
      </c>
      <c r="J828" s="100">
        <v>11</v>
      </c>
      <c r="K828" s="100">
        <v>9.3000000000000007</v>
      </c>
      <c r="L828" s="100">
        <v>9.4</v>
      </c>
      <c r="M828" s="100">
        <v>10.1</v>
      </c>
      <c r="N828" s="100">
        <v>11.8</v>
      </c>
      <c r="O828" s="100">
        <v>12.1</v>
      </c>
      <c r="P828" s="100">
        <v>10.8</v>
      </c>
      <c r="Q828" s="100">
        <v>11.2</v>
      </c>
      <c r="R828" s="100">
        <v>5.0999999999999996</v>
      </c>
      <c r="S828" s="100">
        <v>7.9</v>
      </c>
      <c r="T828" s="100">
        <v>7.1</v>
      </c>
      <c r="U828" s="100">
        <v>11.3</v>
      </c>
      <c r="V828" s="100">
        <v>2.2999999999999998</v>
      </c>
      <c r="W828" s="100">
        <v>5.5</v>
      </c>
      <c r="X828" s="100">
        <v>5.0999999999999996</v>
      </c>
      <c r="Y828" s="100">
        <v>3.8</v>
      </c>
      <c r="Z828" s="100">
        <v>7.6</v>
      </c>
      <c r="AA828" s="100">
        <f>独自温度!B95</f>
        <v>30</v>
      </c>
      <c r="AB828" s="100">
        <f>独自温度!C95</f>
        <v>30</v>
      </c>
    </row>
    <row r="829" spans="1:28">
      <c r="A829" s="64" t="e" cm="1">
        <f t="array" aca="1" ref="A829" ca="1">INDIRECT(_xlfn.XLOOKUP(鶏シート!$G$13,鶏気温!$D$2:$AB$2,鶏気温!$D$3:$AB$3)&amp;(_xlfn.XLOOKUP(鶏モデル!$D837,鶏気温!$C$6:$C$1100,鶏気温!$B$6:$B$1100)))</f>
        <v>#N/A</v>
      </c>
      <c r="B829">
        <v>829</v>
      </c>
      <c r="C829" s="92">
        <v>46481</v>
      </c>
      <c r="D829" s="100">
        <v>6.9</v>
      </c>
      <c r="E829" s="100">
        <v>7</v>
      </c>
      <c r="F829" s="100">
        <v>8.5</v>
      </c>
      <c r="G829" s="100">
        <v>8.8000000000000007</v>
      </c>
      <c r="H829" s="100">
        <v>9</v>
      </c>
      <c r="I829" s="100">
        <v>9.3000000000000007</v>
      </c>
      <c r="J829" s="100">
        <v>11.3</v>
      </c>
      <c r="K829" s="100">
        <v>9.5</v>
      </c>
      <c r="L829" s="100">
        <v>9.6</v>
      </c>
      <c r="M829" s="100">
        <v>10.3</v>
      </c>
      <c r="N829" s="100">
        <v>12</v>
      </c>
      <c r="O829" s="100">
        <v>12.3</v>
      </c>
      <c r="P829" s="100">
        <v>11</v>
      </c>
      <c r="Q829" s="100">
        <v>11.5</v>
      </c>
      <c r="R829" s="100">
        <v>5.4</v>
      </c>
      <c r="S829" s="100">
        <v>8.1999999999999993</v>
      </c>
      <c r="T829" s="100">
        <v>7.3</v>
      </c>
      <c r="U829" s="100">
        <v>11.5</v>
      </c>
      <c r="V829" s="100">
        <v>2.5</v>
      </c>
      <c r="W829" s="100">
        <v>5.8</v>
      </c>
      <c r="X829" s="100">
        <v>5.3</v>
      </c>
      <c r="Y829" s="100">
        <v>4</v>
      </c>
      <c r="Z829" s="100">
        <v>7.8</v>
      </c>
      <c r="AA829" s="100">
        <f>独自温度!B96</f>
        <v>30</v>
      </c>
      <c r="AB829" s="100">
        <f>独自温度!C96</f>
        <v>30</v>
      </c>
    </row>
    <row r="830" spans="1:28">
      <c r="A830" s="64" t="e" cm="1">
        <f t="array" aca="1" ref="A830" ca="1">INDIRECT(_xlfn.XLOOKUP(鶏シート!$G$13,鶏気温!$D$2:$AB$2,鶏気温!$D$3:$AB$3)&amp;(_xlfn.XLOOKUP(鶏モデル!$D838,鶏気温!$C$6:$C$1100,鶏気温!$B$6:$B$1100)))</f>
        <v>#N/A</v>
      </c>
      <c r="B830">
        <v>830</v>
      </c>
      <c r="C830" s="92">
        <v>46482</v>
      </c>
      <c r="D830" s="100">
        <v>7.1</v>
      </c>
      <c r="E830" s="100">
        <v>7.2</v>
      </c>
      <c r="F830" s="100">
        <v>8.6999999999999993</v>
      </c>
      <c r="G830" s="100">
        <v>9</v>
      </c>
      <c r="H830" s="100">
        <v>9.1999999999999993</v>
      </c>
      <c r="I830" s="100">
        <v>9.5</v>
      </c>
      <c r="J830" s="100">
        <v>11.5</v>
      </c>
      <c r="K830" s="100">
        <v>9.6999999999999993</v>
      </c>
      <c r="L830" s="100">
        <v>9.8000000000000007</v>
      </c>
      <c r="M830" s="100">
        <v>10.5</v>
      </c>
      <c r="N830" s="100">
        <v>12.2</v>
      </c>
      <c r="O830" s="100">
        <v>12.5</v>
      </c>
      <c r="P830" s="100">
        <v>11.2</v>
      </c>
      <c r="Q830" s="100">
        <v>11.7</v>
      </c>
      <c r="R830" s="100">
        <v>5.6</v>
      </c>
      <c r="S830" s="100">
        <v>8.4</v>
      </c>
      <c r="T830" s="100">
        <v>7.5</v>
      </c>
      <c r="U830" s="100">
        <v>11.7</v>
      </c>
      <c r="V830" s="100">
        <v>2.7</v>
      </c>
      <c r="W830" s="100">
        <v>6</v>
      </c>
      <c r="X830" s="100">
        <v>5.6</v>
      </c>
      <c r="Y830" s="100">
        <v>4.3</v>
      </c>
      <c r="Z830" s="100">
        <v>8</v>
      </c>
      <c r="AA830" s="100">
        <f>独自温度!B97</f>
        <v>30</v>
      </c>
      <c r="AB830" s="100">
        <f>独自温度!C97</f>
        <v>30</v>
      </c>
    </row>
    <row r="831" spans="1:28">
      <c r="A831" s="64" t="e" cm="1">
        <f t="array" aca="1" ref="A831" ca="1">INDIRECT(_xlfn.XLOOKUP(鶏シート!$G$13,鶏気温!$D$2:$AB$2,鶏気温!$D$3:$AB$3)&amp;(_xlfn.XLOOKUP(鶏モデル!$D839,鶏気温!$C$6:$C$1100,鶏気温!$B$6:$B$1100)))</f>
        <v>#N/A</v>
      </c>
      <c r="B831">
        <v>831</v>
      </c>
      <c r="C831" s="92">
        <v>46483</v>
      </c>
      <c r="D831" s="100">
        <v>7.4</v>
      </c>
      <c r="E831" s="100">
        <v>7.5</v>
      </c>
      <c r="F831" s="100">
        <v>8.9</v>
      </c>
      <c r="G831" s="100">
        <v>9.3000000000000007</v>
      </c>
      <c r="H831" s="100">
        <v>9.4</v>
      </c>
      <c r="I831" s="100">
        <v>9.8000000000000007</v>
      </c>
      <c r="J831" s="100">
        <v>11.7</v>
      </c>
      <c r="K831" s="100">
        <v>10</v>
      </c>
      <c r="L831" s="100">
        <v>9.9</v>
      </c>
      <c r="M831" s="100">
        <v>10.7</v>
      </c>
      <c r="N831" s="100">
        <v>12.4</v>
      </c>
      <c r="O831" s="100">
        <v>12.7</v>
      </c>
      <c r="P831" s="100">
        <v>11.5</v>
      </c>
      <c r="Q831" s="100">
        <v>11.9</v>
      </c>
      <c r="R831" s="100">
        <v>5.9</v>
      </c>
      <c r="S831" s="100">
        <v>8.6</v>
      </c>
      <c r="T831" s="100">
        <v>7.7</v>
      </c>
      <c r="U831" s="100">
        <v>11.9</v>
      </c>
      <c r="V831" s="100">
        <v>2.9</v>
      </c>
      <c r="W831" s="100">
        <v>6.3</v>
      </c>
      <c r="X831" s="100">
        <v>5.8</v>
      </c>
      <c r="Y831" s="100">
        <v>4.5</v>
      </c>
      <c r="Z831" s="100">
        <v>8.3000000000000007</v>
      </c>
      <c r="AA831" s="100">
        <f>独自温度!B98</f>
        <v>30</v>
      </c>
      <c r="AB831" s="100">
        <f>独自温度!C98</f>
        <v>30</v>
      </c>
    </row>
    <row r="832" spans="1:28">
      <c r="A832" s="64" t="e" cm="1">
        <f t="array" aca="1" ref="A832" ca="1">INDIRECT(_xlfn.XLOOKUP(鶏シート!$G$13,鶏気温!$D$2:$AB$2,鶏気温!$D$3:$AB$3)&amp;(_xlfn.XLOOKUP(鶏モデル!$D840,鶏気温!$C$6:$C$1100,鶏気温!$B$6:$B$1100)))</f>
        <v>#N/A</v>
      </c>
      <c r="B832">
        <v>832</v>
      </c>
      <c r="C832" s="92">
        <v>46484</v>
      </c>
      <c r="D832" s="100">
        <v>7.6</v>
      </c>
      <c r="E832" s="100">
        <v>7.7</v>
      </c>
      <c r="F832" s="100">
        <v>9.1</v>
      </c>
      <c r="G832" s="100">
        <v>9.5</v>
      </c>
      <c r="H832" s="100">
        <v>9.6</v>
      </c>
      <c r="I832" s="100">
        <v>10</v>
      </c>
      <c r="J832" s="100">
        <v>11.9</v>
      </c>
      <c r="K832" s="100">
        <v>10.199999999999999</v>
      </c>
      <c r="L832" s="100">
        <v>10.1</v>
      </c>
      <c r="M832" s="100">
        <v>10.9</v>
      </c>
      <c r="N832" s="100">
        <v>12.6</v>
      </c>
      <c r="O832" s="100">
        <v>12.9</v>
      </c>
      <c r="P832" s="100">
        <v>11.7</v>
      </c>
      <c r="Q832" s="100">
        <v>12.1</v>
      </c>
      <c r="R832" s="100">
        <v>6.1</v>
      </c>
      <c r="S832" s="100">
        <v>8.8000000000000007</v>
      </c>
      <c r="T832" s="100">
        <v>8</v>
      </c>
      <c r="U832" s="100">
        <v>12.2</v>
      </c>
      <c r="V832" s="100">
        <v>3.2</v>
      </c>
      <c r="W832" s="100">
        <v>6.5</v>
      </c>
      <c r="X832" s="100">
        <v>6.1</v>
      </c>
      <c r="Y832" s="100">
        <v>4.8</v>
      </c>
      <c r="Z832" s="100">
        <v>8.5</v>
      </c>
      <c r="AA832" s="100">
        <f>独自温度!B99</f>
        <v>30</v>
      </c>
      <c r="AB832" s="100">
        <f>独自温度!C99</f>
        <v>30</v>
      </c>
    </row>
    <row r="833" spans="1:28">
      <c r="A833" s="64" t="e" cm="1">
        <f t="array" aca="1" ref="A833" ca="1">INDIRECT(_xlfn.XLOOKUP(鶏シート!$G$13,鶏気温!$D$2:$AB$2,鶏気温!$D$3:$AB$3)&amp;(_xlfn.XLOOKUP(鶏モデル!$D841,鶏気温!$C$6:$C$1100,鶏気温!$B$6:$B$1100)))</f>
        <v>#N/A</v>
      </c>
      <c r="B833">
        <v>833</v>
      </c>
      <c r="C833" s="92">
        <v>46485</v>
      </c>
      <c r="D833" s="100">
        <v>7.9</v>
      </c>
      <c r="E833" s="100">
        <v>7.9</v>
      </c>
      <c r="F833" s="100">
        <v>9.3000000000000007</v>
      </c>
      <c r="G833" s="100">
        <v>9.6999999999999993</v>
      </c>
      <c r="H833" s="100">
        <v>9.8000000000000007</v>
      </c>
      <c r="I833" s="100">
        <v>10.199999999999999</v>
      </c>
      <c r="J833" s="100">
        <v>12.1</v>
      </c>
      <c r="K833" s="100">
        <v>10.4</v>
      </c>
      <c r="L833" s="100">
        <v>10.199999999999999</v>
      </c>
      <c r="M833" s="100">
        <v>11.1</v>
      </c>
      <c r="N833" s="100">
        <v>12.8</v>
      </c>
      <c r="O833" s="100">
        <v>13.1</v>
      </c>
      <c r="P833" s="100">
        <v>11.9</v>
      </c>
      <c r="Q833" s="100">
        <v>12.3</v>
      </c>
      <c r="R833" s="100">
        <v>6.4</v>
      </c>
      <c r="S833" s="100">
        <v>9</v>
      </c>
      <c r="T833" s="100">
        <v>8.1999999999999993</v>
      </c>
      <c r="U833" s="100">
        <v>12.4</v>
      </c>
      <c r="V833" s="100">
        <v>3.4</v>
      </c>
      <c r="W833" s="100">
        <v>6.8</v>
      </c>
      <c r="X833" s="100">
        <v>6.3</v>
      </c>
      <c r="Y833" s="100">
        <v>5</v>
      </c>
      <c r="Z833" s="100">
        <v>8.6999999999999993</v>
      </c>
      <c r="AA833" s="100">
        <f>独自温度!B100</f>
        <v>30</v>
      </c>
      <c r="AB833" s="100">
        <f>独自温度!C100</f>
        <v>30</v>
      </c>
    </row>
    <row r="834" spans="1:28">
      <c r="A834" s="64" t="e" cm="1">
        <f t="array" aca="1" ref="A834" ca="1">INDIRECT(_xlfn.XLOOKUP(鶏シート!$G$13,鶏気温!$D$2:$AB$2,鶏気温!$D$3:$AB$3)&amp;(_xlfn.XLOOKUP(鶏モデル!$D842,鶏気温!$C$6:$C$1100,鶏気温!$B$6:$B$1100)))</f>
        <v>#N/A</v>
      </c>
      <c r="B834">
        <v>834</v>
      </c>
      <c r="C834" s="92">
        <v>46486</v>
      </c>
      <c r="D834" s="100">
        <v>8.1</v>
      </c>
      <c r="E834" s="100">
        <v>8.1999999999999993</v>
      </c>
      <c r="F834" s="100">
        <v>9.5</v>
      </c>
      <c r="G834" s="100">
        <v>9.9</v>
      </c>
      <c r="H834" s="100">
        <v>10</v>
      </c>
      <c r="I834" s="100">
        <v>10.4</v>
      </c>
      <c r="J834" s="100">
        <v>12.3</v>
      </c>
      <c r="K834" s="100">
        <v>10.6</v>
      </c>
      <c r="L834" s="100">
        <v>10.4</v>
      </c>
      <c r="M834" s="100">
        <v>11.4</v>
      </c>
      <c r="N834" s="100">
        <v>13</v>
      </c>
      <c r="O834" s="100">
        <v>13.3</v>
      </c>
      <c r="P834" s="100">
        <v>12.1</v>
      </c>
      <c r="Q834" s="100">
        <v>12.5</v>
      </c>
      <c r="R834" s="100">
        <v>6.6</v>
      </c>
      <c r="S834" s="100">
        <v>9.1999999999999993</v>
      </c>
      <c r="T834" s="100">
        <v>8.4</v>
      </c>
      <c r="U834" s="100">
        <v>12.6</v>
      </c>
      <c r="V834" s="100">
        <v>3.6</v>
      </c>
      <c r="W834" s="100">
        <v>7</v>
      </c>
      <c r="X834" s="100">
        <v>6.6</v>
      </c>
      <c r="Y834" s="100">
        <v>5.3</v>
      </c>
      <c r="Z834" s="100">
        <v>8.9</v>
      </c>
      <c r="AA834" s="100">
        <f>独自温度!B101</f>
        <v>30</v>
      </c>
      <c r="AB834" s="100">
        <f>独自温度!C101</f>
        <v>30</v>
      </c>
    </row>
    <row r="835" spans="1:28">
      <c r="A835" s="64" t="e" cm="1">
        <f t="array" aca="1" ref="A835" ca="1">INDIRECT(_xlfn.XLOOKUP(鶏シート!$G$13,鶏気温!$D$2:$AB$2,鶏気温!$D$3:$AB$3)&amp;(_xlfn.XLOOKUP(鶏モデル!$D843,鶏気温!$C$6:$C$1100,鶏気温!$B$6:$B$1100)))</f>
        <v>#N/A</v>
      </c>
      <c r="B835">
        <v>835</v>
      </c>
      <c r="C835" s="92">
        <v>46487</v>
      </c>
      <c r="D835" s="100">
        <v>8.4</v>
      </c>
      <c r="E835" s="100">
        <v>8.4</v>
      </c>
      <c r="F835" s="100">
        <v>9.6999999999999993</v>
      </c>
      <c r="G835" s="100">
        <v>10.1</v>
      </c>
      <c r="H835" s="100">
        <v>10.199999999999999</v>
      </c>
      <c r="I835" s="100">
        <v>10.6</v>
      </c>
      <c r="J835" s="100">
        <v>12.6</v>
      </c>
      <c r="K835" s="100">
        <v>10.8</v>
      </c>
      <c r="L835" s="100">
        <v>10.5</v>
      </c>
      <c r="M835" s="100">
        <v>11.6</v>
      </c>
      <c r="N835" s="100">
        <v>13.2</v>
      </c>
      <c r="O835" s="100">
        <v>13.5</v>
      </c>
      <c r="P835" s="100">
        <v>12.3</v>
      </c>
      <c r="Q835" s="100">
        <v>12.7</v>
      </c>
      <c r="R835" s="100">
        <v>6.9</v>
      </c>
      <c r="S835" s="100">
        <v>9.4</v>
      </c>
      <c r="T835" s="100">
        <v>8.6</v>
      </c>
      <c r="U835" s="100">
        <v>12.8</v>
      </c>
      <c r="V835" s="100">
        <v>3.8</v>
      </c>
      <c r="W835" s="100">
        <v>7.3</v>
      </c>
      <c r="X835" s="100">
        <v>6.9</v>
      </c>
      <c r="Y835" s="100">
        <v>5.5</v>
      </c>
      <c r="Z835" s="100">
        <v>9.1999999999999993</v>
      </c>
      <c r="AA835" s="100">
        <f>独自温度!B102</f>
        <v>30</v>
      </c>
      <c r="AB835" s="100">
        <f>独自温度!C102</f>
        <v>30</v>
      </c>
    </row>
    <row r="836" spans="1:28">
      <c r="A836" s="64" t="e" cm="1">
        <f t="array" aca="1" ref="A836" ca="1">INDIRECT(_xlfn.XLOOKUP(鶏シート!$G$13,鶏気温!$D$2:$AB$2,鶏気温!$D$3:$AB$3)&amp;(_xlfn.XLOOKUP(鶏モデル!$D844,鶏気温!$C$6:$C$1100,鶏気温!$B$6:$B$1100)))</f>
        <v>#N/A</v>
      </c>
      <c r="B836">
        <v>836</v>
      </c>
      <c r="C836" s="92">
        <v>46488</v>
      </c>
      <c r="D836" s="100">
        <v>8.6</v>
      </c>
      <c r="E836" s="100">
        <v>8.6</v>
      </c>
      <c r="F836" s="100">
        <v>9.9</v>
      </c>
      <c r="G836" s="100">
        <v>10.3</v>
      </c>
      <c r="H836" s="100">
        <v>10.4</v>
      </c>
      <c r="I836" s="100">
        <v>10.8</v>
      </c>
      <c r="J836" s="100">
        <v>12.8</v>
      </c>
      <c r="K836" s="100">
        <v>11.1</v>
      </c>
      <c r="L836" s="100">
        <v>10.7</v>
      </c>
      <c r="M836" s="100">
        <v>11.8</v>
      </c>
      <c r="N836" s="100">
        <v>13.4</v>
      </c>
      <c r="O836" s="100">
        <v>13.7</v>
      </c>
      <c r="P836" s="100">
        <v>12.5</v>
      </c>
      <c r="Q836" s="100">
        <v>12.9</v>
      </c>
      <c r="R836" s="100">
        <v>7.1</v>
      </c>
      <c r="S836" s="100">
        <v>9.6</v>
      </c>
      <c r="T836" s="100">
        <v>8.9</v>
      </c>
      <c r="U836" s="100">
        <v>13</v>
      </c>
      <c r="V836" s="100">
        <v>4.0999999999999996</v>
      </c>
      <c r="W836" s="100">
        <v>7.6</v>
      </c>
      <c r="X836" s="100">
        <v>7.1</v>
      </c>
      <c r="Y836" s="100">
        <v>5.8</v>
      </c>
      <c r="Z836" s="100">
        <v>9.4</v>
      </c>
      <c r="AA836" s="100">
        <f>独自温度!B103</f>
        <v>30</v>
      </c>
      <c r="AB836" s="100">
        <f>独自温度!C103</f>
        <v>30</v>
      </c>
    </row>
    <row r="837" spans="1:28">
      <c r="A837" s="64" t="e" cm="1">
        <f t="array" aca="1" ref="A837" ca="1">INDIRECT(_xlfn.XLOOKUP(鶏シート!$G$13,鶏気温!$D$2:$AB$2,鶏気温!$D$3:$AB$3)&amp;(_xlfn.XLOOKUP(鶏モデル!$D845,鶏気温!$C$6:$C$1100,鶏気温!$B$6:$B$1100)))</f>
        <v>#N/A</v>
      </c>
      <c r="B837">
        <v>837</v>
      </c>
      <c r="C837" s="92">
        <v>46489</v>
      </c>
      <c r="D837" s="100">
        <v>8.9</v>
      </c>
      <c r="E837" s="100">
        <v>8.9</v>
      </c>
      <c r="F837" s="100">
        <v>10.1</v>
      </c>
      <c r="G837" s="100">
        <v>10.5</v>
      </c>
      <c r="H837" s="100">
        <v>10.7</v>
      </c>
      <c r="I837" s="100">
        <v>11</v>
      </c>
      <c r="J837" s="100">
        <v>13</v>
      </c>
      <c r="K837" s="100">
        <v>11.3</v>
      </c>
      <c r="L837" s="100">
        <v>10.9</v>
      </c>
      <c r="M837" s="100">
        <v>12</v>
      </c>
      <c r="N837" s="100">
        <v>13.6</v>
      </c>
      <c r="O837" s="100">
        <v>13.9</v>
      </c>
      <c r="P837" s="100">
        <v>12.7</v>
      </c>
      <c r="Q837" s="100">
        <v>13.1</v>
      </c>
      <c r="R837" s="100">
        <v>7.4</v>
      </c>
      <c r="S837" s="100">
        <v>9.8000000000000007</v>
      </c>
      <c r="T837" s="100">
        <v>9.1</v>
      </c>
      <c r="U837" s="100">
        <v>13.2</v>
      </c>
      <c r="V837" s="100">
        <v>4.3</v>
      </c>
      <c r="W837" s="100">
        <v>7.8</v>
      </c>
      <c r="X837" s="100">
        <v>7.4</v>
      </c>
      <c r="Y837" s="100">
        <v>6</v>
      </c>
      <c r="Z837" s="100">
        <v>9.6</v>
      </c>
      <c r="AA837" s="100">
        <f>独自温度!B104</f>
        <v>30</v>
      </c>
      <c r="AB837" s="100">
        <f>独自温度!C104</f>
        <v>30</v>
      </c>
    </row>
    <row r="838" spans="1:28">
      <c r="A838" s="64" t="e" cm="1">
        <f t="array" aca="1" ref="A838" ca="1">INDIRECT(_xlfn.XLOOKUP(鶏シート!$G$13,鶏気温!$D$2:$AB$2,鶏気温!$D$3:$AB$3)&amp;(_xlfn.XLOOKUP(鶏モデル!$D846,鶏気温!$C$6:$C$1100,鶏気温!$B$6:$B$1100)))</f>
        <v>#N/A</v>
      </c>
      <c r="B838">
        <v>838</v>
      </c>
      <c r="C838" s="92">
        <v>46490</v>
      </c>
      <c r="D838" s="100">
        <v>9.1</v>
      </c>
      <c r="E838" s="100">
        <v>9.1</v>
      </c>
      <c r="F838" s="100">
        <v>10.4</v>
      </c>
      <c r="G838" s="100">
        <v>10.8</v>
      </c>
      <c r="H838" s="100">
        <v>10.9</v>
      </c>
      <c r="I838" s="100">
        <v>11.2</v>
      </c>
      <c r="J838" s="100">
        <v>13.2</v>
      </c>
      <c r="K838" s="100">
        <v>11.5</v>
      </c>
      <c r="L838" s="100">
        <v>11.1</v>
      </c>
      <c r="M838" s="100">
        <v>12.2</v>
      </c>
      <c r="N838" s="100">
        <v>13.8</v>
      </c>
      <c r="O838" s="100">
        <v>14.1</v>
      </c>
      <c r="P838" s="100">
        <v>12.9</v>
      </c>
      <c r="Q838" s="100">
        <v>13.3</v>
      </c>
      <c r="R838" s="100">
        <v>7.6</v>
      </c>
      <c r="S838" s="100">
        <v>10</v>
      </c>
      <c r="T838" s="100">
        <v>9.4</v>
      </c>
      <c r="U838" s="100">
        <v>13.4</v>
      </c>
      <c r="V838" s="100">
        <v>4.5999999999999996</v>
      </c>
      <c r="W838" s="100">
        <v>8.1</v>
      </c>
      <c r="X838" s="100">
        <v>7.7</v>
      </c>
      <c r="Y838" s="100">
        <v>6.3</v>
      </c>
      <c r="Z838" s="100">
        <v>9.9</v>
      </c>
      <c r="AA838" s="100">
        <f>独自温度!B105</f>
        <v>30</v>
      </c>
      <c r="AB838" s="100">
        <f>独自温度!C105</f>
        <v>30</v>
      </c>
    </row>
    <row r="839" spans="1:28">
      <c r="A839" s="64" t="e" cm="1">
        <f t="array" aca="1" ref="A839" ca="1">INDIRECT(_xlfn.XLOOKUP(鶏シート!$G$13,鶏気温!$D$2:$AB$2,鶏気温!$D$3:$AB$3)&amp;(_xlfn.XLOOKUP(鶏モデル!$D847,鶏気温!$C$6:$C$1100,鶏気温!$B$6:$B$1100)))</f>
        <v>#N/A</v>
      </c>
      <c r="B839">
        <v>839</v>
      </c>
      <c r="C839" s="92">
        <v>46491</v>
      </c>
      <c r="D839" s="100">
        <v>9.4</v>
      </c>
      <c r="E839" s="100">
        <v>9.4</v>
      </c>
      <c r="F839" s="100">
        <v>10.6</v>
      </c>
      <c r="G839" s="100">
        <v>11</v>
      </c>
      <c r="H839" s="100">
        <v>11.1</v>
      </c>
      <c r="I839" s="100">
        <v>11.4</v>
      </c>
      <c r="J839" s="100">
        <v>13.4</v>
      </c>
      <c r="K839" s="100">
        <v>11.7</v>
      </c>
      <c r="L839" s="100">
        <v>11.3</v>
      </c>
      <c r="M839" s="100">
        <v>12.4</v>
      </c>
      <c r="N839" s="100">
        <v>14</v>
      </c>
      <c r="O839" s="100">
        <v>14.3</v>
      </c>
      <c r="P839" s="100">
        <v>13.1</v>
      </c>
      <c r="Q839" s="100">
        <v>13.5</v>
      </c>
      <c r="R839" s="100">
        <v>7.9</v>
      </c>
      <c r="S839" s="100">
        <v>10.3</v>
      </c>
      <c r="T839" s="100">
        <v>9.6</v>
      </c>
      <c r="U839" s="100">
        <v>13.6</v>
      </c>
      <c r="V839" s="100">
        <v>4.9000000000000004</v>
      </c>
      <c r="W839" s="100">
        <v>8.4</v>
      </c>
      <c r="X839" s="100">
        <v>8</v>
      </c>
      <c r="Y839" s="100">
        <v>6.5</v>
      </c>
      <c r="Z839" s="100">
        <v>10.1</v>
      </c>
      <c r="AA839" s="100">
        <f>独自温度!B106</f>
        <v>30</v>
      </c>
      <c r="AB839" s="100">
        <f>独自温度!C106</f>
        <v>30</v>
      </c>
    </row>
    <row r="840" spans="1:28">
      <c r="A840" s="64" t="e" cm="1">
        <f t="array" aca="1" ref="A840" ca="1">INDIRECT(_xlfn.XLOOKUP(鶏シート!$G$13,鶏気温!$D$2:$AB$2,鶏気温!$D$3:$AB$3)&amp;(_xlfn.XLOOKUP(鶏モデル!$D848,鶏気温!$C$6:$C$1100,鶏気温!$B$6:$B$1100)))</f>
        <v>#N/A</v>
      </c>
      <c r="B840">
        <v>840</v>
      </c>
      <c r="C840" s="92">
        <v>46492</v>
      </c>
      <c r="D840" s="100">
        <v>9.6</v>
      </c>
      <c r="E840" s="100">
        <v>9.6999999999999993</v>
      </c>
      <c r="F840" s="100">
        <v>10.8</v>
      </c>
      <c r="G840" s="100">
        <v>11.2</v>
      </c>
      <c r="H840" s="100">
        <v>11.3</v>
      </c>
      <c r="I840" s="100">
        <v>11.6</v>
      </c>
      <c r="J840" s="100">
        <v>13.6</v>
      </c>
      <c r="K840" s="100">
        <v>11.9</v>
      </c>
      <c r="L840" s="100">
        <v>11.6</v>
      </c>
      <c r="M840" s="100">
        <v>12.6</v>
      </c>
      <c r="N840" s="100">
        <v>14.2</v>
      </c>
      <c r="O840" s="100">
        <v>14.5</v>
      </c>
      <c r="P840" s="100">
        <v>13.3</v>
      </c>
      <c r="Q840" s="100">
        <v>13.7</v>
      </c>
      <c r="R840" s="100">
        <v>8.1</v>
      </c>
      <c r="S840" s="100">
        <v>10.5</v>
      </c>
      <c r="T840" s="100">
        <v>9.9</v>
      </c>
      <c r="U840" s="100">
        <v>13.8</v>
      </c>
      <c r="V840" s="100">
        <v>5.2</v>
      </c>
      <c r="W840" s="100">
        <v>8.6999999999999993</v>
      </c>
      <c r="X840" s="100">
        <v>8.3000000000000007</v>
      </c>
      <c r="Y840" s="100">
        <v>6.8</v>
      </c>
      <c r="Z840" s="100">
        <v>10.3</v>
      </c>
      <c r="AA840" s="100">
        <f>独自温度!B107</f>
        <v>30</v>
      </c>
      <c r="AB840" s="100">
        <f>独自温度!C107</f>
        <v>30</v>
      </c>
    </row>
    <row r="841" spans="1:28">
      <c r="A841" s="64" t="e" cm="1">
        <f t="array" aca="1" ref="A841" ca="1">INDIRECT(_xlfn.XLOOKUP(鶏シート!$G$13,鶏気温!$D$2:$AB$2,鶏気温!$D$3:$AB$3)&amp;(_xlfn.XLOOKUP(鶏モデル!$D849,鶏気温!$C$6:$C$1100,鶏気温!$B$6:$B$1100)))</f>
        <v>#N/A</v>
      </c>
      <c r="B841">
        <v>841</v>
      </c>
      <c r="C841" s="92">
        <v>46493</v>
      </c>
      <c r="D841" s="100">
        <v>9.9</v>
      </c>
      <c r="E841" s="100">
        <v>9.9</v>
      </c>
      <c r="F841" s="100">
        <v>11.1</v>
      </c>
      <c r="G841" s="100">
        <v>11.4</v>
      </c>
      <c r="H841" s="100">
        <v>11.5</v>
      </c>
      <c r="I841" s="100">
        <v>11.9</v>
      </c>
      <c r="J841" s="100">
        <v>13.8</v>
      </c>
      <c r="K841" s="100">
        <v>12.1</v>
      </c>
      <c r="L841" s="100">
        <v>11.8</v>
      </c>
      <c r="M841" s="100">
        <v>12.8</v>
      </c>
      <c r="N841" s="100">
        <v>14.4</v>
      </c>
      <c r="O841" s="100">
        <v>14.7</v>
      </c>
      <c r="P841" s="100">
        <v>13.5</v>
      </c>
      <c r="Q841" s="100">
        <v>13.9</v>
      </c>
      <c r="R841" s="100">
        <v>8.4</v>
      </c>
      <c r="S841" s="100">
        <v>10.7</v>
      </c>
      <c r="T841" s="100">
        <v>10.1</v>
      </c>
      <c r="U841" s="100">
        <v>14</v>
      </c>
      <c r="V841" s="100">
        <v>5.5</v>
      </c>
      <c r="W841" s="100">
        <v>9</v>
      </c>
      <c r="X841" s="100">
        <v>8.6</v>
      </c>
      <c r="Y841" s="100">
        <v>7.1</v>
      </c>
      <c r="Z841" s="100">
        <v>10.5</v>
      </c>
      <c r="AA841" s="100">
        <f>独自温度!B108</f>
        <v>30</v>
      </c>
      <c r="AB841" s="100">
        <f>独自温度!C108</f>
        <v>30</v>
      </c>
    </row>
    <row r="842" spans="1:28">
      <c r="A842" s="64" t="e" cm="1">
        <f t="array" aca="1" ref="A842" ca="1">INDIRECT(_xlfn.XLOOKUP(鶏シート!$G$13,鶏気温!$D$2:$AB$2,鶏気温!$D$3:$AB$3)&amp;(_xlfn.XLOOKUP(鶏モデル!$D850,鶏気温!$C$6:$C$1100,鶏気温!$B$6:$B$1100)))</f>
        <v>#N/A</v>
      </c>
      <c r="B842">
        <v>842</v>
      </c>
      <c r="C842" s="92">
        <v>46494</v>
      </c>
      <c r="D842" s="100">
        <v>10.1</v>
      </c>
      <c r="E842" s="100">
        <v>10.199999999999999</v>
      </c>
      <c r="F842" s="100">
        <v>11.3</v>
      </c>
      <c r="G842" s="100">
        <v>11.6</v>
      </c>
      <c r="H842" s="100">
        <v>11.7</v>
      </c>
      <c r="I842" s="100">
        <v>12.1</v>
      </c>
      <c r="J842" s="100">
        <v>14</v>
      </c>
      <c r="K842" s="100">
        <v>12.3</v>
      </c>
      <c r="L842" s="100">
        <v>12</v>
      </c>
      <c r="M842" s="100">
        <v>13</v>
      </c>
      <c r="N842" s="100">
        <v>14.6</v>
      </c>
      <c r="O842" s="100">
        <v>14.9</v>
      </c>
      <c r="P842" s="100">
        <v>13.7</v>
      </c>
      <c r="Q842" s="100">
        <v>14.1</v>
      </c>
      <c r="R842" s="100">
        <v>8.6</v>
      </c>
      <c r="S842" s="100">
        <v>10.9</v>
      </c>
      <c r="T842" s="100">
        <v>10.3</v>
      </c>
      <c r="U842" s="100">
        <v>14.2</v>
      </c>
      <c r="V842" s="100">
        <v>5.7</v>
      </c>
      <c r="W842" s="100">
        <v>9.3000000000000007</v>
      </c>
      <c r="X842" s="100">
        <v>8.9</v>
      </c>
      <c r="Y842" s="100">
        <v>7.3</v>
      </c>
      <c r="Z842" s="100">
        <v>10.7</v>
      </c>
      <c r="AA842" s="100">
        <f>独自温度!B109</f>
        <v>30</v>
      </c>
      <c r="AB842" s="100">
        <f>独自温度!C109</f>
        <v>30</v>
      </c>
    </row>
    <row r="843" spans="1:28">
      <c r="A843" s="64" t="e" cm="1">
        <f t="array" aca="1" ref="A843" ca="1">INDIRECT(_xlfn.XLOOKUP(鶏シート!$G$13,鶏気温!$D$2:$AB$2,鶏気温!$D$3:$AB$3)&amp;(_xlfn.XLOOKUP(鶏モデル!$D851,鶏気温!$C$6:$C$1100,鶏気温!$B$6:$B$1100)))</f>
        <v>#N/A</v>
      </c>
      <c r="B843">
        <v>843</v>
      </c>
      <c r="C843" s="92">
        <v>46495</v>
      </c>
      <c r="D843" s="100">
        <v>10.4</v>
      </c>
      <c r="E843" s="100">
        <v>10.4</v>
      </c>
      <c r="F843" s="100">
        <v>11.5</v>
      </c>
      <c r="G843" s="100">
        <v>11.8</v>
      </c>
      <c r="H843" s="100">
        <v>11.9</v>
      </c>
      <c r="I843" s="100">
        <v>12.3</v>
      </c>
      <c r="J843" s="100">
        <v>14.2</v>
      </c>
      <c r="K843" s="100">
        <v>12.5</v>
      </c>
      <c r="L843" s="100">
        <v>12.2</v>
      </c>
      <c r="M843" s="100">
        <v>13.1</v>
      </c>
      <c r="N843" s="100">
        <v>14.8</v>
      </c>
      <c r="O843" s="100">
        <v>15.1</v>
      </c>
      <c r="P843" s="100">
        <v>13.9</v>
      </c>
      <c r="Q843" s="100">
        <v>14.3</v>
      </c>
      <c r="R843" s="100">
        <v>8.8000000000000007</v>
      </c>
      <c r="S843" s="100">
        <v>11.1</v>
      </c>
      <c r="T843" s="100">
        <v>10.5</v>
      </c>
      <c r="U843" s="100">
        <v>14.4</v>
      </c>
      <c r="V843" s="100">
        <v>6</v>
      </c>
      <c r="W843" s="100">
        <v>9.6</v>
      </c>
      <c r="X843" s="100">
        <v>9.1999999999999993</v>
      </c>
      <c r="Y843" s="100">
        <v>7.5</v>
      </c>
      <c r="Z843" s="100">
        <v>10.8</v>
      </c>
      <c r="AA843" s="100">
        <f>独自温度!B110</f>
        <v>30</v>
      </c>
      <c r="AB843" s="100">
        <f>独自温度!C110</f>
        <v>30</v>
      </c>
    </row>
    <row r="844" spans="1:28">
      <c r="A844" s="64" t="e" cm="1">
        <f t="array" aca="1" ref="A844" ca="1">INDIRECT(_xlfn.XLOOKUP(鶏シート!$G$13,鶏気温!$D$2:$AB$2,鶏気温!$D$3:$AB$3)&amp;(_xlfn.XLOOKUP(鶏モデル!$D852,鶏気温!$C$6:$C$1100,鶏気温!$B$6:$B$1100)))</f>
        <v>#N/A</v>
      </c>
      <c r="B844">
        <v>844</v>
      </c>
      <c r="C844" s="92">
        <v>46496</v>
      </c>
      <c r="D844" s="100">
        <v>10.6</v>
      </c>
      <c r="E844" s="100">
        <v>10.6</v>
      </c>
      <c r="F844" s="100">
        <v>11.7</v>
      </c>
      <c r="G844" s="100">
        <v>12</v>
      </c>
      <c r="H844" s="100">
        <v>12.1</v>
      </c>
      <c r="I844" s="100">
        <v>12.5</v>
      </c>
      <c r="J844" s="100">
        <v>14.4</v>
      </c>
      <c r="K844" s="100">
        <v>12.7</v>
      </c>
      <c r="L844" s="100">
        <v>12.4</v>
      </c>
      <c r="M844" s="100">
        <v>13.3</v>
      </c>
      <c r="N844" s="100">
        <v>14.9</v>
      </c>
      <c r="O844" s="100">
        <v>15.2</v>
      </c>
      <c r="P844" s="100">
        <v>14.1</v>
      </c>
      <c r="Q844" s="100">
        <v>14.5</v>
      </c>
      <c r="R844" s="100">
        <v>9</v>
      </c>
      <c r="S844" s="100">
        <v>11.4</v>
      </c>
      <c r="T844" s="100">
        <v>10.8</v>
      </c>
      <c r="U844" s="100">
        <v>14.6</v>
      </c>
      <c r="V844" s="100">
        <v>6.3</v>
      </c>
      <c r="W844" s="100">
        <v>9.8000000000000007</v>
      </c>
      <c r="X844" s="100">
        <v>9.4</v>
      </c>
      <c r="Y844" s="100">
        <v>7.8</v>
      </c>
      <c r="Z844" s="100">
        <v>11</v>
      </c>
      <c r="AA844" s="100">
        <f>独自温度!B111</f>
        <v>30</v>
      </c>
      <c r="AB844" s="100">
        <f>独自温度!C111</f>
        <v>30</v>
      </c>
    </row>
    <row r="845" spans="1:28">
      <c r="A845" s="64" t="e" cm="1">
        <f t="array" aca="1" ref="A845" ca="1">INDIRECT(_xlfn.XLOOKUP(鶏シート!$G$13,鶏気温!$D$2:$AB$2,鶏気温!$D$3:$AB$3)&amp;(_xlfn.XLOOKUP(鶏モデル!$D853,鶏気温!$C$6:$C$1100,鶏気温!$B$6:$B$1100)))</f>
        <v>#N/A</v>
      </c>
      <c r="B845">
        <v>845</v>
      </c>
      <c r="C845" s="92">
        <v>46497</v>
      </c>
      <c r="D845" s="100">
        <v>10.8</v>
      </c>
      <c r="E845" s="100">
        <v>10.8</v>
      </c>
      <c r="F845" s="100">
        <v>11.9</v>
      </c>
      <c r="G845" s="100">
        <v>12.2</v>
      </c>
      <c r="H845" s="100">
        <v>12.2</v>
      </c>
      <c r="I845" s="100">
        <v>12.6</v>
      </c>
      <c r="J845" s="100">
        <v>14.5</v>
      </c>
      <c r="K845" s="100">
        <v>12.9</v>
      </c>
      <c r="L845" s="100">
        <v>12.6</v>
      </c>
      <c r="M845" s="100">
        <v>13.5</v>
      </c>
      <c r="N845" s="100">
        <v>15.1</v>
      </c>
      <c r="O845" s="100">
        <v>15.4</v>
      </c>
      <c r="P845" s="100">
        <v>14.3</v>
      </c>
      <c r="Q845" s="100">
        <v>14.7</v>
      </c>
      <c r="R845" s="100">
        <v>9.1999999999999993</v>
      </c>
      <c r="S845" s="100">
        <v>11.5</v>
      </c>
      <c r="T845" s="100">
        <v>10.9</v>
      </c>
      <c r="U845" s="100">
        <v>14.7</v>
      </c>
      <c r="V845" s="100">
        <v>6.5</v>
      </c>
      <c r="W845" s="100">
        <v>10.1</v>
      </c>
      <c r="X845" s="100">
        <v>9.6999999999999993</v>
      </c>
      <c r="Y845" s="100">
        <v>8</v>
      </c>
      <c r="Z845" s="100">
        <v>11.1</v>
      </c>
      <c r="AA845" s="100">
        <f>独自温度!B112</f>
        <v>30</v>
      </c>
      <c r="AB845" s="100">
        <f>独自温度!C112</f>
        <v>30</v>
      </c>
    </row>
    <row r="846" spans="1:28">
      <c r="A846" s="64" t="e" cm="1">
        <f t="array" aca="1" ref="A846" ca="1">INDIRECT(_xlfn.XLOOKUP(鶏シート!$G$13,鶏気温!$D$2:$AB$2,鶏気温!$D$3:$AB$3)&amp;(_xlfn.XLOOKUP(鶏モデル!$D854,鶏気温!$C$6:$C$1100,鶏気温!$B$6:$B$1100)))</f>
        <v>#N/A</v>
      </c>
      <c r="B846">
        <v>846</v>
      </c>
      <c r="C846" s="92">
        <v>46498</v>
      </c>
      <c r="D846" s="100">
        <v>11</v>
      </c>
      <c r="E846" s="100">
        <v>11</v>
      </c>
      <c r="F846" s="100">
        <v>12.1</v>
      </c>
      <c r="G846" s="100">
        <v>12.4</v>
      </c>
      <c r="H846" s="100">
        <v>12.4</v>
      </c>
      <c r="I846" s="100">
        <v>12.8</v>
      </c>
      <c r="J846" s="100">
        <v>14.7</v>
      </c>
      <c r="K846" s="100">
        <v>13</v>
      </c>
      <c r="L846" s="100">
        <v>12.8</v>
      </c>
      <c r="M846" s="100">
        <v>13.7</v>
      </c>
      <c r="N846" s="100">
        <v>15.3</v>
      </c>
      <c r="O846" s="100">
        <v>15.6</v>
      </c>
      <c r="P846" s="100">
        <v>14.4</v>
      </c>
      <c r="Q846" s="100">
        <v>14.8</v>
      </c>
      <c r="R846" s="100">
        <v>9.4</v>
      </c>
      <c r="S846" s="100">
        <v>11.7</v>
      </c>
      <c r="T846" s="100">
        <v>11.1</v>
      </c>
      <c r="U846" s="100">
        <v>14.9</v>
      </c>
      <c r="V846" s="100">
        <v>6.7</v>
      </c>
      <c r="W846" s="100">
        <v>10.3</v>
      </c>
      <c r="X846" s="100">
        <v>9.9</v>
      </c>
      <c r="Y846" s="100">
        <v>8.1999999999999993</v>
      </c>
      <c r="Z846" s="100">
        <v>11.3</v>
      </c>
      <c r="AA846" s="100">
        <f>独自温度!B113</f>
        <v>30</v>
      </c>
      <c r="AB846" s="100">
        <f>独自温度!C113</f>
        <v>30</v>
      </c>
    </row>
    <row r="847" spans="1:28">
      <c r="A847" s="64" t="e" cm="1">
        <f t="array" aca="1" ref="A847" ca="1">INDIRECT(_xlfn.XLOOKUP(鶏シート!$G$13,鶏気温!$D$2:$AB$2,鶏気温!$D$3:$AB$3)&amp;(_xlfn.XLOOKUP(鶏モデル!$D855,鶏気温!$C$6:$C$1100,鶏気温!$B$6:$B$1100)))</f>
        <v>#N/A</v>
      </c>
      <c r="B847">
        <v>847</v>
      </c>
      <c r="C847" s="92">
        <v>46499</v>
      </c>
      <c r="D847" s="100">
        <v>11.1</v>
      </c>
      <c r="E847" s="100">
        <v>11.2</v>
      </c>
      <c r="F847" s="100">
        <v>12.3</v>
      </c>
      <c r="G847" s="100">
        <v>12.5</v>
      </c>
      <c r="H847" s="100">
        <v>12.6</v>
      </c>
      <c r="I847" s="100">
        <v>13</v>
      </c>
      <c r="J847" s="100">
        <v>14.9</v>
      </c>
      <c r="K847" s="100">
        <v>13.2</v>
      </c>
      <c r="L847" s="100">
        <v>13</v>
      </c>
      <c r="M847" s="100">
        <v>13.8</v>
      </c>
      <c r="N847" s="100">
        <v>15.4</v>
      </c>
      <c r="O847" s="100">
        <v>15.7</v>
      </c>
      <c r="P847" s="100">
        <v>14.6</v>
      </c>
      <c r="Q847" s="100">
        <v>15</v>
      </c>
      <c r="R847" s="100">
        <v>9.6</v>
      </c>
      <c r="S847" s="100">
        <v>11.9</v>
      </c>
      <c r="T847" s="100">
        <v>11.3</v>
      </c>
      <c r="U847" s="100">
        <v>15</v>
      </c>
      <c r="V847" s="100">
        <v>7</v>
      </c>
      <c r="W847" s="100">
        <v>10.5</v>
      </c>
      <c r="X847" s="100">
        <v>10.1</v>
      </c>
      <c r="Y847" s="100">
        <v>8.4</v>
      </c>
      <c r="Z847" s="100">
        <v>11.4</v>
      </c>
      <c r="AA847" s="100">
        <f>独自温度!B114</f>
        <v>30</v>
      </c>
      <c r="AB847" s="100">
        <f>独自温度!C114</f>
        <v>30</v>
      </c>
    </row>
    <row r="848" spans="1:28">
      <c r="A848" s="64" t="e" cm="1">
        <f t="array" aca="1" ref="A848" ca="1">INDIRECT(_xlfn.XLOOKUP(鶏シート!$G$13,鶏気温!$D$2:$AB$2,鶏気温!$D$3:$AB$3)&amp;(_xlfn.XLOOKUP(鶏モデル!$D856,鶏気温!$C$6:$C$1100,鶏気温!$B$6:$B$1100)))</f>
        <v>#N/A</v>
      </c>
      <c r="B848">
        <v>848</v>
      </c>
      <c r="C848" s="92">
        <v>46500</v>
      </c>
      <c r="D848" s="100">
        <v>11.3</v>
      </c>
      <c r="E848" s="100">
        <v>11.4</v>
      </c>
      <c r="F848" s="100">
        <v>12.4</v>
      </c>
      <c r="G848" s="100">
        <v>12.7</v>
      </c>
      <c r="H848" s="100">
        <v>12.7</v>
      </c>
      <c r="I848" s="100">
        <v>13.1</v>
      </c>
      <c r="J848" s="100">
        <v>15</v>
      </c>
      <c r="K848" s="100">
        <v>13.3</v>
      </c>
      <c r="L848" s="100">
        <v>13.2</v>
      </c>
      <c r="M848" s="100">
        <v>14</v>
      </c>
      <c r="N848" s="100">
        <v>15.6</v>
      </c>
      <c r="O848" s="100">
        <v>15.9</v>
      </c>
      <c r="P848" s="100">
        <v>14.7</v>
      </c>
      <c r="Q848" s="100">
        <v>15.1</v>
      </c>
      <c r="R848" s="100">
        <v>9.6999999999999993</v>
      </c>
      <c r="S848" s="100">
        <v>12.1</v>
      </c>
      <c r="T848" s="100">
        <v>11.5</v>
      </c>
      <c r="U848" s="100">
        <v>15.2</v>
      </c>
      <c r="V848" s="100">
        <v>7.2</v>
      </c>
      <c r="W848" s="100">
        <v>10.8</v>
      </c>
      <c r="X848" s="100">
        <v>10.4</v>
      </c>
      <c r="Y848" s="100">
        <v>8.5</v>
      </c>
      <c r="Z848" s="100">
        <v>11.5</v>
      </c>
      <c r="AA848" s="100">
        <f>独自温度!B115</f>
        <v>30</v>
      </c>
      <c r="AB848" s="100">
        <f>独自温度!C115</f>
        <v>30</v>
      </c>
    </row>
    <row r="849" spans="1:28">
      <c r="A849" s="64" t="e" cm="1">
        <f t="array" aca="1" ref="A849" ca="1">INDIRECT(_xlfn.XLOOKUP(鶏シート!$G$13,鶏気温!$D$2:$AB$2,鶏気温!$D$3:$AB$3)&amp;(_xlfn.XLOOKUP(鶏モデル!$D857,鶏気温!$C$6:$C$1100,鶏気温!$B$6:$B$1100)))</f>
        <v>#N/A</v>
      </c>
      <c r="B849">
        <v>849</v>
      </c>
      <c r="C849" s="92">
        <v>46501</v>
      </c>
      <c r="D849" s="100">
        <v>11.5</v>
      </c>
      <c r="E849" s="100">
        <v>11.6</v>
      </c>
      <c r="F849" s="100">
        <v>12.6</v>
      </c>
      <c r="G849" s="100">
        <v>12.9</v>
      </c>
      <c r="H849" s="100">
        <v>12.9</v>
      </c>
      <c r="I849" s="100">
        <v>13.3</v>
      </c>
      <c r="J849" s="100">
        <v>15.2</v>
      </c>
      <c r="K849" s="100">
        <v>13.5</v>
      </c>
      <c r="L849" s="100">
        <v>13.3</v>
      </c>
      <c r="M849" s="100">
        <v>14.1</v>
      </c>
      <c r="N849" s="100">
        <v>15.7</v>
      </c>
      <c r="O849" s="100">
        <v>16</v>
      </c>
      <c r="P849" s="100">
        <v>14.9</v>
      </c>
      <c r="Q849" s="100">
        <v>15.3</v>
      </c>
      <c r="R849" s="100">
        <v>9.9</v>
      </c>
      <c r="S849" s="100">
        <v>12.2</v>
      </c>
      <c r="T849" s="100">
        <v>11.6</v>
      </c>
      <c r="U849" s="100">
        <v>15.4</v>
      </c>
      <c r="V849" s="100">
        <v>7.4</v>
      </c>
      <c r="W849" s="100">
        <v>11</v>
      </c>
      <c r="X849" s="100">
        <v>10.6</v>
      </c>
      <c r="Y849" s="100">
        <v>8.6999999999999993</v>
      </c>
      <c r="Z849" s="100">
        <v>11.6</v>
      </c>
      <c r="AA849" s="100">
        <f>独自温度!B116</f>
        <v>30</v>
      </c>
      <c r="AB849" s="100">
        <f>独自温度!C116</f>
        <v>30</v>
      </c>
    </row>
    <row r="850" spans="1:28">
      <c r="A850" s="64" t="e" cm="1">
        <f t="array" aca="1" ref="A850" ca="1">INDIRECT(_xlfn.XLOOKUP(鶏シート!$G$13,鶏気温!$D$2:$AB$2,鶏気温!$D$3:$AB$3)&amp;(_xlfn.XLOOKUP(鶏モデル!$D858,鶏気温!$C$6:$C$1100,鶏気温!$B$6:$B$1100)))</f>
        <v>#N/A</v>
      </c>
      <c r="B850">
        <v>850</v>
      </c>
      <c r="C850" s="92">
        <v>46502</v>
      </c>
      <c r="D850" s="100">
        <v>11.7</v>
      </c>
      <c r="E850" s="100">
        <v>11.8</v>
      </c>
      <c r="F850" s="100">
        <v>12.8</v>
      </c>
      <c r="G850" s="100">
        <v>13</v>
      </c>
      <c r="H850" s="100">
        <v>13</v>
      </c>
      <c r="I850" s="100">
        <v>13.4</v>
      </c>
      <c r="J850" s="100">
        <v>15.3</v>
      </c>
      <c r="K850" s="100">
        <v>13.6</v>
      </c>
      <c r="L850" s="100">
        <v>13.5</v>
      </c>
      <c r="M850" s="100">
        <v>14.3</v>
      </c>
      <c r="N850" s="100">
        <v>15.9</v>
      </c>
      <c r="O850" s="100">
        <v>16.2</v>
      </c>
      <c r="P850" s="100">
        <v>15</v>
      </c>
      <c r="Q850" s="100">
        <v>15.4</v>
      </c>
      <c r="R850" s="100">
        <v>10.1</v>
      </c>
      <c r="S850" s="100">
        <v>12.4</v>
      </c>
      <c r="T850" s="100">
        <v>11.8</v>
      </c>
      <c r="U850" s="100">
        <v>15.5</v>
      </c>
      <c r="V850" s="100">
        <v>7.6</v>
      </c>
      <c r="W850" s="100">
        <v>11.2</v>
      </c>
      <c r="X850" s="100">
        <v>10.8</v>
      </c>
      <c r="Y850" s="100">
        <v>8.9</v>
      </c>
      <c r="Z850" s="100">
        <v>11.8</v>
      </c>
      <c r="AA850" s="100">
        <f>独自温度!B117</f>
        <v>30</v>
      </c>
      <c r="AB850" s="100">
        <f>独自温度!C117</f>
        <v>30</v>
      </c>
    </row>
    <row r="851" spans="1:28">
      <c r="A851" s="64" t="e" cm="1">
        <f t="array" aca="1" ref="A851" ca="1">INDIRECT(_xlfn.XLOOKUP(鶏シート!$G$13,鶏気温!$D$2:$AB$2,鶏気温!$D$3:$AB$3)&amp;(_xlfn.XLOOKUP(鶏モデル!$D859,鶏気温!$C$6:$C$1100,鶏気温!$B$6:$B$1100)))</f>
        <v>#N/A</v>
      </c>
      <c r="B851">
        <v>851</v>
      </c>
      <c r="C851" s="92">
        <v>46503</v>
      </c>
      <c r="D851" s="100">
        <v>11.9</v>
      </c>
      <c r="E851" s="100">
        <v>12</v>
      </c>
      <c r="F851" s="100">
        <v>13</v>
      </c>
      <c r="G851" s="100">
        <v>13.2</v>
      </c>
      <c r="H851" s="100">
        <v>13.2</v>
      </c>
      <c r="I851" s="100">
        <v>13.6</v>
      </c>
      <c r="J851" s="100">
        <v>15.5</v>
      </c>
      <c r="K851" s="100">
        <v>13.8</v>
      </c>
      <c r="L851" s="100">
        <v>13.7</v>
      </c>
      <c r="M851" s="100">
        <v>14.5</v>
      </c>
      <c r="N851" s="100">
        <v>16.100000000000001</v>
      </c>
      <c r="O851" s="100">
        <v>16.399999999999999</v>
      </c>
      <c r="P851" s="100">
        <v>15.2</v>
      </c>
      <c r="Q851" s="100">
        <v>15.6</v>
      </c>
      <c r="R851" s="100">
        <v>10.3</v>
      </c>
      <c r="S851" s="100">
        <v>12.6</v>
      </c>
      <c r="T851" s="100">
        <v>12</v>
      </c>
      <c r="U851" s="100">
        <v>15.7</v>
      </c>
      <c r="V851" s="100">
        <v>7.8</v>
      </c>
      <c r="W851" s="100">
        <v>11.4</v>
      </c>
      <c r="X851" s="100">
        <v>11</v>
      </c>
      <c r="Y851" s="100">
        <v>9.1</v>
      </c>
      <c r="Z851" s="100">
        <v>12</v>
      </c>
      <c r="AA851" s="100">
        <f>独自温度!B118</f>
        <v>30</v>
      </c>
      <c r="AB851" s="100">
        <f>独自温度!C118</f>
        <v>30</v>
      </c>
    </row>
    <row r="852" spans="1:28">
      <c r="A852" s="64" t="e" cm="1">
        <f t="array" aca="1" ref="A852" ca="1">INDIRECT(_xlfn.XLOOKUP(鶏シート!$G$13,鶏気温!$D$2:$AB$2,鶏気温!$D$3:$AB$3)&amp;(_xlfn.XLOOKUP(鶏モデル!$D860,鶏気温!$C$6:$C$1100,鶏気温!$B$6:$B$1100)))</f>
        <v>#N/A</v>
      </c>
      <c r="B852">
        <v>852</v>
      </c>
      <c r="C852" s="92">
        <v>46504</v>
      </c>
      <c r="D852" s="100">
        <v>12.1</v>
      </c>
      <c r="E852" s="100">
        <v>12.3</v>
      </c>
      <c r="F852" s="100">
        <v>13.2</v>
      </c>
      <c r="G852" s="100">
        <v>13.4</v>
      </c>
      <c r="H852" s="100">
        <v>13.4</v>
      </c>
      <c r="I852" s="100">
        <v>13.8</v>
      </c>
      <c r="J852" s="100">
        <v>15.7</v>
      </c>
      <c r="K852" s="100">
        <v>14</v>
      </c>
      <c r="L852" s="100">
        <v>13.9</v>
      </c>
      <c r="M852" s="100">
        <v>14.7</v>
      </c>
      <c r="N852" s="100">
        <v>16.3</v>
      </c>
      <c r="O852" s="100">
        <v>16.600000000000001</v>
      </c>
      <c r="P852" s="100">
        <v>15.4</v>
      </c>
      <c r="Q852" s="100">
        <v>15.8</v>
      </c>
      <c r="R852" s="100">
        <v>10.5</v>
      </c>
      <c r="S852" s="100">
        <v>12.8</v>
      </c>
      <c r="T852" s="100">
        <v>12.2</v>
      </c>
      <c r="U852" s="100">
        <v>15.9</v>
      </c>
      <c r="V852" s="100">
        <v>8</v>
      </c>
      <c r="W852" s="100">
        <v>11.7</v>
      </c>
      <c r="X852" s="100">
        <v>11.3</v>
      </c>
      <c r="Y852" s="100">
        <v>9.3000000000000007</v>
      </c>
      <c r="Z852" s="100">
        <v>12.1</v>
      </c>
      <c r="AA852" s="100">
        <f>独自温度!B119</f>
        <v>30</v>
      </c>
      <c r="AB852" s="100">
        <f>独自温度!C119</f>
        <v>30</v>
      </c>
    </row>
    <row r="853" spans="1:28">
      <c r="A853" s="64" t="e" cm="1">
        <f t="array" aca="1" ref="A853" ca="1">INDIRECT(_xlfn.XLOOKUP(鶏シート!$G$13,鶏気温!$D$2:$AB$2,鶏気温!$D$3:$AB$3)&amp;(_xlfn.XLOOKUP(鶏モデル!$D861,鶏気温!$C$6:$C$1100,鶏気温!$B$6:$B$1100)))</f>
        <v>#N/A</v>
      </c>
      <c r="B853">
        <v>853</v>
      </c>
      <c r="C853" s="92">
        <v>46505</v>
      </c>
      <c r="D853" s="100">
        <v>12.4</v>
      </c>
      <c r="E853" s="100">
        <v>12.5</v>
      </c>
      <c r="F853" s="100">
        <v>13.4</v>
      </c>
      <c r="G853" s="100">
        <v>13.6</v>
      </c>
      <c r="H853" s="100">
        <v>13.6</v>
      </c>
      <c r="I853" s="100">
        <v>14</v>
      </c>
      <c r="J853" s="100">
        <v>15.9</v>
      </c>
      <c r="K853" s="100">
        <v>14.2</v>
      </c>
      <c r="L853" s="100">
        <v>14.1</v>
      </c>
      <c r="M853" s="100">
        <v>14.9</v>
      </c>
      <c r="N853" s="100">
        <v>16.5</v>
      </c>
      <c r="O853" s="100">
        <v>16.7</v>
      </c>
      <c r="P853" s="100">
        <v>15.6</v>
      </c>
      <c r="Q853" s="100">
        <v>15.9</v>
      </c>
      <c r="R853" s="100">
        <v>10.7</v>
      </c>
      <c r="S853" s="100">
        <v>13</v>
      </c>
      <c r="T853" s="100">
        <v>12.4</v>
      </c>
      <c r="U853" s="100">
        <v>16.100000000000001</v>
      </c>
      <c r="V853" s="100">
        <v>8.1999999999999993</v>
      </c>
      <c r="W853" s="100">
        <v>11.9</v>
      </c>
      <c r="X853" s="100">
        <v>11.5</v>
      </c>
      <c r="Y853" s="100">
        <v>9.6</v>
      </c>
      <c r="Z853" s="100">
        <v>12.4</v>
      </c>
      <c r="AA853" s="100">
        <f>独自温度!B120</f>
        <v>30</v>
      </c>
      <c r="AB853" s="100">
        <f>独自温度!C120</f>
        <v>30</v>
      </c>
    </row>
    <row r="854" spans="1:28">
      <c r="A854" s="64" t="e" cm="1">
        <f t="array" aca="1" ref="A854" ca="1">INDIRECT(_xlfn.XLOOKUP(鶏シート!$G$13,鶏気温!$D$2:$AB$2,鶏気温!$D$3:$AB$3)&amp;(_xlfn.XLOOKUP(鶏モデル!$D862,鶏気温!$C$6:$C$1100,鶏気温!$B$6:$B$1100)))</f>
        <v>#N/A</v>
      </c>
      <c r="B854">
        <v>854</v>
      </c>
      <c r="C854" s="92">
        <v>46506</v>
      </c>
      <c r="D854" s="100">
        <v>12.6</v>
      </c>
      <c r="E854" s="100">
        <v>12.7</v>
      </c>
      <c r="F854" s="100">
        <v>13.6</v>
      </c>
      <c r="G854" s="100">
        <v>13.8</v>
      </c>
      <c r="H854" s="100">
        <v>13.8</v>
      </c>
      <c r="I854" s="100">
        <v>14.2</v>
      </c>
      <c r="J854" s="100">
        <v>16.100000000000001</v>
      </c>
      <c r="K854" s="100">
        <v>14.4</v>
      </c>
      <c r="L854" s="100">
        <v>14.3</v>
      </c>
      <c r="M854" s="100">
        <v>15.1</v>
      </c>
      <c r="N854" s="100">
        <v>16.7</v>
      </c>
      <c r="O854" s="100">
        <v>16.899999999999999</v>
      </c>
      <c r="P854" s="100">
        <v>15.8</v>
      </c>
      <c r="Q854" s="100">
        <v>16.100000000000001</v>
      </c>
      <c r="R854" s="100">
        <v>11</v>
      </c>
      <c r="S854" s="100">
        <v>13.2</v>
      </c>
      <c r="T854" s="100">
        <v>12.6</v>
      </c>
      <c r="U854" s="100">
        <v>16.3</v>
      </c>
      <c r="V854" s="100">
        <v>8.4</v>
      </c>
      <c r="W854" s="100">
        <v>12.2</v>
      </c>
      <c r="X854" s="100">
        <v>11.8</v>
      </c>
      <c r="Y854" s="100">
        <v>9.8000000000000007</v>
      </c>
      <c r="Z854" s="100">
        <v>12.6</v>
      </c>
      <c r="AA854" s="100">
        <f>独自温度!B121</f>
        <v>30</v>
      </c>
      <c r="AB854" s="100">
        <f>独自温度!C121</f>
        <v>30</v>
      </c>
    </row>
    <row r="855" spans="1:28">
      <c r="A855" s="64" t="e" cm="1">
        <f t="array" aca="1" ref="A855" ca="1">INDIRECT(_xlfn.XLOOKUP(鶏シート!$G$13,鶏気温!$D$2:$AB$2,鶏気温!$D$3:$AB$3)&amp;(_xlfn.XLOOKUP(鶏モデル!$D863,鶏気温!$C$6:$C$1100,鶏気温!$B$6:$B$1100)))</f>
        <v>#N/A</v>
      </c>
      <c r="B855">
        <v>855</v>
      </c>
      <c r="C855" s="92">
        <v>46507</v>
      </c>
      <c r="D855" s="100">
        <v>12.9</v>
      </c>
      <c r="E855" s="100">
        <v>13</v>
      </c>
      <c r="F855" s="100">
        <v>13.8</v>
      </c>
      <c r="G855" s="100">
        <v>14</v>
      </c>
      <c r="H855" s="100">
        <v>14</v>
      </c>
      <c r="I855" s="100">
        <v>14.4</v>
      </c>
      <c r="J855" s="100">
        <v>16.3</v>
      </c>
      <c r="K855" s="100">
        <v>14.6</v>
      </c>
      <c r="L855" s="100">
        <v>14.5</v>
      </c>
      <c r="M855" s="100">
        <v>15.3</v>
      </c>
      <c r="N855" s="100">
        <v>16.899999999999999</v>
      </c>
      <c r="O855" s="100">
        <v>17.100000000000001</v>
      </c>
      <c r="P855" s="100">
        <v>16</v>
      </c>
      <c r="Q855" s="100">
        <v>16.3</v>
      </c>
      <c r="R855" s="100">
        <v>11.2</v>
      </c>
      <c r="S855" s="100">
        <v>13.4</v>
      </c>
      <c r="T855" s="100">
        <v>12.9</v>
      </c>
      <c r="U855" s="100">
        <v>16.5</v>
      </c>
      <c r="V855" s="100">
        <v>8.6999999999999993</v>
      </c>
      <c r="W855" s="100">
        <v>12.4</v>
      </c>
      <c r="X855" s="100">
        <v>12</v>
      </c>
      <c r="Y855" s="100">
        <v>10</v>
      </c>
      <c r="Z855" s="100">
        <v>12.8</v>
      </c>
      <c r="AA855" s="100">
        <f>独自温度!B122</f>
        <v>30</v>
      </c>
      <c r="AB855" s="100">
        <f>独自温度!C122</f>
        <v>30</v>
      </c>
    </row>
    <row r="856" spans="1:28">
      <c r="A856" s="64" t="e" cm="1">
        <f t="array" aca="1" ref="A856" ca="1">INDIRECT(_xlfn.XLOOKUP(鶏シート!$G$13,鶏気温!$D$2:$AB$2,鶏気温!$D$3:$AB$3)&amp;(_xlfn.XLOOKUP(鶏モデル!$D864,鶏気温!$C$6:$C$1100,鶏気温!$B$6:$B$1100)))</f>
        <v>#N/A</v>
      </c>
      <c r="B856">
        <v>856</v>
      </c>
      <c r="C856" s="92">
        <v>46508</v>
      </c>
      <c r="D856" s="100">
        <v>13.1</v>
      </c>
      <c r="E856" s="100">
        <v>13.2</v>
      </c>
      <c r="F856" s="100">
        <v>14</v>
      </c>
      <c r="G856" s="100">
        <v>14.2</v>
      </c>
      <c r="H856" s="100">
        <v>14.2</v>
      </c>
      <c r="I856" s="100">
        <v>14.6</v>
      </c>
      <c r="J856" s="100">
        <v>16.5</v>
      </c>
      <c r="K856" s="100">
        <v>14.8</v>
      </c>
      <c r="L856" s="100">
        <v>14.7</v>
      </c>
      <c r="M856" s="100">
        <v>15.5</v>
      </c>
      <c r="N856" s="100">
        <v>17.100000000000001</v>
      </c>
      <c r="O856" s="100">
        <v>17.3</v>
      </c>
      <c r="P856" s="100">
        <v>16.100000000000001</v>
      </c>
      <c r="Q856" s="100">
        <v>16.5</v>
      </c>
      <c r="R856" s="100">
        <v>11.5</v>
      </c>
      <c r="S856" s="100">
        <v>13.6</v>
      </c>
      <c r="T856" s="100">
        <v>13.1</v>
      </c>
      <c r="U856" s="100">
        <v>16.7</v>
      </c>
      <c r="V856" s="100">
        <v>8.9</v>
      </c>
      <c r="W856" s="100">
        <v>12.6</v>
      </c>
      <c r="X856" s="100">
        <v>12.3</v>
      </c>
      <c r="Y856" s="100">
        <v>10.3</v>
      </c>
      <c r="Z856" s="100">
        <v>13.1</v>
      </c>
      <c r="AA856" s="100">
        <f>独自温度!B123</f>
        <v>30</v>
      </c>
      <c r="AB856" s="100">
        <f>独自温度!C123</f>
        <v>30</v>
      </c>
    </row>
    <row r="857" spans="1:28">
      <c r="A857" s="64" t="e" cm="1">
        <f t="array" aca="1" ref="A857" ca="1">INDIRECT(_xlfn.XLOOKUP(鶏シート!$G$13,鶏気温!$D$2:$AB$2,鶏気温!$D$3:$AB$3)&amp;(_xlfn.XLOOKUP(鶏モデル!$D865,鶏気温!$C$6:$C$1100,鶏気温!$B$6:$B$1100)))</f>
        <v>#N/A</v>
      </c>
      <c r="B857">
        <v>857</v>
      </c>
      <c r="C857" s="92">
        <v>46509</v>
      </c>
      <c r="D857" s="100">
        <v>13.3</v>
      </c>
      <c r="E857" s="100">
        <v>13.5</v>
      </c>
      <c r="F857" s="100">
        <v>14.2</v>
      </c>
      <c r="G857" s="100">
        <v>14.4</v>
      </c>
      <c r="H857" s="100">
        <v>14.4</v>
      </c>
      <c r="I857" s="100">
        <v>14.8</v>
      </c>
      <c r="J857" s="100">
        <v>16.7</v>
      </c>
      <c r="K857" s="100">
        <v>15</v>
      </c>
      <c r="L857" s="100">
        <v>14.9</v>
      </c>
      <c r="M857" s="100">
        <v>15.7</v>
      </c>
      <c r="N857" s="100">
        <v>17.3</v>
      </c>
      <c r="O857" s="100">
        <v>17.5</v>
      </c>
      <c r="P857" s="100">
        <v>16.3</v>
      </c>
      <c r="Q857" s="100">
        <v>16.7</v>
      </c>
      <c r="R857" s="100">
        <v>11.7</v>
      </c>
      <c r="S857" s="100">
        <v>13.8</v>
      </c>
      <c r="T857" s="100">
        <v>13.3</v>
      </c>
      <c r="U857" s="100">
        <v>16.899999999999999</v>
      </c>
      <c r="V857" s="100">
        <v>9.1999999999999993</v>
      </c>
      <c r="W857" s="100">
        <v>12.9</v>
      </c>
      <c r="X857" s="100">
        <v>12.5</v>
      </c>
      <c r="Y857" s="100">
        <v>10.5</v>
      </c>
      <c r="Z857" s="100">
        <v>13.3</v>
      </c>
      <c r="AA857" s="100">
        <f>独自温度!B124</f>
        <v>30</v>
      </c>
      <c r="AB857" s="100">
        <f>独自温度!C124</f>
        <v>30</v>
      </c>
    </row>
    <row r="858" spans="1:28">
      <c r="A858" s="64" t="e" cm="1">
        <f t="array" aca="1" ref="A858" ca="1">INDIRECT(_xlfn.XLOOKUP(鶏シート!$G$13,鶏気温!$D$2:$AB$2,鶏気温!$D$3:$AB$3)&amp;(_xlfn.XLOOKUP(鶏モデル!$D866,鶏気温!$C$6:$C$1100,鶏気温!$B$6:$B$1100)))</f>
        <v>#N/A</v>
      </c>
      <c r="B858">
        <v>858</v>
      </c>
      <c r="C858" s="92">
        <v>46510</v>
      </c>
      <c r="D858" s="100">
        <v>13.5</v>
      </c>
      <c r="E858" s="100">
        <v>13.7</v>
      </c>
      <c r="F858" s="100">
        <v>14.4</v>
      </c>
      <c r="G858" s="100">
        <v>14.6</v>
      </c>
      <c r="H858" s="100">
        <v>14.6</v>
      </c>
      <c r="I858" s="100">
        <v>15</v>
      </c>
      <c r="J858" s="100">
        <v>16.899999999999999</v>
      </c>
      <c r="K858" s="100">
        <v>15.2</v>
      </c>
      <c r="L858" s="100">
        <v>15.1</v>
      </c>
      <c r="M858" s="100">
        <v>15.9</v>
      </c>
      <c r="N858" s="100">
        <v>17.5</v>
      </c>
      <c r="O858" s="100">
        <v>17.7</v>
      </c>
      <c r="P858" s="100">
        <v>16.5</v>
      </c>
      <c r="Q858" s="100">
        <v>16.899999999999999</v>
      </c>
      <c r="R858" s="100">
        <v>11.9</v>
      </c>
      <c r="S858" s="100">
        <v>14</v>
      </c>
      <c r="T858" s="100">
        <v>13.5</v>
      </c>
      <c r="U858" s="100">
        <v>17.100000000000001</v>
      </c>
      <c r="V858" s="100">
        <v>9.4</v>
      </c>
      <c r="W858" s="100">
        <v>13.1</v>
      </c>
      <c r="X858" s="100">
        <v>12.8</v>
      </c>
      <c r="Y858" s="100">
        <v>10.7</v>
      </c>
      <c r="Z858" s="100">
        <v>13.6</v>
      </c>
      <c r="AA858" s="100">
        <f>独自温度!B125</f>
        <v>30</v>
      </c>
      <c r="AB858" s="100">
        <f>独自温度!C125</f>
        <v>30</v>
      </c>
    </row>
    <row r="859" spans="1:28">
      <c r="A859" s="64" t="e" cm="1">
        <f t="array" aca="1" ref="A859" ca="1">INDIRECT(_xlfn.XLOOKUP(鶏シート!$G$13,鶏気温!$D$2:$AB$2,鶏気温!$D$3:$AB$3)&amp;(_xlfn.XLOOKUP(鶏モデル!$D867,鶏気温!$C$6:$C$1100,鶏気温!$B$6:$B$1100)))</f>
        <v>#N/A</v>
      </c>
      <c r="B859">
        <v>859</v>
      </c>
      <c r="C859" s="92">
        <v>46511</v>
      </c>
      <c r="D859" s="100">
        <v>13.7</v>
      </c>
      <c r="E859" s="100">
        <v>13.9</v>
      </c>
      <c r="F859" s="100">
        <v>14.6</v>
      </c>
      <c r="G859" s="100">
        <v>14.8</v>
      </c>
      <c r="H859" s="100">
        <v>14.7</v>
      </c>
      <c r="I859" s="100">
        <v>15.2</v>
      </c>
      <c r="J859" s="100">
        <v>17</v>
      </c>
      <c r="K859" s="100">
        <v>15.3</v>
      </c>
      <c r="L859" s="100">
        <v>15.3</v>
      </c>
      <c r="M859" s="100">
        <v>16</v>
      </c>
      <c r="N859" s="100">
        <v>17.600000000000001</v>
      </c>
      <c r="O859" s="100">
        <v>17.899999999999999</v>
      </c>
      <c r="P859" s="100">
        <v>16.7</v>
      </c>
      <c r="Q859" s="100">
        <v>17.100000000000001</v>
      </c>
      <c r="R859" s="100">
        <v>12.1</v>
      </c>
      <c r="S859" s="100">
        <v>14.2</v>
      </c>
      <c r="T859" s="100">
        <v>13.7</v>
      </c>
      <c r="U859" s="100">
        <v>17.3</v>
      </c>
      <c r="V859" s="100">
        <v>9.6</v>
      </c>
      <c r="W859" s="100">
        <v>13.3</v>
      </c>
      <c r="X859" s="100">
        <v>13</v>
      </c>
      <c r="Y859" s="100">
        <v>11</v>
      </c>
      <c r="Z859" s="100">
        <v>13.8</v>
      </c>
      <c r="AA859" s="100">
        <f>独自温度!B126</f>
        <v>30</v>
      </c>
      <c r="AB859" s="100">
        <f>独自温度!C126</f>
        <v>30</v>
      </c>
    </row>
    <row r="860" spans="1:28">
      <c r="A860" s="64" t="e" cm="1">
        <f t="array" aca="1" ref="A860" ca="1">INDIRECT(_xlfn.XLOOKUP(鶏シート!$G$13,鶏気温!$D$2:$AB$2,鶏気温!$D$3:$AB$3)&amp;(_xlfn.XLOOKUP(鶏モデル!$D868,鶏気温!$C$6:$C$1100,鶏気温!$B$6:$B$1100)))</f>
        <v>#N/A</v>
      </c>
      <c r="B860">
        <v>860</v>
      </c>
      <c r="C860" s="92">
        <v>46512</v>
      </c>
      <c r="D860" s="100">
        <v>13.9</v>
      </c>
      <c r="E860" s="100">
        <v>14.1</v>
      </c>
      <c r="F860" s="100">
        <v>14.8</v>
      </c>
      <c r="G860" s="100">
        <v>15</v>
      </c>
      <c r="H860" s="100">
        <v>14.9</v>
      </c>
      <c r="I860" s="100">
        <v>15.3</v>
      </c>
      <c r="J860" s="100">
        <v>17.2</v>
      </c>
      <c r="K860" s="100">
        <v>15.5</v>
      </c>
      <c r="L860" s="100">
        <v>15.5</v>
      </c>
      <c r="M860" s="100">
        <v>16.2</v>
      </c>
      <c r="N860" s="100">
        <v>17.8</v>
      </c>
      <c r="O860" s="100">
        <v>18</v>
      </c>
      <c r="P860" s="100">
        <v>16.8</v>
      </c>
      <c r="Q860" s="100">
        <v>17.2</v>
      </c>
      <c r="R860" s="100">
        <v>12.3</v>
      </c>
      <c r="S860" s="100">
        <v>14.4</v>
      </c>
      <c r="T860" s="100">
        <v>13.8</v>
      </c>
      <c r="U860" s="100">
        <v>17.399999999999999</v>
      </c>
      <c r="V860" s="100">
        <v>9.8000000000000007</v>
      </c>
      <c r="W860" s="100">
        <v>13.5</v>
      </c>
      <c r="X860" s="100">
        <v>13.2</v>
      </c>
      <c r="Y860" s="100">
        <v>11.2</v>
      </c>
      <c r="Z860" s="100">
        <v>14</v>
      </c>
      <c r="AA860" s="100">
        <f>独自温度!B127</f>
        <v>30</v>
      </c>
      <c r="AB860" s="100">
        <f>独自温度!C127</f>
        <v>30</v>
      </c>
    </row>
    <row r="861" spans="1:28">
      <c r="A861" s="64" t="e" cm="1">
        <f t="array" aca="1" ref="A861" ca="1">INDIRECT(_xlfn.XLOOKUP(鶏シート!$G$13,鶏気温!$D$2:$AB$2,鶏気温!$D$3:$AB$3)&amp;(_xlfn.XLOOKUP(鶏モデル!$D869,鶏気温!$C$6:$C$1100,鶏気温!$B$6:$B$1100)))</f>
        <v>#N/A</v>
      </c>
      <c r="B861">
        <v>861</v>
      </c>
      <c r="C861" s="92">
        <v>46513</v>
      </c>
      <c r="D861" s="100">
        <v>14.1</v>
      </c>
      <c r="E861" s="100">
        <v>14.2</v>
      </c>
      <c r="F861" s="100">
        <v>14.9</v>
      </c>
      <c r="G861" s="100">
        <v>15.1</v>
      </c>
      <c r="H861" s="100">
        <v>15</v>
      </c>
      <c r="I861" s="100">
        <v>15.5</v>
      </c>
      <c r="J861" s="100">
        <v>17.399999999999999</v>
      </c>
      <c r="K861" s="100">
        <v>15.7</v>
      </c>
      <c r="L861" s="100">
        <v>15.6</v>
      </c>
      <c r="M861" s="100">
        <v>16.3</v>
      </c>
      <c r="N861" s="100">
        <v>17.899999999999999</v>
      </c>
      <c r="O861" s="100">
        <v>18.2</v>
      </c>
      <c r="P861" s="100">
        <v>17</v>
      </c>
      <c r="Q861" s="100">
        <v>17.399999999999999</v>
      </c>
      <c r="R861" s="100">
        <v>12.4</v>
      </c>
      <c r="S861" s="100">
        <v>14.6</v>
      </c>
      <c r="T861" s="100">
        <v>14</v>
      </c>
      <c r="U861" s="100">
        <v>17.600000000000001</v>
      </c>
      <c r="V861" s="100">
        <v>10</v>
      </c>
      <c r="W861" s="100">
        <v>13.6</v>
      </c>
      <c r="X861" s="100">
        <v>13.3</v>
      </c>
      <c r="Y861" s="100">
        <v>11.3</v>
      </c>
      <c r="Z861" s="100">
        <v>14.2</v>
      </c>
      <c r="AA861" s="100">
        <f>独自温度!B128</f>
        <v>30</v>
      </c>
      <c r="AB861" s="100">
        <f>独自温度!C128</f>
        <v>30</v>
      </c>
    </row>
    <row r="862" spans="1:28">
      <c r="A862" s="64" t="e" cm="1">
        <f t="array" aca="1" ref="A862" ca="1">INDIRECT(_xlfn.XLOOKUP(鶏シート!$G$13,鶏気温!$D$2:$AB$2,鶏気温!$D$3:$AB$3)&amp;(_xlfn.XLOOKUP(鶏モデル!$D870,鶏気温!$C$6:$C$1100,鶏気温!$B$6:$B$1100)))</f>
        <v>#N/A</v>
      </c>
      <c r="B862">
        <v>862</v>
      </c>
      <c r="C862" s="92">
        <v>46514</v>
      </c>
      <c r="D862" s="100">
        <v>14.2</v>
      </c>
      <c r="E862" s="100">
        <v>14.4</v>
      </c>
      <c r="F862" s="100">
        <v>15.1</v>
      </c>
      <c r="G862" s="100">
        <v>15.2</v>
      </c>
      <c r="H862" s="100">
        <v>15.1</v>
      </c>
      <c r="I862" s="100">
        <v>15.6</v>
      </c>
      <c r="J862" s="100">
        <v>17.5</v>
      </c>
      <c r="K862" s="100">
        <v>15.8</v>
      </c>
      <c r="L862" s="100">
        <v>15.8</v>
      </c>
      <c r="M862" s="100">
        <v>16.399999999999999</v>
      </c>
      <c r="N862" s="100">
        <v>18</v>
      </c>
      <c r="O862" s="100">
        <v>18.3</v>
      </c>
      <c r="P862" s="100">
        <v>17.100000000000001</v>
      </c>
      <c r="Q862" s="100">
        <v>17.5</v>
      </c>
      <c r="R862" s="100">
        <v>12.5</v>
      </c>
      <c r="S862" s="100">
        <v>14.7</v>
      </c>
      <c r="T862" s="100">
        <v>14.1</v>
      </c>
      <c r="U862" s="100">
        <v>17.7</v>
      </c>
      <c r="V862" s="100">
        <v>10.1</v>
      </c>
      <c r="W862" s="100">
        <v>13.8</v>
      </c>
      <c r="X862" s="100">
        <v>13.5</v>
      </c>
      <c r="Y862" s="100">
        <v>11.5</v>
      </c>
      <c r="Z862" s="100">
        <v>14.3</v>
      </c>
      <c r="AA862" s="100">
        <f>独自温度!B129</f>
        <v>30</v>
      </c>
      <c r="AB862" s="100">
        <f>独自温度!C129</f>
        <v>30</v>
      </c>
    </row>
    <row r="863" spans="1:28">
      <c r="A863" s="64" t="e" cm="1">
        <f t="array" aca="1" ref="A863" ca="1">INDIRECT(_xlfn.XLOOKUP(鶏シート!$G$13,鶏気温!$D$2:$AB$2,鶏気温!$D$3:$AB$3)&amp;(_xlfn.XLOOKUP(鶏モデル!$D871,鶏気温!$C$6:$C$1100,鶏気温!$B$6:$B$1100)))</f>
        <v>#N/A</v>
      </c>
      <c r="B863">
        <v>863</v>
      </c>
      <c r="C863" s="92">
        <v>46515</v>
      </c>
      <c r="D863" s="100">
        <v>14.3</v>
      </c>
      <c r="E863" s="100">
        <v>14.5</v>
      </c>
      <c r="F863" s="100">
        <v>15.2</v>
      </c>
      <c r="G863" s="100">
        <v>15.4</v>
      </c>
      <c r="H863" s="100">
        <v>15.3</v>
      </c>
      <c r="I863" s="100">
        <v>15.7</v>
      </c>
      <c r="J863" s="100">
        <v>17.600000000000001</v>
      </c>
      <c r="K863" s="100">
        <v>15.9</v>
      </c>
      <c r="L863" s="100">
        <v>15.9</v>
      </c>
      <c r="M863" s="100">
        <v>16.5</v>
      </c>
      <c r="N863" s="100">
        <v>18.100000000000001</v>
      </c>
      <c r="O863" s="100">
        <v>18.399999999999999</v>
      </c>
      <c r="P863" s="100">
        <v>17.2</v>
      </c>
      <c r="Q863" s="100">
        <v>17.600000000000001</v>
      </c>
      <c r="R863" s="100">
        <v>12.6</v>
      </c>
      <c r="S863" s="100">
        <v>14.8</v>
      </c>
      <c r="T863" s="100">
        <v>14.2</v>
      </c>
      <c r="U863" s="100">
        <v>17.8</v>
      </c>
      <c r="V863" s="100">
        <v>10.3</v>
      </c>
      <c r="W863" s="100">
        <v>13.9</v>
      </c>
      <c r="X863" s="100">
        <v>13.6</v>
      </c>
      <c r="Y863" s="100">
        <v>11.6</v>
      </c>
      <c r="Z863" s="100">
        <v>14.4</v>
      </c>
      <c r="AA863" s="100">
        <f>独自温度!B130</f>
        <v>30</v>
      </c>
      <c r="AB863" s="100">
        <f>独自温度!C130</f>
        <v>30</v>
      </c>
    </row>
    <row r="864" spans="1:28">
      <c r="A864" s="64" t="e" cm="1">
        <f t="array" aca="1" ref="A864" ca="1">INDIRECT(_xlfn.XLOOKUP(鶏シート!$G$13,鶏気温!$D$2:$AB$2,鶏気温!$D$3:$AB$3)&amp;(_xlfn.XLOOKUP(鶏モデル!$D872,鶏気温!$C$6:$C$1100,鶏気温!$B$6:$B$1100)))</f>
        <v>#N/A</v>
      </c>
      <c r="B864">
        <v>864</v>
      </c>
      <c r="C864" s="92">
        <v>46516</v>
      </c>
      <c r="D864" s="100">
        <v>14.4</v>
      </c>
      <c r="E864" s="100">
        <v>14.6</v>
      </c>
      <c r="F864" s="100">
        <v>15.3</v>
      </c>
      <c r="G864" s="100">
        <v>15.5</v>
      </c>
      <c r="H864" s="100">
        <v>15.4</v>
      </c>
      <c r="I864" s="100">
        <v>15.8</v>
      </c>
      <c r="J864" s="100">
        <v>17.7</v>
      </c>
      <c r="K864" s="100">
        <v>16</v>
      </c>
      <c r="L864" s="100">
        <v>16.100000000000001</v>
      </c>
      <c r="M864" s="100">
        <v>16.600000000000001</v>
      </c>
      <c r="N864" s="100">
        <v>18.2</v>
      </c>
      <c r="O864" s="100">
        <v>18.5</v>
      </c>
      <c r="P864" s="100">
        <v>17.3</v>
      </c>
      <c r="Q864" s="100">
        <v>17.7</v>
      </c>
      <c r="R864" s="100">
        <v>12.7</v>
      </c>
      <c r="S864" s="100">
        <v>15</v>
      </c>
      <c r="T864" s="100">
        <v>14.3</v>
      </c>
      <c r="U864" s="100">
        <v>17.899999999999999</v>
      </c>
      <c r="V864" s="100">
        <v>10.4</v>
      </c>
      <c r="W864" s="100">
        <v>14</v>
      </c>
      <c r="X864" s="100">
        <v>13.7</v>
      </c>
      <c r="Y864" s="100">
        <v>11.7</v>
      </c>
      <c r="Z864" s="100">
        <v>14.6</v>
      </c>
      <c r="AA864" s="100">
        <f>独自温度!B131</f>
        <v>30</v>
      </c>
      <c r="AB864" s="100">
        <f>独自温度!C131</f>
        <v>30</v>
      </c>
    </row>
    <row r="865" spans="1:28">
      <c r="A865" s="64" t="e" cm="1">
        <f t="array" aca="1" ref="A865" ca="1">INDIRECT(_xlfn.XLOOKUP(鶏シート!$G$13,鶏気温!$D$2:$AB$2,鶏気温!$D$3:$AB$3)&amp;(_xlfn.XLOOKUP(鶏モデル!$D873,鶏気温!$C$6:$C$1100,鶏気温!$B$6:$B$1100)))</f>
        <v>#N/A</v>
      </c>
      <c r="B865">
        <v>865</v>
      </c>
      <c r="C865" s="92">
        <v>46517</v>
      </c>
      <c r="D865" s="100">
        <v>14.5</v>
      </c>
      <c r="E865" s="100">
        <v>14.7</v>
      </c>
      <c r="F865" s="100">
        <v>15.4</v>
      </c>
      <c r="G865" s="100">
        <v>15.6</v>
      </c>
      <c r="H865" s="100">
        <v>15.4</v>
      </c>
      <c r="I865" s="100">
        <v>15.9</v>
      </c>
      <c r="J865" s="100">
        <v>17.8</v>
      </c>
      <c r="K865" s="100">
        <v>16.100000000000001</v>
      </c>
      <c r="L865" s="100">
        <v>16.2</v>
      </c>
      <c r="M865" s="100">
        <v>16.7</v>
      </c>
      <c r="N865" s="100">
        <v>18.3</v>
      </c>
      <c r="O865" s="100">
        <v>18.600000000000001</v>
      </c>
      <c r="P865" s="100">
        <v>17.399999999999999</v>
      </c>
      <c r="Q865" s="100">
        <v>17.8</v>
      </c>
      <c r="R865" s="100">
        <v>12.8</v>
      </c>
      <c r="S865" s="100">
        <v>15.1</v>
      </c>
      <c r="T865" s="100">
        <v>14.4</v>
      </c>
      <c r="U865" s="100">
        <v>18</v>
      </c>
      <c r="V865" s="100">
        <v>10.5</v>
      </c>
      <c r="W865" s="100">
        <v>14.1</v>
      </c>
      <c r="X865" s="100">
        <v>13.8</v>
      </c>
      <c r="Y865" s="100">
        <v>11.8</v>
      </c>
      <c r="Z865" s="100">
        <v>14.7</v>
      </c>
      <c r="AA865" s="100">
        <f>独自温度!B132</f>
        <v>30</v>
      </c>
      <c r="AB865" s="100">
        <f>独自温度!C132</f>
        <v>30</v>
      </c>
    </row>
    <row r="866" spans="1:28">
      <c r="A866" s="64" t="e" cm="1">
        <f t="array" aca="1" ref="A866" ca="1">INDIRECT(_xlfn.XLOOKUP(鶏シート!$G$13,鶏気温!$D$2:$AB$2,鶏気温!$D$3:$AB$3)&amp;(_xlfn.XLOOKUP(鶏モデル!$D874,鶏気温!$C$6:$C$1100,鶏気温!$B$6:$B$1100)))</f>
        <v>#N/A</v>
      </c>
      <c r="B866">
        <v>866</v>
      </c>
      <c r="C866" s="92">
        <v>46518</v>
      </c>
      <c r="D866" s="100">
        <v>14.6</v>
      </c>
      <c r="E866" s="100">
        <v>14.8</v>
      </c>
      <c r="F866" s="100">
        <v>15.5</v>
      </c>
      <c r="G866" s="100">
        <v>15.7</v>
      </c>
      <c r="H866" s="100">
        <v>15.5</v>
      </c>
      <c r="I866" s="100">
        <v>16.100000000000001</v>
      </c>
      <c r="J866" s="100">
        <v>17.899999999999999</v>
      </c>
      <c r="K866" s="100">
        <v>16.3</v>
      </c>
      <c r="L866" s="100">
        <v>16.399999999999999</v>
      </c>
      <c r="M866" s="100">
        <v>16.8</v>
      </c>
      <c r="N866" s="100">
        <v>18.399999999999999</v>
      </c>
      <c r="O866" s="100">
        <v>18.7</v>
      </c>
      <c r="P866" s="100">
        <v>17.5</v>
      </c>
      <c r="Q866" s="100">
        <v>17.899999999999999</v>
      </c>
      <c r="R866" s="100">
        <v>12.9</v>
      </c>
      <c r="S866" s="100">
        <v>15.2</v>
      </c>
      <c r="T866" s="100">
        <v>14.5</v>
      </c>
      <c r="U866" s="100">
        <v>18.100000000000001</v>
      </c>
      <c r="V866" s="100">
        <v>10.6</v>
      </c>
      <c r="W866" s="100">
        <v>14.2</v>
      </c>
      <c r="X866" s="100">
        <v>13.9</v>
      </c>
      <c r="Y866" s="100">
        <v>11.9</v>
      </c>
      <c r="Z866" s="100">
        <v>14.8</v>
      </c>
      <c r="AA866" s="100">
        <f>独自温度!B133</f>
        <v>30</v>
      </c>
      <c r="AB866" s="100">
        <f>独自温度!C133</f>
        <v>30</v>
      </c>
    </row>
    <row r="867" spans="1:28">
      <c r="A867" s="64" t="e" cm="1">
        <f t="array" aca="1" ref="A867" ca="1">INDIRECT(_xlfn.XLOOKUP(鶏シート!$G$13,鶏気温!$D$2:$AB$2,鶏気温!$D$3:$AB$3)&amp;(_xlfn.XLOOKUP(鶏モデル!$D875,鶏気温!$C$6:$C$1100,鶏気温!$B$6:$B$1100)))</f>
        <v>#N/A</v>
      </c>
      <c r="B867">
        <v>867</v>
      </c>
      <c r="C867" s="92">
        <v>46519</v>
      </c>
      <c r="D867" s="100">
        <v>14.7</v>
      </c>
      <c r="E867" s="100">
        <v>14.9</v>
      </c>
      <c r="F867" s="100">
        <v>15.6</v>
      </c>
      <c r="G867" s="100">
        <v>15.8</v>
      </c>
      <c r="H867" s="100">
        <v>15.6</v>
      </c>
      <c r="I867" s="100">
        <v>16.2</v>
      </c>
      <c r="J867" s="100">
        <v>18</v>
      </c>
      <c r="K867" s="100">
        <v>16.399999999999999</v>
      </c>
      <c r="L867" s="100">
        <v>16.600000000000001</v>
      </c>
      <c r="M867" s="100">
        <v>16.899999999999999</v>
      </c>
      <c r="N867" s="100">
        <v>18.5</v>
      </c>
      <c r="O867" s="100">
        <v>18.8</v>
      </c>
      <c r="P867" s="100">
        <v>17.600000000000001</v>
      </c>
      <c r="Q867" s="100">
        <v>18</v>
      </c>
      <c r="R867" s="100">
        <v>13</v>
      </c>
      <c r="S867" s="100">
        <v>15.3</v>
      </c>
      <c r="T867" s="100">
        <v>14.6</v>
      </c>
      <c r="U867" s="100">
        <v>18.2</v>
      </c>
      <c r="V867" s="100">
        <v>10.8</v>
      </c>
      <c r="W867" s="100">
        <v>14.3</v>
      </c>
      <c r="X867" s="100">
        <v>14</v>
      </c>
      <c r="Y867" s="100">
        <v>12</v>
      </c>
      <c r="Z867" s="100">
        <v>14.9</v>
      </c>
      <c r="AA867" s="100">
        <f>独自温度!B134</f>
        <v>30</v>
      </c>
      <c r="AB867" s="100">
        <f>独自温度!C134</f>
        <v>30</v>
      </c>
    </row>
    <row r="868" spans="1:28">
      <c r="A868" s="64" t="e" cm="1">
        <f t="array" aca="1" ref="A868" ca="1">INDIRECT(_xlfn.XLOOKUP(鶏シート!$G$13,鶏気温!$D$2:$AB$2,鶏気温!$D$3:$AB$3)&amp;(_xlfn.XLOOKUP(鶏モデル!$D876,鶏気温!$C$6:$C$1100,鶏気温!$B$6:$B$1100)))</f>
        <v>#N/A</v>
      </c>
      <c r="B868">
        <v>868</v>
      </c>
      <c r="C868" s="92">
        <v>46520</v>
      </c>
      <c r="D868" s="100">
        <v>14.8</v>
      </c>
      <c r="E868" s="100">
        <v>15.1</v>
      </c>
      <c r="F868" s="100">
        <v>15.7</v>
      </c>
      <c r="G868" s="100">
        <v>15.9</v>
      </c>
      <c r="H868" s="100">
        <v>15.7</v>
      </c>
      <c r="I868" s="100">
        <v>16.3</v>
      </c>
      <c r="J868" s="100">
        <v>18.100000000000001</v>
      </c>
      <c r="K868" s="100">
        <v>16.5</v>
      </c>
      <c r="L868" s="100">
        <v>16.8</v>
      </c>
      <c r="M868" s="100">
        <v>17</v>
      </c>
      <c r="N868" s="100">
        <v>18.600000000000001</v>
      </c>
      <c r="O868" s="100">
        <v>18.899999999999999</v>
      </c>
      <c r="P868" s="100">
        <v>17.7</v>
      </c>
      <c r="Q868" s="100">
        <v>18.100000000000001</v>
      </c>
      <c r="R868" s="100">
        <v>13.1</v>
      </c>
      <c r="S868" s="100">
        <v>15.4</v>
      </c>
      <c r="T868" s="100">
        <v>14.8</v>
      </c>
      <c r="U868" s="100">
        <v>18.3</v>
      </c>
      <c r="V868" s="100">
        <v>10.9</v>
      </c>
      <c r="W868" s="100">
        <v>14.4</v>
      </c>
      <c r="X868" s="100">
        <v>14.1</v>
      </c>
      <c r="Y868" s="100">
        <v>12.1</v>
      </c>
      <c r="Z868" s="100">
        <v>15</v>
      </c>
      <c r="AA868" s="100">
        <f>独自温度!B135</f>
        <v>30</v>
      </c>
      <c r="AB868" s="100">
        <f>独自温度!C135</f>
        <v>30</v>
      </c>
    </row>
    <row r="869" spans="1:28">
      <c r="A869" s="64" t="e" cm="1">
        <f t="array" aca="1" ref="A869" ca="1">INDIRECT(_xlfn.XLOOKUP(鶏シート!$G$13,鶏気温!$D$2:$AB$2,鶏気温!$D$3:$AB$3)&amp;(_xlfn.XLOOKUP(鶏モデル!$D877,鶏気温!$C$6:$C$1100,鶏気温!$B$6:$B$1100)))</f>
        <v>#N/A</v>
      </c>
      <c r="B869">
        <v>869</v>
      </c>
      <c r="C869" s="92">
        <v>46521</v>
      </c>
      <c r="D869" s="100">
        <v>14.9</v>
      </c>
      <c r="E869" s="100">
        <v>15.2</v>
      </c>
      <c r="F869" s="100">
        <v>15.9</v>
      </c>
      <c r="G869" s="100">
        <v>16</v>
      </c>
      <c r="H869" s="100">
        <v>15.9</v>
      </c>
      <c r="I869" s="100">
        <v>16.399999999999999</v>
      </c>
      <c r="J869" s="100">
        <v>18.3</v>
      </c>
      <c r="K869" s="100">
        <v>16.600000000000001</v>
      </c>
      <c r="L869" s="100">
        <v>17</v>
      </c>
      <c r="M869" s="100">
        <v>17.2</v>
      </c>
      <c r="N869" s="100">
        <v>18.7</v>
      </c>
      <c r="O869" s="100">
        <v>19</v>
      </c>
      <c r="P869" s="100">
        <v>17.8</v>
      </c>
      <c r="Q869" s="100">
        <v>18.3</v>
      </c>
      <c r="R869" s="100">
        <v>13.2</v>
      </c>
      <c r="S869" s="100">
        <v>15.5</v>
      </c>
      <c r="T869" s="100">
        <v>14.9</v>
      </c>
      <c r="U869" s="100">
        <v>18.5</v>
      </c>
      <c r="V869" s="100">
        <v>11</v>
      </c>
      <c r="W869" s="100">
        <v>14.5</v>
      </c>
      <c r="X869" s="100">
        <v>14.2</v>
      </c>
      <c r="Y869" s="100">
        <v>12.2</v>
      </c>
      <c r="Z869" s="100">
        <v>15.1</v>
      </c>
      <c r="AA869" s="100">
        <f>独自温度!B136</f>
        <v>30</v>
      </c>
      <c r="AB869" s="100">
        <f>独自温度!C136</f>
        <v>30</v>
      </c>
    </row>
    <row r="870" spans="1:28">
      <c r="A870" s="64" t="e" cm="1">
        <f t="array" aca="1" ref="A870" ca="1">INDIRECT(_xlfn.XLOOKUP(鶏シート!$G$13,鶏気温!$D$2:$AB$2,鶏気温!$D$3:$AB$3)&amp;(_xlfn.XLOOKUP(鶏モデル!$D878,鶏気温!$C$6:$C$1100,鶏気温!$B$6:$B$1100)))</f>
        <v>#N/A</v>
      </c>
      <c r="B870">
        <v>870</v>
      </c>
      <c r="C870" s="92">
        <v>46522</v>
      </c>
      <c r="D870" s="100">
        <v>15</v>
      </c>
      <c r="E870" s="100">
        <v>15.3</v>
      </c>
      <c r="F870" s="100">
        <v>16</v>
      </c>
      <c r="G870" s="100">
        <v>16.2</v>
      </c>
      <c r="H870" s="100">
        <v>16</v>
      </c>
      <c r="I870" s="100">
        <v>16.5</v>
      </c>
      <c r="J870" s="100">
        <v>18.399999999999999</v>
      </c>
      <c r="K870" s="100">
        <v>16.7</v>
      </c>
      <c r="L870" s="100">
        <v>17.2</v>
      </c>
      <c r="M870" s="100">
        <v>17.3</v>
      </c>
      <c r="N870" s="100">
        <v>18.899999999999999</v>
      </c>
      <c r="O870" s="100">
        <v>19.100000000000001</v>
      </c>
      <c r="P870" s="100">
        <v>18</v>
      </c>
      <c r="Q870" s="100">
        <v>18.399999999999999</v>
      </c>
      <c r="R870" s="100">
        <v>13.3</v>
      </c>
      <c r="S870" s="100">
        <v>15.7</v>
      </c>
      <c r="T870" s="100">
        <v>15</v>
      </c>
      <c r="U870" s="100">
        <v>18.600000000000001</v>
      </c>
      <c r="V870" s="100">
        <v>11.1</v>
      </c>
      <c r="W870" s="100">
        <v>14.7</v>
      </c>
      <c r="X870" s="100">
        <v>14.4</v>
      </c>
      <c r="Y870" s="100">
        <v>12.4</v>
      </c>
      <c r="Z870" s="100">
        <v>15.2</v>
      </c>
      <c r="AA870" s="100">
        <f>独自温度!B137</f>
        <v>30</v>
      </c>
      <c r="AB870" s="100">
        <f>独自温度!C137</f>
        <v>30</v>
      </c>
    </row>
    <row r="871" spans="1:28">
      <c r="A871" s="64" t="e" cm="1">
        <f t="array" aca="1" ref="A871" ca="1">INDIRECT(_xlfn.XLOOKUP(鶏シート!$G$13,鶏気温!$D$2:$AB$2,鶏気温!$D$3:$AB$3)&amp;(_xlfn.XLOOKUP(鶏モデル!$D879,鶏気温!$C$6:$C$1100,鶏気温!$B$6:$B$1100)))</f>
        <v>#N/A</v>
      </c>
      <c r="B871">
        <v>871</v>
      </c>
      <c r="C871" s="92">
        <v>46523</v>
      </c>
      <c r="D871" s="100">
        <v>15.1</v>
      </c>
      <c r="E871" s="100">
        <v>15.4</v>
      </c>
      <c r="F871" s="100">
        <v>16.100000000000001</v>
      </c>
      <c r="G871" s="100">
        <v>16.3</v>
      </c>
      <c r="H871" s="100">
        <v>16.100000000000001</v>
      </c>
      <c r="I871" s="100">
        <v>16.7</v>
      </c>
      <c r="J871" s="100">
        <v>18.5</v>
      </c>
      <c r="K871" s="100">
        <v>16.899999999999999</v>
      </c>
      <c r="L871" s="100">
        <v>17.399999999999999</v>
      </c>
      <c r="M871" s="100">
        <v>17.5</v>
      </c>
      <c r="N871" s="100">
        <v>19</v>
      </c>
      <c r="O871" s="100">
        <v>19.3</v>
      </c>
      <c r="P871" s="100">
        <v>18.100000000000001</v>
      </c>
      <c r="Q871" s="100">
        <v>18.5</v>
      </c>
      <c r="R871" s="100">
        <v>13.5</v>
      </c>
      <c r="S871" s="100">
        <v>15.8</v>
      </c>
      <c r="T871" s="100">
        <v>15.2</v>
      </c>
      <c r="U871" s="100">
        <v>18.7</v>
      </c>
      <c r="V871" s="100">
        <v>11.3</v>
      </c>
      <c r="W871" s="100">
        <v>14.8</v>
      </c>
      <c r="X871" s="100">
        <v>14.5</v>
      </c>
      <c r="Y871" s="100">
        <v>12.5</v>
      </c>
      <c r="Z871" s="100">
        <v>15.4</v>
      </c>
      <c r="AA871" s="100">
        <f>独自温度!B138</f>
        <v>30</v>
      </c>
      <c r="AB871" s="100">
        <f>独自温度!C138</f>
        <v>30</v>
      </c>
    </row>
    <row r="872" spans="1:28">
      <c r="A872" s="64" t="e" cm="1">
        <f t="array" aca="1" ref="A872" ca="1">INDIRECT(_xlfn.XLOOKUP(鶏シート!$G$13,鶏気温!$D$2:$AB$2,鶏気温!$D$3:$AB$3)&amp;(_xlfn.XLOOKUP(鶏モデル!$D880,鶏気温!$C$6:$C$1100,鶏気温!$B$6:$B$1100)))</f>
        <v>#N/A</v>
      </c>
      <c r="B872">
        <v>872</v>
      </c>
      <c r="C872" s="92">
        <v>46524</v>
      </c>
      <c r="D872" s="100">
        <v>15.3</v>
      </c>
      <c r="E872" s="100">
        <v>15.6</v>
      </c>
      <c r="F872" s="100">
        <v>16.3</v>
      </c>
      <c r="G872" s="100">
        <v>16.5</v>
      </c>
      <c r="H872" s="100">
        <v>16.3</v>
      </c>
      <c r="I872" s="100">
        <v>16.8</v>
      </c>
      <c r="J872" s="100">
        <v>18.7</v>
      </c>
      <c r="K872" s="100">
        <v>17</v>
      </c>
      <c r="L872" s="100">
        <v>17.600000000000001</v>
      </c>
      <c r="M872" s="100">
        <v>17.600000000000001</v>
      </c>
      <c r="N872" s="100">
        <v>19.2</v>
      </c>
      <c r="O872" s="100">
        <v>19.399999999999999</v>
      </c>
      <c r="P872" s="100">
        <v>18.3</v>
      </c>
      <c r="Q872" s="100">
        <v>18.7</v>
      </c>
      <c r="R872" s="100">
        <v>13.6</v>
      </c>
      <c r="S872" s="100">
        <v>16</v>
      </c>
      <c r="T872" s="100">
        <v>15.3</v>
      </c>
      <c r="U872" s="100">
        <v>18.899999999999999</v>
      </c>
      <c r="V872" s="100">
        <v>11.4</v>
      </c>
      <c r="W872" s="100">
        <v>14.9</v>
      </c>
      <c r="X872" s="100">
        <v>14.6</v>
      </c>
      <c r="Y872" s="100">
        <v>12.6</v>
      </c>
      <c r="Z872" s="100">
        <v>15.5</v>
      </c>
      <c r="AA872" s="100">
        <f>独自温度!B139</f>
        <v>30</v>
      </c>
      <c r="AB872" s="100">
        <f>独自温度!C139</f>
        <v>30</v>
      </c>
    </row>
    <row r="873" spans="1:28">
      <c r="A873" s="64" t="e" cm="1">
        <f t="array" aca="1" ref="A873" ca="1">INDIRECT(_xlfn.XLOOKUP(鶏シート!$G$13,鶏気温!$D$2:$AB$2,鶏気温!$D$3:$AB$3)&amp;(_xlfn.XLOOKUP(鶏モデル!$D881,鶏気温!$C$6:$C$1100,鶏気温!$B$6:$B$1100)))</f>
        <v>#N/A</v>
      </c>
      <c r="B873">
        <v>873</v>
      </c>
      <c r="C873" s="92">
        <v>46525</v>
      </c>
      <c r="D873" s="100">
        <v>15.4</v>
      </c>
      <c r="E873" s="100">
        <v>15.7</v>
      </c>
      <c r="F873" s="100">
        <v>16.5</v>
      </c>
      <c r="G873" s="100">
        <v>16.600000000000001</v>
      </c>
      <c r="H873" s="100">
        <v>16.399999999999999</v>
      </c>
      <c r="I873" s="100">
        <v>17</v>
      </c>
      <c r="J873" s="100">
        <v>18.8</v>
      </c>
      <c r="K873" s="100">
        <v>17.2</v>
      </c>
      <c r="L873" s="100">
        <v>17.8</v>
      </c>
      <c r="M873" s="100">
        <v>17.8</v>
      </c>
      <c r="N873" s="100">
        <v>19.3</v>
      </c>
      <c r="O873" s="100">
        <v>19.600000000000001</v>
      </c>
      <c r="P873" s="100">
        <v>18.399999999999999</v>
      </c>
      <c r="Q873" s="100">
        <v>18.8</v>
      </c>
      <c r="R873" s="100">
        <v>13.7</v>
      </c>
      <c r="S873" s="100">
        <v>16.100000000000001</v>
      </c>
      <c r="T873" s="100">
        <v>15.5</v>
      </c>
      <c r="U873" s="100">
        <v>19.100000000000001</v>
      </c>
      <c r="V873" s="100">
        <v>11.6</v>
      </c>
      <c r="W873" s="100">
        <v>15.1</v>
      </c>
      <c r="X873" s="100">
        <v>14.8</v>
      </c>
      <c r="Y873" s="100">
        <v>12.8</v>
      </c>
      <c r="Z873" s="100">
        <v>15.7</v>
      </c>
      <c r="AA873" s="100">
        <f>独自温度!B140</f>
        <v>30</v>
      </c>
      <c r="AB873" s="100">
        <f>独自温度!C140</f>
        <v>30</v>
      </c>
    </row>
    <row r="874" spans="1:28">
      <c r="A874" s="64" t="e" cm="1">
        <f t="array" aca="1" ref="A874" ca="1">INDIRECT(_xlfn.XLOOKUP(鶏シート!$G$13,鶏気温!$D$2:$AB$2,鶏気温!$D$3:$AB$3)&amp;(_xlfn.XLOOKUP(鶏モデル!$D882,鶏気温!$C$6:$C$1100,鶏気温!$B$6:$B$1100)))</f>
        <v>#N/A</v>
      </c>
      <c r="B874">
        <v>874</v>
      </c>
      <c r="C874" s="92">
        <v>46526</v>
      </c>
      <c r="D874" s="100">
        <v>15.6</v>
      </c>
      <c r="E874" s="100">
        <v>15.9</v>
      </c>
      <c r="F874" s="100">
        <v>16.600000000000001</v>
      </c>
      <c r="G874" s="100">
        <v>16.8</v>
      </c>
      <c r="H874" s="100">
        <v>16.600000000000001</v>
      </c>
      <c r="I874" s="100">
        <v>17.100000000000001</v>
      </c>
      <c r="J874" s="100">
        <v>19</v>
      </c>
      <c r="K874" s="100">
        <v>17.3</v>
      </c>
      <c r="L874" s="100">
        <v>18</v>
      </c>
      <c r="M874" s="100">
        <v>17.899999999999999</v>
      </c>
      <c r="N874" s="100">
        <v>19.5</v>
      </c>
      <c r="O874" s="100">
        <v>19.8</v>
      </c>
      <c r="P874" s="100">
        <v>18.600000000000001</v>
      </c>
      <c r="Q874" s="100">
        <v>19</v>
      </c>
      <c r="R874" s="100">
        <v>13.9</v>
      </c>
      <c r="S874" s="100">
        <v>16.3</v>
      </c>
      <c r="T874" s="100">
        <v>15.6</v>
      </c>
      <c r="U874" s="100">
        <v>19.2</v>
      </c>
      <c r="V874" s="100">
        <v>11.7</v>
      </c>
      <c r="W874" s="100">
        <v>15.2</v>
      </c>
      <c r="X874" s="100">
        <v>14.9</v>
      </c>
      <c r="Y874" s="100">
        <v>12.9</v>
      </c>
      <c r="Z874" s="100">
        <v>15.8</v>
      </c>
      <c r="AA874" s="100">
        <f>独自温度!B141</f>
        <v>30</v>
      </c>
      <c r="AB874" s="100">
        <f>独自温度!C141</f>
        <v>30</v>
      </c>
    </row>
    <row r="875" spans="1:28">
      <c r="A875" s="64" t="e" cm="1">
        <f t="array" aca="1" ref="A875" ca="1">INDIRECT(_xlfn.XLOOKUP(鶏シート!$G$13,鶏気温!$D$2:$AB$2,鶏気温!$D$3:$AB$3)&amp;(_xlfn.XLOOKUP(鶏モデル!$D883,鶏気温!$C$6:$C$1100,鶏気温!$B$6:$B$1100)))</f>
        <v>#N/A</v>
      </c>
      <c r="B875">
        <v>875</v>
      </c>
      <c r="C875" s="92">
        <v>46527</v>
      </c>
      <c r="D875" s="100">
        <v>15.7</v>
      </c>
      <c r="E875" s="100">
        <v>16.100000000000001</v>
      </c>
      <c r="F875" s="100">
        <v>16.8</v>
      </c>
      <c r="G875" s="100">
        <v>17</v>
      </c>
      <c r="H875" s="100">
        <v>16.7</v>
      </c>
      <c r="I875" s="100">
        <v>17.3</v>
      </c>
      <c r="J875" s="100">
        <v>19.2</v>
      </c>
      <c r="K875" s="100">
        <v>17.5</v>
      </c>
      <c r="L875" s="100">
        <v>18.2</v>
      </c>
      <c r="M875" s="100">
        <v>18.100000000000001</v>
      </c>
      <c r="N875" s="100">
        <v>19.7</v>
      </c>
      <c r="O875" s="100">
        <v>19.899999999999999</v>
      </c>
      <c r="P875" s="100">
        <v>18.7</v>
      </c>
      <c r="Q875" s="100">
        <v>19.100000000000001</v>
      </c>
      <c r="R875" s="100">
        <v>14</v>
      </c>
      <c r="S875" s="100">
        <v>16.399999999999999</v>
      </c>
      <c r="T875" s="100">
        <v>15.8</v>
      </c>
      <c r="U875" s="100">
        <v>19.399999999999999</v>
      </c>
      <c r="V875" s="100">
        <v>11.9</v>
      </c>
      <c r="W875" s="100">
        <v>15.4</v>
      </c>
      <c r="X875" s="100">
        <v>15.1</v>
      </c>
      <c r="Y875" s="100">
        <v>13.1</v>
      </c>
      <c r="Z875" s="100">
        <v>16</v>
      </c>
      <c r="AA875" s="100">
        <f>独自温度!B142</f>
        <v>30</v>
      </c>
      <c r="AB875" s="100">
        <f>独自温度!C142</f>
        <v>30</v>
      </c>
    </row>
    <row r="876" spans="1:28">
      <c r="A876" s="64" t="e" cm="1">
        <f t="array" aca="1" ref="A876" ca="1">INDIRECT(_xlfn.XLOOKUP(鶏シート!$G$13,鶏気温!$D$2:$AB$2,鶏気温!$D$3:$AB$3)&amp;(_xlfn.XLOOKUP(鶏モデル!$D884,鶏気温!$C$6:$C$1100,鶏気温!$B$6:$B$1100)))</f>
        <v>#N/A</v>
      </c>
      <c r="B876">
        <v>876</v>
      </c>
      <c r="C876" s="92">
        <v>46528</v>
      </c>
      <c r="D876" s="100">
        <v>15.9</v>
      </c>
      <c r="E876" s="100">
        <v>16.2</v>
      </c>
      <c r="F876" s="100">
        <v>16.899999999999999</v>
      </c>
      <c r="G876" s="100">
        <v>17.100000000000001</v>
      </c>
      <c r="H876" s="100">
        <v>16.899999999999999</v>
      </c>
      <c r="I876" s="100">
        <v>17.399999999999999</v>
      </c>
      <c r="J876" s="100">
        <v>19.3</v>
      </c>
      <c r="K876" s="100">
        <v>17.600000000000001</v>
      </c>
      <c r="L876" s="100">
        <v>18.399999999999999</v>
      </c>
      <c r="M876" s="100">
        <v>18.3</v>
      </c>
      <c r="N876" s="100">
        <v>19.899999999999999</v>
      </c>
      <c r="O876" s="100">
        <v>20.100000000000001</v>
      </c>
      <c r="P876" s="100">
        <v>18.899999999999999</v>
      </c>
      <c r="Q876" s="100">
        <v>19.3</v>
      </c>
      <c r="R876" s="100">
        <v>14.2</v>
      </c>
      <c r="S876" s="100">
        <v>16.600000000000001</v>
      </c>
      <c r="T876" s="100">
        <v>15.9</v>
      </c>
      <c r="U876" s="100">
        <v>19.600000000000001</v>
      </c>
      <c r="V876" s="100">
        <v>12</v>
      </c>
      <c r="W876" s="100">
        <v>15.5</v>
      </c>
      <c r="X876" s="100">
        <v>15.2</v>
      </c>
      <c r="Y876" s="100">
        <v>13.2</v>
      </c>
      <c r="Z876" s="100">
        <v>16.100000000000001</v>
      </c>
      <c r="AA876" s="100">
        <f>独自温度!B143</f>
        <v>30</v>
      </c>
      <c r="AB876" s="100">
        <f>独自温度!C143</f>
        <v>30</v>
      </c>
    </row>
    <row r="877" spans="1:28">
      <c r="A877" s="64" t="e" cm="1">
        <f t="array" aca="1" ref="A877" ca="1">INDIRECT(_xlfn.XLOOKUP(鶏シート!$G$13,鶏気温!$D$2:$AB$2,鶏気温!$D$3:$AB$3)&amp;(_xlfn.XLOOKUP(鶏モデル!$D885,鶏気温!$C$6:$C$1100,鶏気温!$B$6:$B$1100)))</f>
        <v>#N/A</v>
      </c>
      <c r="B877">
        <v>877</v>
      </c>
      <c r="C877" s="92">
        <v>46529</v>
      </c>
      <c r="D877" s="100">
        <v>16</v>
      </c>
      <c r="E877" s="100">
        <v>16.399999999999999</v>
      </c>
      <c r="F877" s="100">
        <v>17.100000000000001</v>
      </c>
      <c r="G877" s="100">
        <v>17.3</v>
      </c>
      <c r="H877" s="100">
        <v>17</v>
      </c>
      <c r="I877" s="100">
        <v>17.600000000000001</v>
      </c>
      <c r="J877" s="100">
        <v>19.5</v>
      </c>
      <c r="K877" s="100">
        <v>17.7</v>
      </c>
      <c r="L877" s="100">
        <v>18.600000000000001</v>
      </c>
      <c r="M877" s="100">
        <v>18.399999999999999</v>
      </c>
      <c r="N877" s="100">
        <v>20</v>
      </c>
      <c r="O877" s="100">
        <v>20.2</v>
      </c>
      <c r="P877" s="100">
        <v>19</v>
      </c>
      <c r="Q877" s="100">
        <v>19.399999999999999</v>
      </c>
      <c r="R877" s="100">
        <v>14.3</v>
      </c>
      <c r="S877" s="100">
        <v>16.7</v>
      </c>
      <c r="T877" s="100">
        <v>16.100000000000001</v>
      </c>
      <c r="U877" s="100">
        <v>19.7</v>
      </c>
      <c r="V877" s="100">
        <v>12.1</v>
      </c>
      <c r="W877" s="100">
        <v>15.6</v>
      </c>
      <c r="X877" s="100">
        <v>15.4</v>
      </c>
      <c r="Y877" s="100">
        <v>13.4</v>
      </c>
      <c r="Z877" s="100">
        <v>16.3</v>
      </c>
      <c r="AA877" s="100">
        <f>独自温度!B144</f>
        <v>30</v>
      </c>
      <c r="AB877" s="100">
        <f>独自温度!C144</f>
        <v>30</v>
      </c>
    </row>
    <row r="878" spans="1:28">
      <c r="A878" s="64" t="e" cm="1">
        <f t="array" aca="1" ref="A878" ca="1">INDIRECT(_xlfn.XLOOKUP(鶏シート!$G$13,鶏気温!$D$2:$AB$2,鶏気温!$D$3:$AB$3)&amp;(_xlfn.XLOOKUP(鶏モデル!$D886,鶏気温!$C$6:$C$1100,鶏気温!$B$6:$B$1100)))</f>
        <v>#N/A</v>
      </c>
      <c r="B878">
        <v>878</v>
      </c>
      <c r="C878" s="92">
        <v>46530</v>
      </c>
      <c r="D878" s="100">
        <v>16.2</v>
      </c>
      <c r="E878" s="100">
        <v>16.5</v>
      </c>
      <c r="F878" s="100">
        <v>17.2</v>
      </c>
      <c r="G878" s="100">
        <v>17.399999999999999</v>
      </c>
      <c r="H878" s="100">
        <v>17.100000000000001</v>
      </c>
      <c r="I878" s="100">
        <v>17.7</v>
      </c>
      <c r="J878" s="100">
        <v>19.600000000000001</v>
      </c>
      <c r="K878" s="100">
        <v>17.899999999999999</v>
      </c>
      <c r="L878" s="100">
        <v>18.7</v>
      </c>
      <c r="M878" s="100">
        <v>18.600000000000001</v>
      </c>
      <c r="N878" s="100">
        <v>20.2</v>
      </c>
      <c r="O878" s="100">
        <v>20.399999999999999</v>
      </c>
      <c r="P878" s="100">
        <v>19.2</v>
      </c>
      <c r="Q878" s="100">
        <v>19.600000000000001</v>
      </c>
      <c r="R878" s="100">
        <v>14.4</v>
      </c>
      <c r="S878" s="100">
        <v>16.899999999999999</v>
      </c>
      <c r="T878" s="100">
        <v>16.2</v>
      </c>
      <c r="U878" s="100">
        <v>19.899999999999999</v>
      </c>
      <c r="V878" s="100">
        <v>12.3</v>
      </c>
      <c r="W878" s="100">
        <v>15.8</v>
      </c>
      <c r="X878" s="100">
        <v>15.5</v>
      </c>
      <c r="Y878" s="100">
        <v>13.5</v>
      </c>
      <c r="Z878" s="100">
        <v>16.399999999999999</v>
      </c>
      <c r="AA878" s="100">
        <f>独自温度!B145</f>
        <v>30</v>
      </c>
      <c r="AB878" s="100">
        <f>独自温度!C145</f>
        <v>30</v>
      </c>
    </row>
    <row r="879" spans="1:28">
      <c r="A879" s="64" t="e" cm="1">
        <f t="array" aca="1" ref="A879" ca="1">INDIRECT(_xlfn.XLOOKUP(鶏シート!$G$13,鶏気温!$D$2:$AB$2,鶏気温!$D$3:$AB$3)&amp;(_xlfn.XLOOKUP(鶏モデル!$D887,鶏気温!$C$6:$C$1100,鶏気温!$B$6:$B$1100)))</f>
        <v>#N/A</v>
      </c>
      <c r="B879">
        <v>879</v>
      </c>
      <c r="C879" s="92">
        <v>46531</v>
      </c>
      <c r="D879" s="100">
        <v>16.3</v>
      </c>
      <c r="E879" s="100">
        <v>16.600000000000001</v>
      </c>
      <c r="F879" s="100">
        <v>17.399999999999999</v>
      </c>
      <c r="G879" s="100">
        <v>17.600000000000001</v>
      </c>
      <c r="H879" s="100">
        <v>17.3</v>
      </c>
      <c r="I879" s="100">
        <v>17.899999999999999</v>
      </c>
      <c r="J879" s="100">
        <v>19.8</v>
      </c>
      <c r="K879" s="100">
        <v>18</v>
      </c>
      <c r="L879" s="100">
        <v>18.8</v>
      </c>
      <c r="M879" s="100">
        <v>18.7</v>
      </c>
      <c r="N879" s="100">
        <v>20.3</v>
      </c>
      <c r="O879" s="100">
        <v>20.5</v>
      </c>
      <c r="P879" s="100">
        <v>19.3</v>
      </c>
      <c r="Q879" s="100">
        <v>19.7</v>
      </c>
      <c r="R879" s="100">
        <v>14.6</v>
      </c>
      <c r="S879" s="100">
        <v>17</v>
      </c>
      <c r="T879" s="100">
        <v>16.399999999999999</v>
      </c>
      <c r="U879" s="100">
        <v>20</v>
      </c>
      <c r="V879" s="100">
        <v>12.4</v>
      </c>
      <c r="W879" s="100">
        <v>15.9</v>
      </c>
      <c r="X879" s="100">
        <v>15.7</v>
      </c>
      <c r="Y879" s="100">
        <v>13.6</v>
      </c>
      <c r="Z879" s="100">
        <v>16.600000000000001</v>
      </c>
      <c r="AA879" s="100">
        <f>独自温度!B146</f>
        <v>30</v>
      </c>
      <c r="AB879" s="100">
        <f>独自温度!C146</f>
        <v>30</v>
      </c>
    </row>
    <row r="880" spans="1:28">
      <c r="A880" s="64" t="e" cm="1">
        <f t="array" aca="1" ref="A880" ca="1">INDIRECT(_xlfn.XLOOKUP(鶏シート!$G$13,鶏気温!$D$2:$AB$2,鶏気温!$D$3:$AB$3)&amp;(_xlfn.XLOOKUP(鶏モデル!$D888,鶏気温!$C$6:$C$1100,鶏気温!$B$6:$B$1100)))</f>
        <v>#N/A</v>
      </c>
      <c r="B880">
        <v>880</v>
      </c>
      <c r="C880" s="92">
        <v>46532</v>
      </c>
      <c r="D880" s="100">
        <v>16.5</v>
      </c>
      <c r="E880" s="100">
        <v>16.8</v>
      </c>
      <c r="F880" s="100">
        <v>17.5</v>
      </c>
      <c r="G880" s="100">
        <v>17.7</v>
      </c>
      <c r="H880" s="100">
        <v>17.399999999999999</v>
      </c>
      <c r="I880" s="100">
        <v>18</v>
      </c>
      <c r="J880" s="100">
        <v>19.899999999999999</v>
      </c>
      <c r="K880" s="100">
        <v>18.2</v>
      </c>
      <c r="L880" s="100">
        <v>19</v>
      </c>
      <c r="M880" s="100">
        <v>18.899999999999999</v>
      </c>
      <c r="N880" s="100">
        <v>20.5</v>
      </c>
      <c r="O880" s="100">
        <v>20.7</v>
      </c>
      <c r="P880" s="100">
        <v>19.5</v>
      </c>
      <c r="Q880" s="100">
        <v>19.8</v>
      </c>
      <c r="R880" s="100">
        <v>14.7</v>
      </c>
      <c r="S880" s="100">
        <v>17.100000000000001</v>
      </c>
      <c r="T880" s="100">
        <v>16.5</v>
      </c>
      <c r="U880" s="100">
        <v>20.2</v>
      </c>
      <c r="V880" s="100">
        <v>12.5</v>
      </c>
      <c r="W880" s="100">
        <v>16</v>
      </c>
      <c r="X880" s="100">
        <v>15.8</v>
      </c>
      <c r="Y880" s="100">
        <v>13.8</v>
      </c>
      <c r="Z880" s="100">
        <v>16.7</v>
      </c>
      <c r="AA880" s="100">
        <f>独自温度!B147</f>
        <v>30</v>
      </c>
      <c r="AB880" s="100">
        <f>独自温度!C147</f>
        <v>30</v>
      </c>
    </row>
    <row r="881" spans="1:28">
      <c r="A881" s="64" t="e" cm="1">
        <f t="array" aca="1" ref="A881" ca="1">INDIRECT(_xlfn.XLOOKUP(鶏シート!$G$13,鶏気温!$D$2:$AB$2,鶏気温!$D$3:$AB$3)&amp;(_xlfn.XLOOKUP(鶏モデル!$D889,鶏気温!$C$6:$C$1100,鶏気温!$B$6:$B$1100)))</f>
        <v>#N/A</v>
      </c>
      <c r="B881">
        <v>881</v>
      </c>
      <c r="C881" s="92">
        <v>46533</v>
      </c>
      <c r="D881" s="100">
        <v>16.600000000000001</v>
      </c>
      <c r="E881" s="100">
        <v>16.899999999999999</v>
      </c>
      <c r="F881" s="100">
        <v>17.600000000000001</v>
      </c>
      <c r="G881" s="100">
        <v>17.8</v>
      </c>
      <c r="H881" s="100">
        <v>17.5</v>
      </c>
      <c r="I881" s="100">
        <v>18.2</v>
      </c>
      <c r="J881" s="100">
        <v>20</v>
      </c>
      <c r="K881" s="100">
        <v>18.3</v>
      </c>
      <c r="L881" s="100">
        <v>19.100000000000001</v>
      </c>
      <c r="M881" s="100">
        <v>19</v>
      </c>
      <c r="N881" s="100">
        <v>20.6</v>
      </c>
      <c r="O881" s="100">
        <v>20.8</v>
      </c>
      <c r="P881" s="100">
        <v>19.600000000000001</v>
      </c>
      <c r="Q881" s="100">
        <v>20</v>
      </c>
      <c r="R881" s="100">
        <v>14.8</v>
      </c>
      <c r="S881" s="100">
        <v>17.2</v>
      </c>
      <c r="T881" s="100">
        <v>16.600000000000001</v>
      </c>
      <c r="U881" s="100">
        <v>20.3</v>
      </c>
      <c r="V881" s="100">
        <v>12.6</v>
      </c>
      <c r="W881" s="100">
        <v>16.2</v>
      </c>
      <c r="X881" s="100">
        <v>15.9</v>
      </c>
      <c r="Y881" s="100">
        <v>13.9</v>
      </c>
      <c r="Z881" s="100">
        <v>16.8</v>
      </c>
      <c r="AA881" s="100">
        <f>独自温度!B148</f>
        <v>30</v>
      </c>
      <c r="AB881" s="100">
        <f>独自温度!C148</f>
        <v>30</v>
      </c>
    </row>
    <row r="882" spans="1:28">
      <c r="A882" s="64" t="e" cm="1">
        <f t="array" aca="1" ref="A882" ca="1">INDIRECT(_xlfn.XLOOKUP(鶏シート!$G$13,鶏気温!$D$2:$AB$2,鶏気温!$D$3:$AB$3)&amp;(_xlfn.XLOOKUP(鶏モデル!$D890,鶏気温!$C$6:$C$1100,鶏気温!$B$6:$B$1100)))</f>
        <v>#N/A</v>
      </c>
      <c r="B882">
        <v>882</v>
      </c>
      <c r="C882" s="92">
        <v>46534</v>
      </c>
      <c r="D882" s="100">
        <v>16.7</v>
      </c>
      <c r="E882" s="100">
        <v>17</v>
      </c>
      <c r="F882" s="100">
        <v>17.8</v>
      </c>
      <c r="G882" s="100">
        <v>18</v>
      </c>
      <c r="H882" s="100">
        <v>17.7</v>
      </c>
      <c r="I882" s="100">
        <v>18.3</v>
      </c>
      <c r="J882" s="100">
        <v>20.2</v>
      </c>
      <c r="K882" s="100">
        <v>18.399999999999999</v>
      </c>
      <c r="L882" s="100">
        <v>19.2</v>
      </c>
      <c r="M882" s="100">
        <v>19.2</v>
      </c>
      <c r="N882" s="100">
        <v>20.7</v>
      </c>
      <c r="O882" s="100">
        <v>20.9</v>
      </c>
      <c r="P882" s="100">
        <v>19.7</v>
      </c>
      <c r="Q882" s="100">
        <v>20.100000000000001</v>
      </c>
      <c r="R882" s="100">
        <v>14.9</v>
      </c>
      <c r="S882" s="100">
        <v>17.399999999999999</v>
      </c>
      <c r="T882" s="100">
        <v>16.8</v>
      </c>
      <c r="U882" s="100">
        <v>20.399999999999999</v>
      </c>
      <c r="V882" s="100">
        <v>12.8</v>
      </c>
      <c r="W882" s="100">
        <v>16.3</v>
      </c>
      <c r="X882" s="100">
        <v>16.100000000000001</v>
      </c>
      <c r="Y882" s="100">
        <v>14</v>
      </c>
      <c r="Z882" s="100">
        <v>16.899999999999999</v>
      </c>
      <c r="AA882" s="100">
        <f>独自温度!B149</f>
        <v>30</v>
      </c>
      <c r="AB882" s="100">
        <f>独自温度!C149</f>
        <v>30</v>
      </c>
    </row>
    <row r="883" spans="1:28">
      <c r="A883" s="64" t="e" cm="1">
        <f t="array" aca="1" ref="A883" ca="1">INDIRECT(_xlfn.XLOOKUP(鶏シート!$G$13,鶏気温!$D$2:$AB$2,鶏気温!$D$3:$AB$3)&amp;(_xlfn.XLOOKUP(鶏モデル!$D891,鶏気温!$C$6:$C$1100,鶏気温!$B$6:$B$1100)))</f>
        <v>#N/A</v>
      </c>
      <c r="B883">
        <v>883</v>
      </c>
      <c r="C883" s="92">
        <v>46535</v>
      </c>
      <c r="D883" s="100">
        <v>16.899999999999999</v>
      </c>
      <c r="E883" s="100">
        <v>17.2</v>
      </c>
      <c r="F883" s="100">
        <v>17.899999999999999</v>
      </c>
      <c r="G883" s="100">
        <v>18.100000000000001</v>
      </c>
      <c r="H883" s="100">
        <v>17.8</v>
      </c>
      <c r="I883" s="100">
        <v>18.399999999999999</v>
      </c>
      <c r="J883" s="100">
        <v>20.3</v>
      </c>
      <c r="K883" s="100">
        <v>18.5</v>
      </c>
      <c r="L883" s="100">
        <v>19.3</v>
      </c>
      <c r="M883" s="100">
        <v>19.3</v>
      </c>
      <c r="N883" s="100">
        <v>20.8</v>
      </c>
      <c r="O883" s="100">
        <v>21.1</v>
      </c>
      <c r="P883" s="100">
        <v>19.8</v>
      </c>
      <c r="Q883" s="100">
        <v>20.2</v>
      </c>
      <c r="R883" s="100">
        <v>15.1</v>
      </c>
      <c r="S883" s="100">
        <v>17.5</v>
      </c>
      <c r="T883" s="100">
        <v>16.899999999999999</v>
      </c>
      <c r="U883" s="100">
        <v>20.5</v>
      </c>
      <c r="V883" s="100">
        <v>12.9</v>
      </c>
      <c r="W883" s="100">
        <v>16.399999999999999</v>
      </c>
      <c r="X883" s="100">
        <v>16.2</v>
      </c>
      <c r="Y883" s="100">
        <v>14.1</v>
      </c>
      <c r="Z883" s="100">
        <v>17</v>
      </c>
      <c r="AA883" s="100">
        <f>独自温度!B150</f>
        <v>30</v>
      </c>
      <c r="AB883" s="100">
        <f>独自温度!C150</f>
        <v>30</v>
      </c>
    </row>
    <row r="884" spans="1:28">
      <c r="A884" s="64" t="e" cm="1">
        <f t="array" aca="1" ref="A884" ca="1">INDIRECT(_xlfn.XLOOKUP(鶏シート!$G$13,鶏気温!$D$2:$AB$2,鶏気温!$D$3:$AB$3)&amp;(_xlfn.XLOOKUP(鶏モデル!$D892,鶏気温!$C$6:$C$1100,鶏気温!$B$6:$B$1100)))</f>
        <v>#N/A</v>
      </c>
      <c r="B884">
        <v>884</v>
      </c>
      <c r="C884" s="92">
        <v>46536</v>
      </c>
      <c r="D884" s="100">
        <v>17</v>
      </c>
      <c r="E884" s="100">
        <v>17.3</v>
      </c>
      <c r="F884" s="100">
        <v>18</v>
      </c>
      <c r="G884" s="100">
        <v>18.2</v>
      </c>
      <c r="H884" s="100">
        <v>17.899999999999999</v>
      </c>
      <c r="I884" s="100">
        <v>18.5</v>
      </c>
      <c r="J884" s="100">
        <v>20.399999999999999</v>
      </c>
      <c r="K884" s="100">
        <v>18.600000000000001</v>
      </c>
      <c r="L884" s="100">
        <v>19.3</v>
      </c>
      <c r="M884" s="100">
        <v>19.399999999999999</v>
      </c>
      <c r="N884" s="100">
        <v>21</v>
      </c>
      <c r="O884" s="100">
        <v>21.2</v>
      </c>
      <c r="P884" s="100">
        <v>20</v>
      </c>
      <c r="Q884" s="100">
        <v>20.399999999999999</v>
      </c>
      <c r="R884" s="100">
        <v>15.2</v>
      </c>
      <c r="S884" s="100">
        <v>17.600000000000001</v>
      </c>
      <c r="T884" s="100">
        <v>17</v>
      </c>
      <c r="U884" s="100">
        <v>20.7</v>
      </c>
      <c r="V884" s="100">
        <v>13</v>
      </c>
      <c r="W884" s="100">
        <v>16.600000000000001</v>
      </c>
      <c r="X884" s="100">
        <v>16.3</v>
      </c>
      <c r="Y884" s="100">
        <v>14.2</v>
      </c>
      <c r="Z884" s="100">
        <v>17.100000000000001</v>
      </c>
      <c r="AA884" s="100">
        <f>独自温度!B151</f>
        <v>30</v>
      </c>
      <c r="AB884" s="100">
        <f>独自温度!C151</f>
        <v>30</v>
      </c>
    </row>
    <row r="885" spans="1:28">
      <c r="A885" s="64" t="e" cm="1">
        <f t="array" aca="1" ref="A885" ca="1">INDIRECT(_xlfn.XLOOKUP(鶏シート!$G$13,鶏気温!$D$2:$AB$2,鶏気温!$D$3:$AB$3)&amp;(_xlfn.XLOOKUP(鶏モデル!$D893,鶏気温!$C$6:$C$1100,鶏気温!$B$6:$B$1100)))</f>
        <v>#N/A</v>
      </c>
      <c r="B885">
        <v>885</v>
      </c>
      <c r="C885" s="92">
        <v>46537</v>
      </c>
      <c r="D885" s="100">
        <v>17.2</v>
      </c>
      <c r="E885" s="100">
        <v>17.399999999999999</v>
      </c>
      <c r="F885" s="100">
        <v>18.100000000000001</v>
      </c>
      <c r="G885" s="100">
        <v>18.399999999999999</v>
      </c>
      <c r="H885" s="100">
        <v>18</v>
      </c>
      <c r="I885" s="100">
        <v>18.7</v>
      </c>
      <c r="J885" s="100">
        <v>20.6</v>
      </c>
      <c r="K885" s="100">
        <v>18.8</v>
      </c>
      <c r="L885" s="100">
        <v>19.399999999999999</v>
      </c>
      <c r="M885" s="100">
        <v>19.5</v>
      </c>
      <c r="N885" s="100">
        <v>21.1</v>
      </c>
      <c r="O885" s="100">
        <v>21.3</v>
      </c>
      <c r="P885" s="100">
        <v>20.100000000000001</v>
      </c>
      <c r="Q885" s="100">
        <v>20.5</v>
      </c>
      <c r="R885" s="100">
        <v>15.3</v>
      </c>
      <c r="S885" s="100">
        <v>17.7</v>
      </c>
      <c r="T885" s="100">
        <v>17.2</v>
      </c>
      <c r="U885" s="100">
        <v>20.8</v>
      </c>
      <c r="V885" s="100">
        <v>13.2</v>
      </c>
      <c r="W885" s="100">
        <v>16.7</v>
      </c>
      <c r="X885" s="100">
        <v>16.5</v>
      </c>
      <c r="Y885" s="100">
        <v>14.4</v>
      </c>
      <c r="Z885" s="100">
        <v>17.2</v>
      </c>
      <c r="AA885" s="100">
        <f>独自温度!B152</f>
        <v>30</v>
      </c>
      <c r="AB885" s="100">
        <f>独自温度!C152</f>
        <v>30</v>
      </c>
    </row>
    <row r="886" spans="1:28">
      <c r="A886" s="64" t="e" cm="1">
        <f t="array" aca="1" ref="A886" ca="1">INDIRECT(_xlfn.XLOOKUP(鶏シート!$G$13,鶏気温!$D$2:$AB$2,鶏気温!$D$3:$AB$3)&amp;(_xlfn.XLOOKUP(鶏モデル!$D894,鶏気温!$C$6:$C$1100,鶏気温!$B$6:$B$1100)))</f>
        <v>#N/A</v>
      </c>
      <c r="B886">
        <v>886</v>
      </c>
      <c r="C886" s="92">
        <v>46538</v>
      </c>
      <c r="D886" s="100">
        <v>17.3</v>
      </c>
      <c r="E886" s="100">
        <v>17.600000000000001</v>
      </c>
      <c r="F886" s="100">
        <v>18.3</v>
      </c>
      <c r="G886" s="100">
        <v>18.5</v>
      </c>
      <c r="H886" s="100">
        <v>18.2</v>
      </c>
      <c r="I886" s="100">
        <v>18.8</v>
      </c>
      <c r="J886" s="100">
        <v>20.7</v>
      </c>
      <c r="K886" s="100">
        <v>18.899999999999999</v>
      </c>
      <c r="L886" s="100">
        <v>19.5</v>
      </c>
      <c r="M886" s="100">
        <v>19.600000000000001</v>
      </c>
      <c r="N886" s="100">
        <v>21.2</v>
      </c>
      <c r="O886" s="100">
        <v>21.4</v>
      </c>
      <c r="P886" s="100">
        <v>20.2</v>
      </c>
      <c r="Q886" s="100">
        <v>20.6</v>
      </c>
      <c r="R886" s="100">
        <v>15.4</v>
      </c>
      <c r="S886" s="100">
        <v>17.899999999999999</v>
      </c>
      <c r="T886" s="100">
        <v>17.3</v>
      </c>
      <c r="U886" s="100">
        <v>20.9</v>
      </c>
      <c r="V886" s="100">
        <v>13.3</v>
      </c>
      <c r="W886" s="100">
        <v>16.8</v>
      </c>
      <c r="X886" s="100">
        <v>16.600000000000001</v>
      </c>
      <c r="Y886" s="100">
        <v>14.5</v>
      </c>
      <c r="Z886" s="100">
        <v>17.399999999999999</v>
      </c>
      <c r="AA886" s="100">
        <f>独自温度!B153</f>
        <v>30</v>
      </c>
      <c r="AB886" s="100">
        <f>独自温度!C153</f>
        <v>30</v>
      </c>
    </row>
    <row r="887" spans="1:28">
      <c r="A887" s="64" t="e" cm="1">
        <f t="array" aca="1" ref="A887" ca="1">INDIRECT(_xlfn.XLOOKUP(鶏シート!$G$13,鶏気温!$D$2:$AB$2,鶏気温!$D$3:$AB$3)&amp;(_xlfn.XLOOKUP(鶏モデル!$D895,鶏気温!$C$6:$C$1100,鶏気温!$B$6:$B$1100)))</f>
        <v>#N/A</v>
      </c>
      <c r="B887">
        <v>887</v>
      </c>
      <c r="C887" s="92">
        <v>46539</v>
      </c>
      <c r="D887" s="100">
        <v>17.5</v>
      </c>
      <c r="E887" s="100">
        <v>17.7</v>
      </c>
      <c r="F887" s="100">
        <v>18.399999999999999</v>
      </c>
      <c r="G887" s="100">
        <v>18.600000000000001</v>
      </c>
      <c r="H887" s="100">
        <v>18.3</v>
      </c>
      <c r="I887" s="100">
        <v>18.899999999999999</v>
      </c>
      <c r="J887" s="100">
        <v>20.8</v>
      </c>
      <c r="K887" s="100">
        <v>19</v>
      </c>
      <c r="L887" s="100">
        <v>19.600000000000001</v>
      </c>
      <c r="M887" s="100">
        <v>19.8</v>
      </c>
      <c r="N887" s="100">
        <v>21.3</v>
      </c>
      <c r="O887" s="100">
        <v>21.5</v>
      </c>
      <c r="P887" s="100">
        <v>20.3</v>
      </c>
      <c r="Q887" s="100">
        <v>20.7</v>
      </c>
      <c r="R887" s="100">
        <v>15.6</v>
      </c>
      <c r="S887" s="100">
        <v>18</v>
      </c>
      <c r="T887" s="100">
        <v>17.399999999999999</v>
      </c>
      <c r="U887" s="100">
        <v>21</v>
      </c>
      <c r="V887" s="100">
        <v>13.4</v>
      </c>
      <c r="W887" s="100">
        <v>17</v>
      </c>
      <c r="X887" s="100">
        <v>16.8</v>
      </c>
      <c r="Y887" s="100">
        <v>14.6</v>
      </c>
      <c r="Z887" s="100">
        <v>17.5</v>
      </c>
      <c r="AA887" s="100">
        <f>独自温度!B154</f>
        <v>30</v>
      </c>
      <c r="AB887" s="100">
        <f>独自温度!C154</f>
        <v>30</v>
      </c>
    </row>
    <row r="888" spans="1:28">
      <c r="A888" s="64" t="e" cm="1">
        <f t="array" aca="1" ref="A888" ca="1">INDIRECT(_xlfn.XLOOKUP(鶏シート!$G$13,鶏気温!$D$2:$AB$2,鶏気温!$D$3:$AB$3)&amp;(_xlfn.XLOOKUP(鶏モデル!$D896,鶏気温!$C$6:$C$1100,鶏気温!$B$6:$B$1100)))</f>
        <v>#N/A</v>
      </c>
      <c r="B888">
        <v>888</v>
      </c>
      <c r="C888" s="92">
        <v>46540</v>
      </c>
      <c r="D888" s="100">
        <v>17.600000000000001</v>
      </c>
      <c r="E888" s="100">
        <v>17.899999999999999</v>
      </c>
      <c r="F888" s="100">
        <v>18.5</v>
      </c>
      <c r="G888" s="100">
        <v>18.8</v>
      </c>
      <c r="H888" s="100">
        <v>18.399999999999999</v>
      </c>
      <c r="I888" s="100">
        <v>19.100000000000001</v>
      </c>
      <c r="J888" s="100">
        <v>20.9</v>
      </c>
      <c r="K888" s="100">
        <v>19.100000000000001</v>
      </c>
      <c r="L888" s="100">
        <v>19.600000000000001</v>
      </c>
      <c r="M888" s="100">
        <v>19.899999999999999</v>
      </c>
      <c r="N888" s="100">
        <v>21.4</v>
      </c>
      <c r="O888" s="100">
        <v>21.6</v>
      </c>
      <c r="P888" s="100">
        <v>20.5</v>
      </c>
      <c r="Q888" s="100">
        <v>20.8</v>
      </c>
      <c r="R888" s="100">
        <v>15.7</v>
      </c>
      <c r="S888" s="100">
        <v>18.100000000000001</v>
      </c>
      <c r="T888" s="100">
        <v>17.600000000000001</v>
      </c>
      <c r="U888" s="100">
        <v>21.1</v>
      </c>
      <c r="V888" s="100">
        <v>13.6</v>
      </c>
      <c r="W888" s="100">
        <v>17.100000000000001</v>
      </c>
      <c r="X888" s="100">
        <v>16.899999999999999</v>
      </c>
      <c r="Y888" s="100">
        <v>14.8</v>
      </c>
      <c r="Z888" s="100">
        <v>17.600000000000001</v>
      </c>
      <c r="AA888" s="100">
        <f>独自温度!B155</f>
        <v>30</v>
      </c>
      <c r="AB888" s="100">
        <f>独自温度!C155</f>
        <v>30</v>
      </c>
    </row>
    <row r="889" spans="1:28">
      <c r="A889" s="64" t="e" cm="1">
        <f t="array" aca="1" ref="A889" ca="1">INDIRECT(_xlfn.XLOOKUP(鶏シート!$G$13,鶏気温!$D$2:$AB$2,鶏気温!$D$3:$AB$3)&amp;(_xlfn.XLOOKUP(鶏モデル!$D897,鶏気温!$C$6:$C$1100,鶏気温!$B$6:$B$1100)))</f>
        <v>#N/A</v>
      </c>
      <c r="B889">
        <v>889</v>
      </c>
      <c r="C889" s="92">
        <v>46541</v>
      </c>
      <c r="D889" s="100">
        <v>17.8</v>
      </c>
      <c r="E889" s="100">
        <v>18</v>
      </c>
      <c r="F889" s="100">
        <v>18.7</v>
      </c>
      <c r="G889" s="100">
        <v>18.899999999999999</v>
      </c>
      <c r="H889" s="100">
        <v>18.600000000000001</v>
      </c>
      <c r="I889" s="100">
        <v>19.2</v>
      </c>
      <c r="J889" s="100">
        <v>21</v>
      </c>
      <c r="K889" s="100">
        <v>19.3</v>
      </c>
      <c r="L889" s="100">
        <v>19.7</v>
      </c>
      <c r="M889" s="100">
        <v>20</v>
      </c>
      <c r="N889" s="100">
        <v>21.5</v>
      </c>
      <c r="O889" s="100">
        <v>21.7</v>
      </c>
      <c r="P889" s="100">
        <v>20.6</v>
      </c>
      <c r="Q889" s="100">
        <v>21</v>
      </c>
      <c r="R889" s="100">
        <v>15.9</v>
      </c>
      <c r="S889" s="100">
        <v>18.3</v>
      </c>
      <c r="T889" s="100">
        <v>17.7</v>
      </c>
      <c r="U889" s="100">
        <v>21.2</v>
      </c>
      <c r="V889" s="100">
        <v>13.8</v>
      </c>
      <c r="W889" s="100">
        <v>17.3</v>
      </c>
      <c r="X889" s="100">
        <v>17.100000000000001</v>
      </c>
      <c r="Y889" s="100">
        <v>14.9</v>
      </c>
      <c r="Z889" s="100">
        <v>17.7</v>
      </c>
      <c r="AA889" s="100">
        <f>独自温度!B156</f>
        <v>30</v>
      </c>
      <c r="AB889" s="100">
        <f>独自温度!C156</f>
        <v>30</v>
      </c>
    </row>
    <row r="890" spans="1:28">
      <c r="A890" s="64" t="e" cm="1">
        <f t="array" aca="1" ref="A890" ca="1">INDIRECT(_xlfn.XLOOKUP(鶏シート!$G$13,鶏気温!$D$2:$AB$2,鶏気温!$D$3:$AB$3)&amp;(_xlfn.XLOOKUP(鶏モデル!$D898,鶏気温!$C$6:$C$1100,鶏気温!$B$6:$B$1100)))</f>
        <v>#N/A</v>
      </c>
      <c r="B890">
        <v>890</v>
      </c>
      <c r="C890" s="92">
        <v>46542</v>
      </c>
      <c r="D890" s="100">
        <v>17.899999999999999</v>
      </c>
      <c r="E890" s="100">
        <v>18.2</v>
      </c>
      <c r="F890" s="100">
        <v>18.8</v>
      </c>
      <c r="G890" s="100">
        <v>19.100000000000001</v>
      </c>
      <c r="H890" s="100">
        <v>18.7</v>
      </c>
      <c r="I890" s="100">
        <v>19.3</v>
      </c>
      <c r="J890" s="100">
        <v>21.2</v>
      </c>
      <c r="K890" s="100">
        <v>19.399999999999999</v>
      </c>
      <c r="L890" s="100">
        <v>19.8</v>
      </c>
      <c r="M890" s="100">
        <v>20.100000000000001</v>
      </c>
      <c r="N890" s="100">
        <v>21.6</v>
      </c>
      <c r="O890" s="100">
        <v>21.8</v>
      </c>
      <c r="P890" s="100">
        <v>20.7</v>
      </c>
      <c r="Q890" s="100">
        <v>21.1</v>
      </c>
      <c r="R890" s="100">
        <v>16</v>
      </c>
      <c r="S890" s="100">
        <v>18.399999999999999</v>
      </c>
      <c r="T890" s="100">
        <v>17.899999999999999</v>
      </c>
      <c r="U890" s="100">
        <v>21.4</v>
      </c>
      <c r="V890" s="100">
        <v>13.9</v>
      </c>
      <c r="W890" s="100">
        <v>17.399999999999999</v>
      </c>
      <c r="X890" s="100">
        <v>17.2</v>
      </c>
      <c r="Y890" s="100">
        <v>15.1</v>
      </c>
      <c r="Z890" s="100">
        <v>17.899999999999999</v>
      </c>
      <c r="AA890" s="100">
        <f>独自温度!B157</f>
        <v>30</v>
      </c>
      <c r="AB890" s="100">
        <f>独自温度!C157</f>
        <v>30</v>
      </c>
    </row>
    <row r="891" spans="1:28">
      <c r="A891" s="64" t="e" cm="1">
        <f t="array" aca="1" ref="A891" ca="1">INDIRECT(_xlfn.XLOOKUP(鶏シート!$G$13,鶏気温!$D$2:$AB$2,鶏気温!$D$3:$AB$3)&amp;(_xlfn.XLOOKUP(鶏モデル!$D899,鶏気温!$C$6:$C$1100,鶏気温!$B$6:$B$1100)))</f>
        <v>#N/A</v>
      </c>
      <c r="B891">
        <v>891</v>
      </c>
      <c r="C891" s="92">
        <v>46543</v>
      </c>
      <c r="D891" s="100">
        <v>18.100000000000001</v>
      </c>
      <c r="E891" s="100">
        <v>18.3</v>
      </c>
      <c r="F891" s="100">
        <v>18.899999999999999</v>
      </c>
      <c r="G891" s="100">
        <v>19.2</v>
      </c>
      <c r="H891" s="100">
        <v>18.8</v>
      </c>
      <c r="I891" s="100">
        <v>19.5</v>
      </c>
      <c r="J891" s="100">
        <v>21.3</v>
      </c>
      <c r="K891" s="100">
        <v>19.5</v>
      </c>
      <c r="L891" s="100">
        <v>19.899999999999999</v>
      </c>
      <c r="M891" s="100">
        <v>20.2</v>
      </c>
      <c r="N891" s="100">
        <v>21.7</v>
      </c>
      <c r="O891" s="100">
        <v>22</v>
      </c>
      <c r="P891" s="100">
        <v>20.8</v>
      </c>
      <c r="Q891" s="100">
        <v>21.2</v>
      </c>
      <c r="R891" s="100">
        <v>16.2</v>
      </c>
      <c r="S891" s="100">
        <v>18.600000000000001</v>
      </c>
      <c r="T891" s="100">
        <v>18</v>
      </c>
      <c r="U891" s="100">
        <v>21.5</v>
      </c>
      <c r="V891" s="100">
        <v>14.1</v>
      </c>
      <c r="W891" s="100">
        <v>17.600000000000001</v>
      </c>
      <c r="X891" s="100">
        <v>17.399999999999999</v>
      </c>
      <c r="Y891" s="100">
        <v>15.2</v>
      </c>
      <c r="Z891" s="100">
        <v>18</v>
      </c>
      <c r="AA891" s="100">
        <f>独自温度!B158</f>
        <v>30</v>
      </c>
      <c r="AB891" s="100">
        <f>独自温度!C158</f>
        <v>30</v>
      </c>
    </row>
    <row r="892" spans="1:28">
      <c r="A892" s="64" t="e" cm="1">
        <f t="array" aca="1" ref="A892" ca="1">INDIRECT(_xlfn.XLOOKUP(鶏シート!$G$13,鶏気温!$D$2:$AB$2,鶏気温!$D$3:$AB$3)&amp;(_xlfn.XLOOKUP(鶏モデル!$D900,鶏気温!$C$6:$C$1100,鶏気温!$B$6:$B$1100)))</f>
        <v>#N/A</v>
      </c>
      <c r="B892">
        <v>892</v>
      </c>
      <c r="C892" s="92">
        <v>46544</v>
      </c>
      <c r="D892" s="100">
        <v>18.2</v>
      </c>
      <c r="E892" s="100">
        <v>18.5</v>
      </c>
      <c r="F892" s="100">
        <v>19.100000000000001</v>
      </c>
      <c r="G892" s="100">
        <v>19.3</v>
      </c>
      <c r="H892" s="100">
        <v>19</v>
      </c>
      <c r="I892" s="100">
        <v>19.600000000000001</v>
      </c>
      <c r="J892" s="100">
        <v>21.4</v>
      </c>
      <c r="K892" s="100">
        <v>19.7</v>
      </c>
      <c r="L892" s="100">
        <v>20</v>
      </c>
      <c r="M892" s="100">
        <v>20.399999999999999</v>
      </c>
      <c r="N892" s="100">
        <v>21.8</v>
      </c>
      <c r="O892" s="100">
        <v>22.1</v>
      </c>
      <c r="P892" s="100">
        <v>21</v>
      </c>
      <c r="Q892" s="100">
        <v>21.3</v>
      </c>
      <c r="R892" s="100">
        <v>16.3</v>
      </c>
      <c r="S892" s="100">
        <v>18.7</v>
      </c>
      <c r="T892" s="100">
        <v>18.2</v>
      </c>
      <c r="U892" s="100">
        <v>21.6</v>
      </c>
      <c r="V892" s="100">
        <v>14.2</v>
      </c>
      <c r="W892" s="100">
        <v>17.7</v>
      </c>
      <c r="X892" s="100">
        <v>17.5</v>
      </c>
      <c r="Y892" s="100">
        <v>15.4</v>
      </c>
      <c r="Z892" s="100">
        <v>18.100000000000001</v>
      </c>
      <c r="AA892" s="100">
        <f>独自温度!B159</f>
        <v>30</v>
      </c>
      <c r="AB892" s="100">
        <f>独自温度!C159</f>
        <v>30</v>
      </c>
    </row>
    <row r="893" spans="1:28">
      <c r="A893" s="64" t="e" cm="1">
        <f t="array" aca="1" ref="A893" ca="1">INDIRECT(_xlfn.XLOOKUP(鶏シート!$G$13,鶏気温!$D$2:$AB$2,鶏気温!$D$3:$AB$3)&amp;(_xlfn.XLOOKUP(鶏モデル!$D901,鶏気温!$C$6:$C$1100,鶏気温!$B$6:$B$1100)))</f>
        <v>#N/A</v>
      </c>
      <c r="B893">
        <v>893</v>
      </c>
      <c r="C893" s="92">
        <v>46545</v>
      </c>
      <c r="D893" s="100">
        <v>18.399999999999999</v>
      </c>
      <c r="E893" s="100">
        <v>18.600000000000001</v>
      </c>
      <c r="F893" s="100">
        <v>19.2</v>
      </c>
      <c r="G893" s="100">
        <v>19.5</v>
      </c>
      <c r="H893" s="100">
        <v>19.100000000000001</v>
      </c>
      <c r="I893" s="100">
        <v>19.8</v>
      </c>
      <c r="J893" s="100">
        <v>21.5</v>
      </c>
      <c r="K893" s="100">
        <v>19.8</v>
      </c>
      <c r="L893" s="100">
        <v>20.100000000000001</v>
      </c>
      <c r="M893" s="100">
        <v>20.5</v>
      </c>
      <c r="N893" s="100">
        <v>22</v>
      </c>
      <c r="O893" s="100">
        <v>22.2</v>
      </c>
      <c r="P893" s="100">
        <v>21.1</v>
      </c>
      <c r="Q893" s="100">
        <v>21.5</v>
      </c>
      <c r="R893" s="100">
        <v>16.5</v>
      </c>
      <c r="S893" s="100">
        <v>18.8</v>
      </c>
      <c r="T893" s="100">
        <v>18.3</v>
      </c>
      <c r="U893" s="100">
        <v>21.7</v>
      </c>
      <c r="V893" s="100">
        <v>14.4</v>
      </c>
      <c r="W893" s="100">
        <v>17.899999999999999</v>
      </c>
      <c r="X893" s="100">
        <v>17.7</v>
      </c>
      <c r="Y893" s="100">
        <v>15.5</v>
      </c>
      <c r="Z893" s="100">
        <v>18.3</v>
      </c>
      <c r="AA893" s="100">
        <f>独自温度!B160</f>
        <v>30</v>
      </c>
      <c r="AB893" s="100">
        <f>独自温度!C160</f>
        <v>30</v>
      </c>
    </row>
    <row r="894" spans="1:28">
      <c r="A894" s="64" t="e" cm="1">
        <f t="array" aca="1" ref="A894" ca="1">INDIRECT(_xlfn.XLOOKUP(鶏シート!$G$13,鶏気温!$D$2:$AB$2,鶏気温!$D$3:$AB$3)&amp;(_xlfn.XLOOKUP(鶏モデル!$D902,鶏気温!$C$6:$C$1100,鶏気温!$B$6:$B$1100)))</f>
        <v>#N/A</v>
      </c>
      <c r="B894">
        <v>894</v>
      </c>
      <c r="C894" s="92">
        <v>46546</v>
      </c>
      <c r="D894" s="100">
        <v>18.5</v>
      </c>
      <c r="E894" s="100">
        <v>18.8</v>
      </c>
      <c r="F894" s="100">
        <v>19.399999999999999</v>
      </c>
      <c r="G894" s="100">
        <v>19.600000000000001</v>
      </c>
      <c r="H894" s="100">
        <v>19.3</v>
      </c>
      <c r="I894" s="100">
        <v>19.899999999999999</v>
      </c>
      <c r="J894" s="100">
        <v>21.7</v>
      </c>
      <c r="K894" s="100">
        <v>19.899999999999999</v>
      </c>
      <c r="L894" s="100">
        <v>20.2</v>
      </c>
      <c r="M894" s="100">
        <v>20.6</v>
      </c>
      <c r="N894" s="100">
        <v>22.1</v>
      </c>
      <c r="O894" s="100">
        <v>22.3</v>
      </c>
      <c r="P894" s="100">
        <v>21.2</v>
      </c>
      <c r="Q894" s="100">
        <v>21.6</v>
      </c>
      <c r="R894" s="100">
        <v>16.600000000000001</v>
      </c>
      <c r="S894" s="100">
        <v>19</v>
      </c>
      <c r="T894" s="100">
        <v>18.399999999999999</v>
      </c>
      <c r="U894" s="100">
        <v>21.8</v>
      </c>
      <c r="V894" s="100">
        <v>14.6</v>
      </c>
      <c r="W894" s="100">
        <v>18</v>
      </c>
      <c r="X894" s="100">
        <v>17.8</v>
      </c>
      <c r="Y894" s="100">
        <v>15.7</v>
      </c>
      <c r="Z894" s="100">
        <v>18.399999999999999</v>
      </c>
      <c r="AA894" s="100">
        <f>独自温度!B161</f>
        <v>30</v>
      </c>
      <c r="AB894" s="100">
        <f>独自温度!C161</f>
        <v>30</v>
      </c>
    </row>
    <row r="895" spans="1:28">
      <c r="A895" s="64" t="e" cm="1">
        <f t="array" aca="1" ref="A895" ca="1">INDIRECT(_xlfn.XLOOKUP(鶏シート!$G$13,鶏気温!$D$2:$AB$2,鶏気温!$D$3:$AB$3)&amp;(_xlfn.XLOOKUP(鶏モデル!$D903,鶏気温!$C$6:$C$1100,鶏気温!$B$6:$B$1100)))</f>
        <v>#N/A</v>
      </c>
      <c r="B895">
        <v>895</v>
      </c>
      <c r="C895" s="92">
        <v>46547</v>
      </c>
      <c r="D895" s="100">
        <v>18.7</v>
      </c>
      <c r="E895" s="100">
        <v>18.899999999999999</v>
      </c>
      <c r="F895" s="100">
        <v>19.5</v>
      </c>
      <c r="G895" s="100">
        <v>19.8</v>
      </c>
      <c r="H895" s="100">
        <v>19.399999999999999</v>
      </c>
      <c r="I895" s="100">
        <v>20</v>
      </c>
      <c r="J895" s="100">
        <v>21.8</v>
      </c>
      <c r="K895" s="100">
        <v>20.100000000000001</v>
      </c>
      <c r="L895" s="100">
        <v>20.3</v>
      </c>
      <c r="M895" s="100">
        <v>20.7</v>
      </c>
      <c r="N895" s="100">
        <v>22.2</v>
      </c>
      <c r="O895" s="100">
        <v>22.4</v>
      </c>
      <c r="P895" s="100">
        <v>21.3</v>
      </c>
      <c r="Q895" s="100">
        <v>21.7</v>
      </c>
      <c r="R895" s="100">
        <v>16.8</v>
      </c>
      <c r="S895" s="100">
        <v>19.100000000000001</v>
      </c>
      <c r="T895" s="100">
        <v>18.600000000000001</v>
      </c>
      <c r="U895" s="100">
        <v>22</v>
      </c>
      <c r="V895" s="100">
        <v>14.7</v>
      </c>
      <c r="W895" s="100">
        <v>18.2</v>
      </c>
      <c r="X895" s="100">
        <v>18</v>
      </c>
      <c r="Y895" s="100">
        <v>15.9</v>
      </c>
      <c r="Z895" s="100">
        <v>18.600000000000001</v>
      </c>
      <c r="AA895" s="100">
        <f>独自温度!B162</f>
        <v>30</v>
      </c>
      <c r="AB895" s="100">
        <f>独自温度!C162</f>
        <v>30</v>
      </c>
    </row>
    <row r="896" spans="1:28">
      <c r="A896" s="64" t="e" cm="1">
        <f t="array" aca="1" ref="A896" ca="1">INDIRECT(_xlfn.XLOOKUP(鶏シート!$G$13,鶏気温!$D$2:$AB$2,鶏気温!$D$3:$AB$3)&amp;(_xlfn.XLOOKUP(鶏モデル!$D904,鶏気温!$C$6:$C$1100,鶏気温!$B$6:$B$1100)))</f>
        <v>#N/A</v>
      </c>
      <c r="B896">
        <v>896</v>
      </c>
      <c r="C896" s="92">
        <v>46548</v>
      </c>
      <c r="D896" s="100">
        <v>18.8</v>
      </c>
      <c r="E896" s="100">
        <v>19.100000000000001</v>
      </c>
      <c r="F896" s="100">
        <v>19.600000000000001</v>
      </c>
      <c r="G896" s="100">
        <v>19.899999999999999</v>
      </c>
      <c r="H896" s="100">
        <v>19.5</v>
      </c>
      <c r="I896" s="100">
        <v>20.2</v>
      </c>
      <c r="J896" s="100">
        <v>21.9</v>
      </c>
      <c r="K896" s="100">
        <v>20.2</v>
      </c>
      <c r="L896" s="100">
        <v>20.399999999999999</v>
      </c>
      <c r="M896" s="100">
        <v>20.8</v>
      </c>
      <c r="N896" s="100">
        <v>22.3</v>
      </c>
      <c r="O896" s="100">
        <v>22.5</v>
      </c>
      <c r="P896" s="100">
        <v>21.5</v>
      </c>
      <c r="Q896" s="100">
        <v>21.8</v>
      </c>
      <c r="R896" s="100">
        <v>16.899999999999999</v>
      </c>
      <c r="S896" s="100">
        <v>19.3</v>
      </c>
      <c r="T896" s="100">
        <v>18.7</v>
      </c>
      <c r="U896" s="100">
        <v>22.1</v>
      </c>
      <c r="V896" s="100">
        <v>14.9</v>
      </c>
      <c r="W896" s="100">
        <v>18.3</v>
      </c>
      <c r="X896" s="100">
        <v>18.100000000000001</v>
      </c>
      <c r="Y896" s="100">
        <v>16</v>
      </c>
      <c r="Z896" s="100">
        <v>18.7</v>
      </c>
      <c r="AA896" s="100">
        <f>独自温度!B163</f>
        <v>30</v>
      </c>
      <c r="AB896" s="100">
        <f>独自温度!C163</f>
        <v>30</v>
      </c>
    </row>
    <row r="897" spans="1:28">
      <c r="A897" s="64" t="e" cm="1">
        <f t="array" aca="1" ref="A897" ca="1">INDIRECT(_xlfn.XLOOKUP(鶏シート!$G$13,鶏気温!$D$2:$AB$2,鶏気温!$D$3:$AB$3)&amp;(_xlfn.XLOOKUP(鶏モデル!$D905,鶏気温!$C$6:$C$1100,鶏気温!$B$6:$B$1100)))</f>
        <v>#N/A</v>
      </c>
      <c r="B897">
        <v>897</v>
      </c>
      <c r="C897" s="92">
        <v>46549</v>
      </c>
      <c r="D897" s="100">
        <v>18.899999999999999</v>
      </c>
      <c r="E897" s="100">
        <v>19.2</v>
      </c>
      <c r="F897" s="100">
        <v>19.8</v>
      </c>
      <c r="G897" s="100">
        <v>20</v>
      </c>
      <c r="H897" s="100">
        <v>19.7</v>
      </c>
      <c r="I897" s="100">
        <v>20.3</v>
      </c>
      <c r="J897" s="100">
        <v>22</v>
      </c>
      <c r="K897" s="100">
        <v>20.3</v>
      </c>
      <c r="L897" s="100">
        <v>20.5</v>
      </c>
      <c r="M897" s="100">
        <v>21</v>
      </c>
      <c r="N897" s="100">
        <v>22.4</v>
      </c>
      <c r="O897" s="100">
        <v>22.6</v>
      </c>
      <c r="P897" s="100">
        <v>21.6</v>
      </c>
      <c r="Q897" s="100">
        <v>22</v>
      </c>
      <c r="R897" s="100">
        <v>17</v>
      </c>
      <c r="S897" s="100">
        <v>19.399999999999999</v>
      </c>
      <c r="T897" s="100">
        <v>18.8</v>
      </c>
      <c r="U897" s="100">
        <v>22.2</v>
      </c>
      <c r="V897" s="100">
        <v>15.1</v>
      </c>
      <c r="W897" s="100">
        <v>18.5</v>
      </c>
      <c r="X897" s="100">
        <v>18.3</v>
      </c>
      <c r="Y897" s="100">
        <v>16.2</v>
      </c>
      <c r="Z897" s="100">
        <v>18.8</v>
      </c>
      <c r="AA897" s="100">
        <f>独自温度!B164</f>
        <v>30</v>
      </c>
      <c r="AB897" s="100">
        <f>独自温度!C164</f>
        <v>30</v>
      </c>
    </row>
    <row r="898" spans="1:28">
      <c r="A898" s="64" t="e" cm="1">
        <f t="array" aca="1" ref="A898" ca="1">INDIRECT(_xlfn.XLOOKUP(鶏シート!$G$13,鶏気温!$D$2:$AB$2,鶏気温!$D$3:$AB$3)&amp;(_xlfn.XLOOKUP(鶏モデル!$D906,鶏気温!$C$6:$C$1100,鶏気温!$B$6:$B$1100)))</f>
        <v>#N/A</v>
      </c>
      <c r="B898">
        <v>898</v>
      </c>
      <c r="C898" s="92">
        <v>46550</v>
      </c>
      <c r="D898" s="100">
        <v>19</v>
      </c>
      <c r="E898" s="100">
        <v>19.3</v>
      </c>
      <c r="F898" s="100">
        <v>19.899999999999999</v>
      </c>
      <c r="G898" s="100">
        <v>20.100000000000001</v>
      </c>
      <c r="H898" s="100">
        <v>19.8</v>
      </c>
      <c r="I898" s="100">
        <v>20.399999999999999</v>
      </c>
      <c r="J898" s="100">
        <v>22.1</v>
      </c>
      <c r="K898" s="100">
        <v>20.399999999999999</v>
      </c>
      <c r="L898" s="100">
        <v>20.6</v>
      </c>
      <c r="M898" s="100">
        <v>21.1</v>
      </c>
      <c r="N898" s="100">
        <v>22.5</v>
      </c>
      <c r="O898" s="100">
        <v>22.7</v>
      </c>
      <c r="P898" s="100">
        <v>21.7</v>
      </c>
      <c r="Q898" s="100">
        <v>22.1</v>
      </c>
      <c r="R898" s="100">
        <v>17.100000000000001</v>
      </c>
      <c r="S898" s="100">
        <v>19.600000000000001</v>
      </c>
      <c r="T898" s="100">
        <v>18.899999999999999</v>
      </c>
      <c r="U898" s="100">
        <v>22.3</v>
      </c>
      <c r="V898" s="100">
        <v>15.2</v>
      </c>
      <c r="W898" s="100">
        <v>18.600000000000001</v>
      </c>
      <c r="X898" s="100">
        <v>18.399999999999999</v>
      </c>
      <c r="Y898" s="100">
        <v>16.3</v>
      </c>
      <c r="Z898" s="100">
        <v>18.899999999999999</v>
      </c>
      <c r="AA898" s="100">
        <f>独自温度!B165</f>
        <v>30</v>
      </c>
      <c r="AB898" s="100">
        <f>独自温度!C165</f>
        <v>30</v>
      </c>
    </row>
    <row r="899" spans="1:28">
      <c r="A899" s="64" t="e" cm="1">
        <f t="array" aca="1" ref="A899" ca="1">INDIRECT(_xlfn.XLOOKUP(鶏シート!$G$13,鶏気温!$D$2:$AB$2,鶏気温!$D$3:$AB$3)&amp;(_xlfn.XLOOKUP(鶏モデル!$D907,鶏気温!$C$6:$C$1100,鶏気温!$B$6:$B$1100)))</f>
        <v>#N/A</v>
      </c>
      <c r="B899">
        <v>899</v>
      </c>
      <c r="C899" s="92">
        <v>46551</v>
      </c>
      <c r="D899" s="100">
        <v>19.100000000000001</v>
      </c>
      <c r="E899" s="100">
        <v>19.399999999999999</v>
      </c>
      <c r="F899" s="100">
        <v>20</v>
      </c>
      <c r="G899" s="100">
        <v>20.3</v>
      </c>
      <c r="H899" s="100">
        <v>19.899999999999999</v>
      </c>
      <c r="I899" s="100">
        <v>20.5</v>
      </c>
      <c r="J899" s="100">
        <v>22.2</v>
      </c>
      <c r="K899" s="100">
        <v>20.5</v>
      </c>
      <c r="L899" s="100">
        <v>20.7</v>
      </c>
      <c r="M899" s="100">
        <v>21.2</v>
      </c>
      <c r="N899" s="100">
        <v>22.7</v>
      </c>
      <c r="O899" s="100">
        <v>22.8</v>
      </c>
      <c r="P899" s="100">
        <v>21.8</v>
      </c>
      <c r="Q899" s="100">
        <v>22.2</v>
      </c>
      <c r="R899" s="100">
        <v>17.3</v>
      </c>
      <c r="S899" s="100">
        <v>19.7</v>
      </c>
      <c r="T899" s="100">
        <v>19.100000000000001</v>
      </c>
      <c r="U899" s="100">
        <v>22.4</v>
      </c>
      <c r="V899" s="100">
        <v>15.4</v>
      </c>
      <c r="W899" s="100">
        <v>18.7</v>
      </c>
      <c r="X899" s="100">
        <v>18.5</v>
      </c>
      <c r="Y899" s="100">
        <v>16.399999999999999</v>
      </c>
      <c r="Z899" s="100">
        <v>19.100000000000001</v>
      </c>
      <c r="AA899" s="100">
        <f>独自温度!B166</f>
        <v>30</v>
      </c>
      <c r="AB899" s="100">
        <f>独自温度!C166</f>
        <v>30</v>
      </c>
    </row>
    <row r="900" spans="1:28">
      <c r="A900" s="64" t="e" cm="1">
        <f t="array" aca="1" ref="A900" ca="1">INDIRECT(_xlfn.XLOOKUP(鶏シート!$G$13,鶏気温!$D$2:$AB$2,鶏気温!$D$3:$AB$3)&amp;(_xlfn.XLOOKUP(鶏モデル!$D908,鶏気温!$C$6:$C$1100,鶏気温!$B$6:$B$1100)))</f>
        <v>#N/A</v>
      </c>
      <c r="B900">
        <v>900</v>
      </c>
      <c r="C900" s="92">
        <v>46552</v>
      </c>
      <c r="D900" s="100">
        <v>19.2</v>
      </c>
      <c r="E900" s="100">
        <v>19.600000000000001</v>
      </c>
      <c r="F900" s="100">
        <v>20.100000000000001</v>
      </c>
      <c r="G900" s="100">
        <v>20.399999999999999</v>
      </c>
      <c r="H900" s="100">
        <v>20</v>
      </c>
      <c r="I900" s="100">
        <v>20.7</v>
      </c>
      <c r="J900" s="100">
        <v>22.3</v>
      </c>
      <c r="K900" s="100">
        <v>20.7</v>
      </c>
      <c r="L900" s="100">
        <v>20.8</v>
      </c>
      <c r="M900" s="100">
        <v>21.3</v>
      </c>
      <c r="N900" s="100">
        <v>22.8</v>
      </c>
      <c r="O900" s="100">
        <v>23</v>
      </c>
      <c r="P900" s="100">
        <v>21.9</v>
      </c>
      <c r="Q900" s="100">
        <v>22.3</v>
      </c>
      <c r="R900" s="100">
        <v>17.399999999999999</v>
      </c>
      <c r="S900" s="100">
        <v>19.8</v>
      </c>
      <c r="T900" s="100">
        <v>19.2</v>
      </c>
      <c r="U900" s="100">
        <v>22.5</v>
      </c>
      <c r="V900" s="100">
        <v>15.5</v>
      </c>
      <c r="W900" s="100">
        <v>18.8</v>
      </c>
      <c r="X900" s="100">
        <v>18.600000000000001</v>
      </c>
      <c r="Y900" s="100">
        <v>16.600000000000001</v>
      </c>
      <c r="Z900" s="100">
        <v>19.2</v>
      </c>
      <c r="AA900" s="100">
        <f>独自温度!B167</f>
        <v>30</v>
      </c>
      <c r="AB900" s="100">
        <f>独自温度!C167</f>
        <v>30</v>
      </c>
    </row>
    <row r="901" spans="1:28">
      <c r="A901" s="64" t="e" cm="1">
        <f t="array" aca="1" ref="A901" ca="1">INDIRECT(_xlfn.XLOOKUP(鶏シート!$G$13,鶏気温!$D$2:$AB$2,鶏気温!$D$3:$AB$3)&amp;(_xlfn.XLOOKUP(鶏モデル!$D909,鶏気温!$C$6:$C$1100,鶏気温!$B$6:$B$1100)))</f>
        <v>#N/A</v>
      </c>
      <c r="B901">
        <v>901</v>
      </c>
      <c r="C901" s="92">
        <v>46553</v>
      </c>
      <c r="D901" s="100">
        <v>19.399999999999999</v>
      </c>
      <c r="E901" s="100">
        <v>19.7</v>
      </c>
      <c r="F901" s="100">
        <v>20.2</v>
      </c>
      <c r="G901" s="100">
        <v>20.5</v>
      </c>
      <c r="H901" s="100">
        <v>20.100000000000001</v>
      </c>
      <c r="I901" s="100">
        <v>20.8</v>
      </c>
      <c r="J901" s="100">
        <v>22.4</v>
      </c>
      <c r="K901" s="100">
        <v>20.8</v>
      </c>
      <c r="L901" s="100">
        <v>20.9</v>
      </c>
      <c r="M901" s="100">
        <v>21.4</v>
      </c>
      <c r="N901" s="100">
        <v>22.9</v>
      </c>
      <c r="O901" s="100">
        <v>23.1</v>
      </c>
      <c r="P901" s="100">
        <v>22</v>
      </c>
      <c r="Q901" s="100">
        <v>22.4</v>
      </c>
      <c r="R901" s="100">
        <v>17.5</v>
      </c>
      <c r="S901" s="100">
        <v>19.899999999999999</v>
      </c>
      <c r="T901" s="100">
        <v>19.3</v>
      </c>
      <c r="U901" s="100">
        <v>22.7</v>
      </c>
      <c r="V901" s="100">
        <v>15.7</v>
      </c>
      <c r="W901" s="100">
        <v>18.899999999999999</v>
      </c>
      <c r="X901" s="100">
        <v>18.7</v>
      </c>
      <c r="Y901" s="100">
        <v>16.7</v>
      </c>
      <c r="Z901" s="100">
        <v>19.3</v>
      </c>
      <c r="AA901" s="100">
        <f>独自温度!B168</f>
        <v>30</v>
      </c>
      <c r="AB901" s="100">
        <f>独自温度!C168</f>
        <v>30</v>
      </c>
    </row>
    <row r="902" spans="1:28">
      <c r="A902" s="64" t="e" cm="1">
        <f t="array" aca="1" ref="A902" ca="1">INDIRECT(_xlfn.XLOOKUP(鶏シート!$G$13,鶏気温!$D$2:$AB$2,鶏気温!$D$3:$AB$3)&amp;(_xlfn.XLOOKUP(鶏モデル!$D910,鶏気温!$C$6:$C$1100,鶏気温!$B$6:$B$1100)))</f>
        <v>#N/A</v>
      </c>
      <c r="B902">
        <v>902</v>
      </c>
      <c r="C902" s="92">
        <v>46554</v>
      </c>
      <c r="D902" s="100">
        <v>19.5</v>
      </c>
      <c r="E902" s="100">
        <v>19.8</v>
      </c>
      <c r="F902" s="100">
        <v>20.3</v>
      </c>
      <c r="G902" s="100">
        <v>20.6</v>
      </c>
      <c r="H902" s="100">
        <v>20.3</v>
      </c>
      <c r="I902" s="100">
        <v>20.9</v>
      </c>
      <c r="J902" s="100">
        <v>22.5</v>
      </c>
      <c r="K902" s="100">
        <v>20.9</v>
      </c>
      <c r="L902" s="100">
        <v>21</v>
      </c>
      <c r="M902" s="100">
        <v>21.6</v>
      </c>
      <c r="N902" s="100">
        <v>23</v>
      </c>
      <c r="O902" s="100">
        <v>23.2</v>
      </c>
      <c r="P902" s="100">
        <v>22.1</v>
      </c>
      <c r="Q902" s="100">
        <v>22.5</v>
      </c>
      <c r="R902" s="100">
        <v>17.600000000000001</v>
      </c>
      <c r="S902" s="100">
        <v>20</v>
      </c>
      <c r="T902" s="100">
        <v>19.399999999999999</v>
      </c>
      <c r="U902" s="100">
        <v>22.8</v>
      </c>
      <c r="V902" s="100">
        <v>15.9</v>
      </c>
      <c r="W902" s="100">
        <v>19</v>
      </c>
      <c r="X902" s="100">
        <v>18.899999999999999</v>
      </c>
      <c r="Y902" s="100">
        <v>16.8</v>
      </c>
      <c r="Z902" s="100">
        <v>19.5</v>
      </c>
      <c r="AA902" s="100">
        <f>独自温度!B169</f>
        <v>30</v>
      </c>
      <c r="AB902" s="100">
        <f>独自温度!C169</f>
        <v>30</v>
      </c>
    </row>
    <row r="903" spans="1:28">
      <c r="A903" s="64" t="e" cm="1">
        <f t="array" aca="1" ref="A903" ca="1">INDIRECT(_xlfn.XLOOKUP(鶏シート!$G$13,鶏気温!$D$2:$AB$2,鶏気温!$D$3:$AB$3)&amp;(_xlfn.XLOOKUP(鶏モデル!$D911,鶏気温!$C$6:$C$1100,鶏気温!$B$6:$B$1100)))</f>
        <v>#N/A</v>
      </c>
      <c r="B903">
        <v>903</v>
      </c>
      <c r="C903" s="92">
        <v>46555</v>
      </c>
      <c r="D903" s="100">
        <v>19.600000000000001</v>
      </c>
      <c r="E903" s="100">
        <v>19.899999999999999</v>
      </c>
      <c r="F903" s="100">
        <v>20.399999999999999</v>
      </c>
      <c r="G903" s="100">
        <v>20.7</v>
      </c>
      <c r="H903" s="100">
        <v>20.399999999999999</v>
      </c>
      <c r="I903" s="100">
        <v>21</v>
      </c>
      <c r="J903" s="100">
        <v>22.6</v>
      </c>
      <c r="K903" s="100">
        <v>21</v>
      </c>
      <c r="L903" s="100">
        <v>21.1</v>
      </c>
      <c r="M903" s="100">
        <v>21.7</v>
      </c>
      <c r="N903" s="100">
        <v>23.1</v>
      </c>
      <c r="O903" s="100">
        <v>23.3</v>
      </c>
      <c r="P903" s="100">
        <v>22.2</v>
      </c>
      <c r="Q903" s="100">
        <v>22.6</v>
      </c>
      <c r="R903" s="100">
        <v>17.7</v>
      </c>
      <c r="S903" s="100">
        <v>20.2</v>
      </c>
      <c r="T903" s="100">
        <v>19.5</v>
      </c>
      <c r="U903" s="100">
        <v>22.9</v>
      </c>
      <c r="V903" s="100">
        <v>16</v>
      </c>
      <c r="W903" s="100">
        <v>19.2</v>
      </c>
      <c r="X903" s="100">
        <v>19</v>
      </c>
      <c r="Y903" s="100">
        <v>17</v>
      </c>
      <c r="Z903" s="100">
        <v>19.600000000000001</v>
      </c>
      <c r="AA903" s="100">
        <f>独自温度!B170</f>
        <v>30</v>
      </c>
      <c r="AB903" s="100">
        <f>独自温度!C170</f>
        <v>30</v>
      </c>
    </row>
    <row r="904" spans="1:28">
      <c r="A904" s="64" t="e" cm="1">
        <f t="array" aca="1" ref="A904" ca="1">INDIRECT(_xlfn.XLOOKUP(鶏シート!$G$13,鶏気温!$D$2:$AB$2,鶏気温!$D$3:$AB$3)&amp;(_xlfn.XLOOKUP(鶏モデル!$D912,鶏気温!$C$6:$C$1100,鶏気温!$B$6:$B$1100)))</f>
        <v>#N/A</v>
      </c>
      <c r="B904">
        <v>904</v>
      </c>
      <c r="C904" s="92">
        <v>46556</v>
      </c>
      <c r="D904" s="100">
        <v>19.7</v>
      </c>
      <c r="E904" s="100">
        <v>20</v>
      </c>
      <c r="F904" s="100">
        <v>20.5</v>
      </c>
      <c r="G904" s="100">
        <v>20.8</v>
      </c>
      <c r="H904" s="100">
        <v>20.5</v>
      </c>
      <c r="I904" s="100">
        <v>21.1</v>
      </c>
      <c r="J904" s="100">
        <v>22.7</v>
      </c>
      <c r="K904" s="100">
        <v>21.1</v>
      </c>
      <c r="L904" s="100">
        <v>21.2</v>
      </c>
      <c r="M904" s="100">
        <v>21.8</v>
      </c>
      <c r="N904" s="100">
        <v>23.2</v>
      </c>
      <c r="O904" s="100">
        <v>23.4</v>
      </c>
      <c r="P904" s="100">
        <v>22.3</v>
      </c>
      <c r="Q904" s="100">
        <v>22.8</v>
      </c>
      <c r="R904" s="100">
        <v>17.8</v>
      </c>
      <c r="S904" s="100">
        <v>20.3</v>
      </c>
      <c r="T904" s="100">
        <v>19.600000000000001</v>
      </c>
      <c r="U904" s="100">
        <v>22.9</v>
      </c>
      <c r="V904" s="100">
        <v>16.2</v>
      </c>
      <c r="W904" s="100">
        <v>19.3</v>
      </c>
      <c r="X904" s="100">
        <v>19.100000000000001</v>
      </c>
      <c r="Y904" s="100">
        <v>17.100000000000001</v>
      </c>
      <c r="Z904" s="100">
        <v>19.7</v>
      </c>
      <c r="AA904" s="100">
        <f>独自温度!B171</f>
        <v>30</v>
      </c>
      <c r="AB904" s="100">
        <f>独自温度!C171</f>
        <v>30</v>
      </c>
    </row>
    <row r="905" spans="1:28">
      <c r="A905" s="64" t="e" cm="1">
        <f t="array" aca="1" ref="A905" ca="1">INDIRECT(_xlfn.XLOOKUP(鶏シート!$G$13,鶏気温!$D$2:$AB$2,鶏気温!$D$3:$AB$3)&amp;(_xlfn.XLOOKUP(鶏モデル!$D913,鶏気温!$C$6:$C$1100,鶏気温!$B$6:$B$1100)))</f>
        <v>#N/A</v>
      </c>
      <c r="B905">
        <v>905</v>
      </c>
      <c r="C905" s="92">
        <v>46557</v>
      </c>
      <c r="D905" s="100">
        <v>19.8</v>
      </c>
      <c r="E905" s="100">
        <v>20.100000000000001</v>
      </c>
      <c r="F905" s="100">
        <v>20.6</v>
      </c>
      <c r="G905" s="100">
        <v>20.9</v>
      </c>
      <c r="H905" s="100">
        <v>20.6</v>
      </c>
      <c r="I905" s="100">
        <v>21.2</v>
      </c>
      <c r="J905" s="100">
        <v>22.9</v>
      </c>
      <c r="K905" s="100">
        <v>21.2</v>
      </c>
      <c r="L905" s="100">
        <v>21.3</v>
      </c>
      <c r="M905" s="100">
        <v>21.9</v>
      </c>
      <c r="N905" s="100">
        <v>23.3</v>
      </c>
      <c r="O905" s="100">
        <v>23.5</v>
      </c>
      <c r="P905" s="100">
        <v>22.4</v>
      </c>
      <c r="Q905" s="100">
        <v>22.9</v>
      </c>
      <c r="R905" s="100">
        <v>17.899999999999999</v>
      </c>
      <c r="S905" s="100">
        <v>20.399999999999999</v>
      </c>
      <c r="T905" s="100">
        <v>19.7</v>
      </c>
      <c r="U905" s="100">
        <v>23</v>
      </c>
      <c r="V905" s="100">
        <v>16.3</v>
      </c>
      <c r="W905" s="100">
        <v>19.399999999999999</v>
      </c>
      <c r="X905" s="100">
        <v>19.2</v>
      </c>
      <c r="Y905" s="100">
        <v>17.2</v>
      </c>
      <c r="Z905" s="100">
        <v>19.8</v>
      </c>
      <c r="AA905" s="100">
        <f>独自温度!B172</f>
        <v>30</v>
      </c>
      <c r="AB905" s="100">
        <f>独自温度!C172</f>
        <v>30</v>
      </c>
    </row>
    <row r="906" spans="1:28">
      <c r="A906" s="64" t="e" cm="1">
        <f t="array" aca="1" ref="A906" ca="1">INDIRECT(_xlfn.XLOOKUP(鶏シート!$G$13,鶏気温!$D$2:$AB$2,鶏気温!$D$3:$AB$3)&amp;(_xlfn.XLOOKUP(鶏モデル!$D914,鶏気温!$C$6:$C$1100,鶏気温!$B$6:$B$1100)))</f>
        <v>#N/A</v>
      </c>
      <c r="B906">
        <v>906</v>
      </c>
      <c r="C906" s="92">
        <v>46558</v>
      </c>
      <c r="D906" s="100">
        <v>19.899999999999999</v>
      </c>
      <c r="E906" s="100">
        <v>20.3</v>
      </c>
      <c r="F906" s="100">
        <v>20.7</v>
      </c>
      <c r="G906" s="100">
        <v>21.1</v>
      </c>
      <c r="H906" s="100">
        <v>20.7</v>
      </c>
      <c r="I906" s="100">
        <v>21.3</v>
      </c>
      <c r="J906" s="100">
        <v>23</v>
      </c>
      <c r="K906" s="100">
        <v>21.3</v>
      </c>
      <c r="L906" s="100">
        <v>21.4</v>
      </c>
      <c r="M906" s="100">
        <v>22</v>
      </c>
      <c r="N906" s="100">
        <v>23.4</v>
      </c>
      <c r="O906" s="100">
        <v>23.6</v>
      </c>
      <c r="P906" s="100">
        <v>22.5</v>
      </c>
      <c r="Q906" s="100">
        <v>23</v>
      </c>
      <c r="R906" s="100">
        <v>18</v>
      </c>
      <c r="S906" s="100">
        <v>20.5</v>
      </c>
      <c r="T906" s="100">
        <v>19.8</v>
      </c>
      <c r="U906" s="100">
        <v>23.1</v>
      </c>
      <c r="V906" s="100">
        <v>16.5</v>
      </c>
      <c r="W906" s="100">
        <v>19.5</v>
      </c>
      <c r="X906" s="100">
        <v>19.399999999999999</v>
      </c>
      <c r="Y906" s="100">
        <v>17.399999999999999</v>
      </c>
      <c r="Z906" s="100">
        <v>19.899999999999999</v>
      </c>
      <c r="AA906" s="100">
        <f>独自温度!B173</f>
        <v>30</v>
      </c>
      <c r="AB906" s="100">
        <f>独自温度!C173</f>
        <v>30</v>
      </c>
    </row>
    <row r="907" spans="1:28">
      <c r="A907" s="64" t="e" cm="1">
        <f t="array" aca="1" ref="A907" ca="1">INDIRECT(_xlfn.XLOOKUP(鶏シート!$G$13,鶏気温!$D$2:$AB$2,鶏気温!$D$3:$AB$3)&amp;(_xlfn.XLOOKUP(鶏モデル!$D915,鶏気温!$C$6:$C$1100,鶏気温!$B$6:$B$1100)))</f>
        <v>#N/A</v>
      </c>
      <c r="B907">
        <v>907</v>
      </c>
      <c r="C907" s="92">
        <v>46559</v>
      </c>
      <c r="D907" s="100">
        <v>20</v>
      </c>
      <c r="E907" s="100">
        <v>20.399999999999999</v>
      </c>
      <c r="F907" s="100">
        <v>20.8</v>
      </c>
      <c r="G907" s="100">
        <v>21.2</v>
      </c>
      <c r="H907" s="100">
        <v>20.8</v>
      </c>
      <c r="I907" s="100">
        <v>21.4</v>
      </c>
      <c r="J907" s="100">
        <v>23.1</v>
      </c>
      <c r="K907" s="100">
        <v>21.4</v>
      </c>
      <c r="L907" s="100">
        <v>21.5</v>
      </c>
      <c r="M907" s="100">
        <v>22.1</v>
      </c>
      <c r="N907" s="100">
        <v>23.6</v>
      </c>
      <c r="O907" s="100">
        <v>23.7</v>
      </c>
      <c r="P907" s="100">
        <v>22.6</v>
      </c>
      <c r="Q907" s="100">
        <v>23.1</v>
      </c>
      <c r="R907" s="100">
        <v>18.100000000000001</v>
      </c>
      <c r="S907" s="100">
        <v>20.6</v>
      </c>
      <c r="T907" s="100">
        <v>20</v>
      </c>
      <c r="U907" s="100">
        <v>23.2</v>
      </c>
      <c r="V907" s="100">
        <v>16.600000000000001</v>
      </c>
      <c r="W907" s="100">
        <v>19.600000000000001</v>
      </c>
      <c r="X907" s="100">
        <v>19.5</v>
      </c>
      <c r="Y907" s="100">
        <v>17.5</v>
      </c>
      <c r="Z907" s="100">
        <v>20.100000000000001</v>
      </c>
      <c r="AA907" s="100">
        <f>独自温度!B174</f>
        <v>30</v>
      </c>
      <c r="AB907" s="100">
        <f>独自温度!C174</f>
        <v>30</v>
      </c>
    </row>
    <row r="908" spans="1:28">
      <c r="A908" s="64" t="e" cm="1">
        <f t="array" aca="1" ref="A908" ca="1">INDIRECT(_xlfn.XLOOKUP(鶏シート!$G$13,鶏気温!$D$2:$AB$2,鶏気温!$D$3:$AB$3)&amp;(_xlfn.XLOOKUP(鶏モデル!$D916,鶏気温!$C$6:$C$1100,鶏気温!$B$6:$B$1100)))</f>
        <v>#N/A</v>
      </c>
      <c r="B908">
        <v>908</v>
      </c>
      <c r="C908" s="92">
        <v>46560</v>
      </c>
      <c r="D908" s="100">
        <v>20.100000000000001</v>
      </c>
      <c r="E908" s="100">
        <v>20.5</v>
      </c>
      <c r="F908" s="100">
        <v>20.9</v>
      </c>
      <c r="G908" s="100">
        <v>21.3</v>
      </c>
      <c r="H908" s="100">
        <v>20.9</v>
      </c>
      <c r="I908" s="100">
        <v>21.5</v>
      </c>
      <c r="J908" s="100">
        <v>23.2</v>
      </c>
      <c r="K908" s="100">
        <v>21.6</v>
      </c>
      <c r="L908" s="100">
        <v>21.7</v>
      </c>
      <c r="M908" s="100">
        <v>22.3</v>
      </c>
      <c r="N908" s="100">
        <v>23.7</v>
      </c>
      <c r="O908" s="100">
        <v>23.9</v>
      </c>
      <c r="P908" s="100">
        <v>22.7</v>
      </c>
      <c r="Q908" s="100">
        <v>23.2</v>
      </c>
      <c r="R908" s="100">
        <v>18.3</v>
      </c>
      <c r="S908" s="100">
        <v>20.7</v>
      </c>
      <c r="T908" s="100">
        <v>20.100000000000001</v>
      </c>
      <c r="U908" s="100">
        <v>23.4</v>
      </c>
      <c r="V908" s="100">
        <v>16.8</v>
      </c>
      <c r="W908" s="100">
        <v>19.8</v>
      </c>
      <c r="X908" s="100">
        <v>19.600000000000001</v>
      </c>
      <c r="Y908" s="100">
        <v>17.600000000000001</v>
      </c>
      <c r="Z908" s="100">
        <v>20.2</v>
      </c>
      <c r="AA908" s="100">
        <f>独自温度!B175</f>
        <v>30</v>
      </c>
      <c r="AB908" s="100">
        <f>独自温度!C175</f>
        <v>30</v>
      </c>
    </row>
    <row r="909" spans="1:28">
      <c r="A909" s="64" t="e" cm="1">
        <f t="array" aca="1" ref="A909" ca="1">INDIRECT(_xlfn.XLOOKUP(鶏シート!$G$13,鶏気温!$D$2:$AB$2,鶏気温!$D$3:$AB$3)&amp;(_xlfn.XLOOKUP(鶏モデル!$D917,鶏気温!$C$6:$C$1100,鶏気温!$B$6:$B$1100)))</f>
        <v>#N/A</v>
      </c>
      <c r="B909">
        <v>909</v>
      </c>
      <c r="C909" s="92">
        <v>46561</v>
      </c>
      <c r="D909" s="100">
        <v>20.3</v>
      </c>
      <c r="E909" s="100">
        <v>20.7</v>
      </c>
      <c r="F909" s="100">
        <v>21</v>
      </c>
      <c r="G909" s="100">
        <v>21.4</v>
      </c>
      <c r="H909" s="100">
        <v>21</v>
      </c>
      <c r="I909" s="100">
        <v>21.6</v>
      </c>
      <c r="J909" s="100">
        <v>23.4</v>
      </c>
      <c r="K909" s="100">
        <v>21.7</v>
      </c>
      <c r="L909" s="100">
        <v>21.8</v>
      </c>
      <c r="M909" s="100">
        <v>22.4</v>
      </c>
      <c r="N909" s="100">
        <v>23.8</v>
      </c>
      <c r="O909" s="100">
        <v>24</v>
      </c>
      <c r="P909" s="100">
        <v>22.8</v>
      </c>
      <c r="Q909" s="100">
        <v>23.4</v>
      </c>
      <c r="R909" s="100">
        <v>18.399999999999999</v>
      </c>
      <c r="S909" s="100">
        <v>20.8</v>
      </c>
      <c r="T909" s="100">
        <v>20.2</v>
      </c>
      <c r="U909" s="100">
        <v>23.5</v>
      </c>
      <c r="V909" s="100">
        <v>17</v>
      </c>
      <c r="W909" s="100">
        <v>19.899999999999999</v>
      </c>
      <c r="X909" s="100">
        <v>19.8</v>
      </c>
      <c r="Y909" s="100">
        <v>17.8</v>
      </c>
      <c r="Z909" s="100">
        <v>20.3</v>
      </c>
      <c r="AA909" s="100">
        <f>独自温度!B176</f>
        <v>30</v>
      </c>
      <c r="AB909" s="100">
        <f>独自温度!C176</f>
        <v>30</v>
      </c>
    </row>
    <row r="910" spans="1:28">
      <c r="A910" s="64" t="e" cm="1">
        <f t="array" aca="1" ref="A910" ca="1">INDIRECT(_xlfn.XLOOKUP(鶏シート!$G$13,鶏気温!$D$2:$AB$2,鶏気温!$D$3:$AB$3)&amp;(_xlfn.XLOOKUP(鶏モデル!$D918,鶏気温!$C$6:$C$1100,鶏気温!$B$6:$B$1100)))</f>
        <v>#N/A</v>
      </c>
      <c r="B910">
        <v>910</v>
      </c>
      <c r="C910" s="92">
        <v>46562</v>
      </c>
      <c r="D910" s="100">
        <v>20.399999999999999</v>
      </c>
      <c r="E910" s="100">
        <v>20.8</v>
      </c>
      <c r="F910" s="100">
        <v>21.1</v>
      </c>
      <c r="G910" s="100">
        <v>21.6</v>
      </c>
      <c r="H910" s="100">
        <v>21.1</v>
      </c>
      <c r="I910" s="100">
        <v>21.7</v>
      </c>
      <c r="J910" s="100">
        <v>23.5</v>
      </c>
      <c r="K910" s="100">
        <v>21.8</v>
      </c>
      <c r="L910" s="100">
        <v>22</v>
      </c>
      <c r="M910" s="100">
        <v>22.6</v>
      </c>
      <c r="N910" s="100">
        <v>24</v>
      </c>
      <c r="O910" s="100">
        <v>24.1</v>
      </c>
      <c r="P910" s="100">
        <v>22.9</v>
      </c>
      <c r="Q910" s="100">
        <v>23.5</v>
      </c>
      <c r="R910" s="100">
        <v>18.5</v>
      </c>
      <c r="S910" s="100">
        <v>20.9</v>
      </c>
      <c r="T910" s="100">
        <v>20.3</v>
      </c>
      <c r="U910" s="100">
        <v>23.6</v>
      </c>
      <c r="V910" s="100">
        <v>17.100000000000001</v>
      </c>
      <c r="W910" s="100">
        <v>20.100000000000001</v>
      </c>
      <c r="X910" s="100">
        <v>19.899999999999999</v>
      </c>
      <c r="Y910" s="100">
        <v>17.899999999999999</v>
      </c>
      <c r="Z910" s="100">
        <v>20.5</v>
      </c>
      <c r="AA910" s="100">
        <f>独自温度!B177</f>
        <v>30</v>
      </c>
      <c r="AB910" s="100">
        <f>独自温度!C177</f>
        <v>30</v>
      </c>
    </row>
    <row r="911" spans="1:28">
      <c r="A911" s="64" t="e" cm="1">
        <f t="array" aca="1" ref="A911" ca="1">INDIRECT(_xlfn.XLOOKUP(鶏シート!$G$13,鶏気温!$D$2:$AB$2,鶏気温!$D$3:$AB$3)&amp;(_xlfn.XLOOKUP(鶏モデル!$D919,鶏気温!$C$6:$C$1100,鶏気温!$B$6:$B$1100)))</f>
        <v>#N/A</v>
      </c>
      <c r="B911">
        <v>911</v>
      </c>
      <c r="C911" s="92">
        <v>46563</v>
      </c>
      <c r="D911" s="100">
        <v>20.5</v>
      </c>
      <c r="E911" s="100">
        <v>21</v>
      </c>
      <c r="F911" s="100">
        <v>21.3</v>
      </c>
      <c r="G911" s="100">
        <v>21.7</v>
      </c>
      <c r="H911" s="100">
        <v>21.3</v>
      </c>
      <c r="I911" s="100">
        <v>21.8</v>
      </c>
      <c r="J911" s="100">
        <v>23.7</v>
      </c>
      <c r="K911" s="100">
        <v>22</v>
      </c>
      <c r="L911" s="100">
        <v>22.1</v>
      </c>
      <c r="M911" s="100">
        <v>22.7</v>
      </c>
      <c r="N911" s="100">
        <v>24.1</v>
      </c>
      <c r="O911" s="100">
        <v>24.3</v>
      </c>
      <c r="P911" s="100">
        <v>23.1</v>
      </c>
      <c r="Q911" s="100">
        <v>23.7</v>
      </c>
      <c r="R911" s="100">
        <v>18.7</v>
      </c>
      <c r="S911" s="100">
        <v>21.1</v>
      </c>
      <c r="T911" s="100">
        <v>20.399999999999999</v>
      </c>
      <c r="U911" s="100">
        <v>23.7</v>
      </c>
      <c r="V911" s="100">
        <v>17.3</v>
      </c>
      <c r="W911" s="100">
        <v>20.2</v>
      </c>
      <c r="X911" s="100">
        <v>20.100000000000001</v>
      </c>
      <c r="Y911" s="100">
        <v>18.100000000000001</v>
      </c>
      <c r="Z911" s="100">
        <v>20.6</v>
      </c>
      <c r="AA911" s="100">
        <f>独自温度!B178</f>
        <v>30</v>
      </c>
      <c r="AB911" s="100">
        <f>独自温度!C178</f>
        <v>30</v>
      </c>
    </row>
    <row r="912" spans="1:28">
      <c r="A912" s="64" t="e" cm="1">
        <f t="array" aca="1" ref="A912" ca="1">INDIRECT(_xlfn.XLOOKUP(鶏シート!$G$13,鶏気温!$D$2:$AB$2,鶏気温!$D$3:$AB$3)&amp;(_xlfn.XLOOKUP(鶏モデル!$D920,鶏気温!$C$6:$C$1100,鶏気温!$B$6:$B$1100)))</f>
        <v>#N/A</v>
      </c>
      <c r="B912">
        <v>912</v>
      </c>
      <c r="C912" s="92">
        <v>46564</v>
      </c>
      <c r="D912" s="100">
        <v>20.7</v>
      </c>
      <c r="E912" s="100">
        <v>21.1</v>
      </c>
      <c r="F912" s="100">
        <v>21.4</v>
      </c>
      <c r="G912" s="100">
        <v>21.8</v>
      </c>
      <c r="H912" s="100">
        <v>21.4</v>
      </c>
      <c r="I912" s="100">
        <v>21.9</v>
      </c>
      <c r="J912" s="100">
        <v>23.8</v>
      </c>
      <c r="K912" s="100">
        <v>22.1</v>
      </c>
      <c r="L912" s="100">
        <v>22.3</v>
      </c>
      <c r="M912" s="100">
        <v>22.9</v>
      </c>
      <c r="N912" s="100">
        <v>24.3</v>
      </c>
      <c r="O912" s="100">
        <v>24.4</v>
      </c>
      <c r="P912" s="100">
        <v>23.2</v>
      </c>
      <c r="Q912" s="100">
        <v>23.9</v>
      </c>
      <c r="R912" s="100">
        <v>18.8</v>
      </c>
      <c r="S912" s="100">
        <v>21.2</v>
      </c>
      <c r="T912" s="100">
        <v>20.5</v>
      </c>
      <c r="U912" s="100">
        <v>23.9</v>
      </c>
      <c r="V912" s="100">
        <v>17.5</v>
      </c>
      <c r="W912" s="100">
        <v>20.399999999999999</v>
      </c>
      <c r="X912" s="100">
        <v>20.3</v>
      </c>
      <c r="Y912" s="100">
        <v>18.3</v>
      </c>
      <c r="Z912" s="100">
        <v>20.8</v>
      </c>
      <c r="AA912" s="100">
        <f>独自温度!B179</f>
        <v>30</v>
      </c>
      <c r="AB912" s="100">
        <f>独自温度!C179</f>
        <v>30</v>
      </c>
    </row>
    <row r="913" spans="1:28">
      <c r="A913" s="64" t="e" cm="1">
        <f t="array" aca="1" ref="A913" ca="1">INDIRECT(_xlfn.XLOOKUP(鶏シート!$G$13,鶏気温!$D$2:$AB$2,鶏気温!$D$3:$AB$3)&amp;(_xlfn.XLOOKUP(鶏モデル!$D921,鶏気温!$C$6:$C$1100,鶏気温!$B$6:$B$1100)))</f>
        <v>#N/A</v>
      </c>
      <c r="B913">
        <v>913</v>
      </c>
      <c r="C913" s="92">
        <v>46565</v>
      </c>
      <c r="D913" s="100">
        <v>20.8</v>
      </c>
      <c r="E913" s="100">
        <v>21.3</v>
      </c>
      <c r="F913" s="100">
        <v>21.5</v>
      </c>
      <c r="G913" s="100">
        <v>22</v>
      </c>
      <c r="H913" s="100">
        <v>21.5</v>
      </c>
      <c r="I913" s="100">
        <v>22.1</v>
      </c>
      <c r="J913" s="100">
        <v>24</v>
      </c>
      <c r="K913" s="100">
        <v>22.3</v>
      </c>
      <c r="L913" s="100">
        <v>22.4</v>
      </c>
      <c r="M913" s="100">
        <v>23</v>
      </c>
      <c r="N913" s="100">
        <v>24.4</v>
      </c>
      <c r="O913" s="100">
        <v>24.6</v>
      </c>
      <c r="P913" s="100">
        <v>23.4</v>
      </c>
      <c r="Q913" s="100">
        <v>24</v>
      </c>
      <c r="R913" s="100">
        <v>19</v>
      </c>
      <c r="S913" s="100">
        <v>21.4</v>
      </c>
      <c r="T913" s="100">
        <v>20.7</v>
      </c>
      <c r="U913" s="100">
        <v>24</v>
      </c>
      <c r="V913" s="100">
        <v>17.600000000000001</v>
      </c>
      <c r="W913" s="100">
        <v>20.5</v>
      </c>
      <c r="X913" s="100">
        <v>20.399999999999999</v>
      </c>
      <c r="Y913" s="100">
        <v>18.399999999999999</v>
      </c>
      <c r="Z913" s="100">
        <v>20.9</v>
      </c>
      <c r="AA913" s="100">
        <f>独自温度!B180</f>
        <v>30</v>
      </c>
      <c r="AB913" s="100">
        <f>独自温度!C180</f>
        <v>30</v>
      </c>
    </row>
    <row r="914" spans="1:28">
      <c r="A914" s="64" t="e" cm="1">
        <f t="array" aca="1" ref="A914" ca="1">INDIRECT(_xlfn.XLOOKUP(鶏シート!$G$13,鶏気温!$D$2:$AB$2,鶏気温!$D$3:$AB$3)&amp;(_xlfn.XLOOKUP(鶏モデル!$D922,鶏気温!$C$6:$C$1100,鶏気温!$B$6:$B$1100)))</f>
        <v>#N/A</v>
      </c>
      <c r="B914">
        <v>914</v>
      </c>
      <c r="C914" s="92">
        <v>46566</v>
      </c>
      <c r="D914" s="100">
        <v>21</v>
      </c>
      <c r="E914" s="100">
        <v>21.4</v>
      </c>
      <c r="F914" s="100">
        <v>21.6</v>
      </c>
      <c r="G914" s="100">
        <v>22.1</v>
      </c>
      <c r="H914" s="100">
        <v>21.7</v>
      </c>
      <c r="I914" s="100">
        <v>22.2</v>
      </c>
      <c r="J914" s="100">
        <v>24.1</v>
      </c>
      <c r="K914" s="100">
        <v>22.5</v>
      </c>
      <c r="L914" s="100">
        <v>22.6</v>
      </c>
      <c r="M914" s="100">
        <v>23.2</v>
      </c>
      <c r="N914" s="100">
        <v>24.6</v>
      </c>
      <c r="O914" s="100">
        <v>24.8</v>
      </c>
      <c r="P914" s="100">
        <v>23.5</v>
      </c>
      <c r="Q914" s="100">
        <v>24.2</v>
      </c>
      <c r="R914" s="100">
        <v>19.100000000000001</v>
      </c>
      <c r="S914" s="100">
        <v>21.5</v>
      </c>
      <c r="T914" s="100">
        <v>20.8</v>
      </c>
      <c r="U914" s="100">
        <v>24.2</v>
      </c>
      <c r="V914" s="100">
        <v>17.8</v>
      </c>
      <c r="W914" s="100">
        <v>20.7</v>
      </c>
      <c r="X914" s="100">
        <v>20.6</v>
      </c>
      <c r="Y914" s="100">
        <v>18.600000000000001</v>
      </c>
      <c r="Z914" s="100">
        <v>21</v>
      </c>
      <c r="AA914" s="100">
        <f>独自温度!B181</f>
        <v>30</v>
      </c>
      <c r="AB914" s="100">
        <f>独自温度!C181</f>
        <v>30</v>
      </c>
    </row>
    <row r="915" spans="1:28">
      <c r="A915" s="64" t="e" cm="1">
        <f t="array" aca="1" ref="A915" ca="1">INDIRECT(_xlfn.XLOOKUP(鶏シート!$G$13,鶏気温!$D$2:$AB$2,鶏気温!$D$3:$AB$3)&amp;(_xlfn.XLOOKUP(鶏モデル!$D923,鶏気温!$C$6:$C$1100,鶏気温!$B$6:$B$1100)))</f>
        <v>#N/A</v>
      </c>
      <c r="B915">
        <v>915</v>
      </c>
      <c r="C915" s="92">
        <v>46567</v>
      </c>
      <c r="D915" s="100">
        <v>21.1</v>
      </c>
      <c r="E915" s="100">
        <v>21.6</v>
      </c>
      <c r="F915" s="100">
        <v>21.8</v>
      </c>
      <c r="G915" s="100">
        <v>22.3</v>
      </c>
      <c r="H915" s="100">
        <v>21.8</v>
      </c>
      <c r="I915" s="100">
        <v>22.3</v>
      </c>
      <c r="J915" s="100">
        <v>24.3</v>
      </c>
      <c r="K915" s="100">
        <v>22.6</v>
      </c>
      <c r="L915" s="100">
        <v>22.7</v>
      </c>
      <c r="M915" s="100">
        <v>23.4</v>
      </c>
      <c r="N915" s="100">
        <v>24.7</v>
      </c>
      <c r="O915" s="100">
        <v>24.9</v>
      </c>
      <c r="P915" s="100">
        <v>23.7</v>
      </c>
      <c r="Q915" s="100">
        <v>24.3</v>
      </c>
      <c r="R915" s="100">
        <v>19.2</v>
      </c>
      <c r="S915" s="100">
        <v>21.6</v>
      </c>
      <c r="T915" s="100">
        <v>20.9</v>
      </c>
      <c r="U915" s="100">
        <v>24.3</v>
      </c>
      <c r="V915" s="100">
        <v>18</v>
      </c>
      <c r="W915" s="100">
        <v>20.8</v>
      </c>
      <c r="X915" s="100">
        <v>20.7</v>
      </c>
      <c r="Y915" s="100">
        <v>18.7</v>
      </c>
      <c r="Z915" s="100">
        <v>21.2</v>
      </c>
      <c r="AA915" s="100">
        <f>独自温度!B182</f>
        <v>30</v>
      </c>
      <c r="AB915" s="100">
        <f>独自温度!C182</f>
        <v>30</v>
      </c>
    </row>
    <row r="916" spans="1:28">
      <c r="A916" s="64" t="e" cm="1">
        <f t="array" aca="1" ref="A916" ca="1">INDIRECT(_xlfn.XLOOKUP(鶏シート!$G$13,鶏気温!$D$2:$AB$2,鶏気温!$D$3:$AB$3)&amp;(_xlfn.XLOOKUP(鶏モデル!$D924,鶏気温!$C$6:$C$1100,鶏気温!$B$6:$B$1100)))</f>
        <v>#N/A</v>
      </c>
      <c r="B916">
        <v>916</v>
      </c>
      <c r="C916" s="92">
        <v>46568</v>
      </c>
      <c r="D916" s="100">
        <v>21.3</v>
      </c>
      <c r="E916" s="100">
        <v>21.7</v>
      </c>
      <c r="F916" s="100">
        <v>21.9</v>
      </c>
      <c r="G916" s="100">
        <v>22.4</v>
      </c>
      <c r="H916" s="100">
        <v>22</v>
      </c>
      <c r="I916" s="100">
        <v>22.4</v>
      </c>
      <c r="J916" s="100">
        <v>24.4</v>
      </c>
      <c r="K916" s="100">
        <v>22.8</v>
      </c>
      <c r="L916" s="100">
        <v>22.9</v>
      </c>
      <c r="M916" s="100">
        <v>23.5</v>
      </c>
      <c r="N916" s="100">
        <v>24.9</v>
      </c>
      <c r="O916" s="100">
        <v>25.1</v>
      </c>
      <c r="P916" s="100">
        <v>23.8</v>
      </c>
      <c r="Q916" s="100">
        <v>24.5</v>
      </c>
      <c r="R916" s="100">
        <v>19.399999999999999</v>
      </c>
      <c r="S916" s="100">
        <v>21.8</v>
      </c>
      <c r="T916" s="100">
        <v>21.1</v>
      </c>
      <c r="U916" s="100">
        <v>24.5</v>
      </c>
      <c r="V916" s="100">
        <v>18.100000000000001</v>
      </c>
      <c r="W916" s="100">
        <v>21</v>
      </c>
      <c r="X916" s="100">
        <v>20.9</v>
      </c>
      <c r="Y916" s="100">
        <v>18.899999999999999</v>
      </c>
      <c r="Z916" s="100">
        <v>21.3</v>
      </c>
      <c r="AA916" s="100">
        <f>独自温度!B183</f>
        <v>30</v>
      </c>
      <c r="AB916" s="100">
        <f>独自温度!C183</f>
        <v>30</v>
      </c>
    </row>
    <row r="917" spans="1:28">
      <c r="A917" s="64" t="e" cm="1">
        <f t="array" aca="1" ref="A917" ca="1">INDIRECT(_xlfn.XLOOKUP(鶏シート!$G$13,鶏気温!$D$2:$AB$2,鶏気温!$D$3:$AB$3)&amp;(_xlfn.XLOOKUP(鶏モデル!$D925,鶏気温!$C$6:$C$1100,鶏気温!$B$6:$B$1100)))</f>
        <v>#N/A</v>
      </c>
      <c r="B917">
        <v>917</v>
      </c>
      <c r="C917" s="92">
        <v>46569</v>
      </c>
      <c r="D917" s="100">
        <v>21.4</v>
      </c>
      <c r="E917" s="100">
        <v>21.9</v>
      </c>
      <c r="F917" s="100">
        <v>22</v>
      </c>
      <c r="G917" s="100">
        <v>22.5</v>
      </c>
      <c r="H917" s="100">
        <v>22.1</v>
      </c>
      <c r="I917" s="100">
        <v>22.5</v>
      </c>
      <c r="J917" s="100">
        <v>24.6</v>
      </c>
      <c r="K917" s="100">
        <v>22.9</v>
      </c>
      <c r="L917" s="100">
        <v>23</v>
      </c>
      <c r="M917" s="100">
        <v>23.7</v>
      </c>
      <c r="N917" s="100">
        <v>25</v>
      </c>
      <c r="O917" s="100">
        <v>25.2</v>
      </c>
      <c r="P917" s="100">
        <v>23.9</v>
      </c>
      <c r="Q917" s="100">
        <v>24.6</v>
      </c>
      <c r="R917" s="100">
        <v>19.5</v>
      </c>
      <c r="S917" s="100">
        <v>21.9</v>
      </c>
      <c r="T917" s="100">
        <v>21.2</v>
      </c>
      <c r="U917" s="100">
        <v>24.6</v>
      </c>
      <c r="V917" s="100">
        <v>18.3</v>
      </c>
      <c r="W917" s="100">
        <v>21.1</v>
      </c>
      <c r="X917" s="100">
        <v>21</v>
      </c>
      <c r="Y917" s="100">
        <v>19</v>
      </c>
      <c r="Z917" s="100">
        <v>21.5</v>
      </c>
      <c r="AA917" s="100">
        <f>独自温度!B184</f>
        <v>30</v>
      </c>
      <c r="AB917" s="100">
        <f>独自温度!C184</f>
        <v>30</v>
      </c>
    </row>
    <row r="918" spans="1:28">
      <c r="A918" s="64" t="e" cm="1">
        <f t="array" aca="1" ref="A918" ca="1">INDIRECT(_xlfn.XLOOKUP(鶏シート!$G$13,鶏気温!$D$2:$AB$2,鶏気温!$D$3:$AB$3)&amp;(_xlfn.XLOOKUP(鶏モデル!$D926,鶏気温!$C$6:$C$1100,鶏気温!$B$6:$B$1100)))</f>
        <v>#N/A</v>
      </c>
      <c r="B918">
        <v>918</v>
      </c>
      <c r="C918" s="92">
        <v>46570</v>
      </c>
      <c r="D918" s="100">
        <v>21.6</v>
      </c>
      <c r="E918" s="100">
        <v>22</v>
      </c>
      <c r="F918" s="100">
        <v>22.1</v>
      </c>
      <c r="G918" s="100">
        <v>22.7</v>
      </c>
      <c r="H918" s="100">
        <v>22.2</v>
      </c>
      <c r="I918" s="100">
        <v>22.7</v>
      </c>
      <c r="J918" s="100">
        <v>24.7</v>
      </c>
      <c r="K918" s="100">
        <v>23</v>
      </c>
      <c r="L918" s="100">
        <v>23.2</v>
      </c>
      <c r="M918" s="100">
        <v>23.8</v>
      </c>
      <c r="N918" s="100">
        <v>25.2</v>
      </c>
      <c r="O918" s="100">
        <v>25.3</v>
      </c>
      <c r="P918" s="100">
        <v>24.1</v>
      </c>
      <c r="Q918" s="100">
        <v>24.8</v>
      </c>
      <c r="R918" s="100">
        <v>19.600000000000001</v>
      </c>
      <c r="S918" s="100">
        <v>22.1</v>
      </c>
      <c r="T918" s="100">
        <v>21.3</v>
      </c>
      <c r="U918" s="100">
        <v>24.7</v>
      </c>
      <c r="V918" s="100">
        <v>18.399999999999999</v>
      </c>
      <c r="W918" s="100">
        <v>21.3</v>
      </c>
      <c r="X918" s="100">
        <v>21.2</v>
      </c>
      <c r="Y918" s="100">
        <v>19.100000000000001</v>
      </c>
      <c r="Z918" s="100">
        <v>21.6</v>
      </c>
      <c r="AA918" s="100">
        <f>独自温度!B185</f>
        <v>30</v>
      </c>
      <c r="AB918" s="100">
        <f>独自温度!C185</f>
        <v>30</v>
      </c>
    </row>
    <row r="919" spans="1:28">
      <c r="A919" s="64" t="e" cm="1">
        <f t="array" aca="1" ref="A919" ca="1">INDIRECT(_xlfn.XLOOKUP(鶏シート!$G$13,鶏気温!$D$2:$AB$2,鶏気温!$D$3:$AB$3)&amp;(_xlfn.XLOOKUP(鶏モデル!$D927,鶏気温!$C$6:$C$1100,鶏気温!$B$6:$B$1100)))</f>
        <v>#N/A</v>
      </c>
      <c r="B919">
        <v>919</v>
      </c>
      <c r="C919" s="92">
        <v>46571</v>
      </c>
      <c r="D919" s="100">
        <v>21.7</v>
      </c>
      <c r="E919" s="100">
        <v>22.1</v>
      </c>
      <c r="F919" s="100">
        <v>22.3</v>
      </c>
      <c r="G919" s="100">
        <v>22.8</v>
      </c>
      <c r="H919" s="100">
        <v>22.4</v>
      </c>
      <c r="I919" s="100">
        <v>22.8</v>
      </c>
      <c r="J919" s="100">
        <v>24.8</v>
      </c>
      <c r="K919" s="100">
        <v>23.2</v>
      </c>
      <c r="L919" s="100">
        <v>23.3</v>
      </c>
      <c r="M919" s="100">
        <v>23.9</v>
      </c>
      <c r="N919" s="100">
        <v>25.3</v>
      </c>
      <c r="O919" s="100">
        <v>25.5</v>
      </c>
      <c r="P919" s="100">
        <v>24.2</v>
      </c>
      <c r="Q919" s="100">
        <v>24.9</v>
      </c>
      <c r="R919" s="100">
        <v>19.8</v>
      </c>
      <c r="S919" s="100">
        <v>22.2</v>
      </c>
      <c r="T919" s="100">
        <v>21.4</v>
      </c>
      <c r="U919" s="100">
        <v>24.9</v>
      </c>
      <c r="V919" s="100">
        <v>18.600000000000001</v>
      </c>
      <c r="W919" s="100">
        <v>21.4</v>
      </c>
      <c r="X919" s="100">
        <v>21.3</v>
      </c>
      <c r="Y919" s="100">
        <v>19.3</v>
      </c>
      <c r="Z919" s="100">
        <v>21.8</v>
      </c>
      <c r="AA919" s="100">
        <f>独自温度!B186</f>
        <v>30</v>
      </c>
      <c r="AB919" s="100">
        <f>独自温度!C186</f>
        <v>30</v>
      </c>
    </row>
    <row r="920" spans="1:28">
      <c r="A920" s="64" t="e" cm="1">
        <f t="array" aca="1" ref="A920" ca="1">INDIRECT(_xlfn.XLOOKUP(鶏シート!$G$13,鶏気温!$D$2:$AB$2,鶏気温!$D$3:$AB$3)&amp;(_xlfn.XLOOKUP(鶏モデル!$D928,鶏気温!$C$6:$C$1100,鶏気温!$B$6:$B$1100)))</f>
        <v>#N/A</v>
      </c>
      <c r="B920">
        <v>920</v>
      </c>
      <c r="C920" s="92">
        <v>46572</v>
      </c>
      <c r="D920" s="100">
        <v>21.8</v>
      </c>
      <c r="E920" s="100">
        <v>22.3</v>
      </c>
      <c r="F920" s="100">
        <v>22.4</v>
      </c>
      <c r="G920" s="100">
        <v>22.9</v>
      </c>
      <c r="H920" s="100">
        <v>22.5</v>
      </c>
      <c r="I920" s="100">
        <v>22.9</v>
      </c>
      <c r="J920" s="100">
        <v>25</v>
      </c>
      <c r="K920" s="100">
        <v>23.3</v>
      </c>
      <c r="L920" s="100">
        <v>23.4</v>
      </c>
      <c r="M920" s="100">
        <v>24.1</v>
      </c>
      <c r="N920" s="100">
        <v>25.5</v>
      </c>
      <c r="O920" s="100">
        <v>25.6</v>
      </c>
      <c r="P920" s="100">
        <v>24.3</v>
      </c>
      <c r="Q920" s="100">
        <v>25</v>
      </c>
      <c r="R920" s="100">
        <v>19.899999999999999</v>
      </c>
      <c r="S920" s="100">
        <v>22.3</v>
      </c>
      <c r="T920" s="100">
        <v>21.6</v>
      </c>
      <c r="U920" s="100">
        <v>25</v>
      </c>
      <c r="V920" s="100">
        <v>18.7</v>
      </c>
      <c r="W920" s="100">
        <v>21.5</v>
      </c>
      <c r="X920" s="100">
        <v>21.4</v>
      </c>
      <c r="Y920" s="100">
        <v>19.399999999999999</v>
      </c>
      <c r="Z920" s="100">
        <v>21.9</v>
      </c>
      <c r="AA920" s="100">
        <f>独自温度!B187</f>
        <v>30</v>
      </c>
      <c r="AB920" s="100">
        <f>独自温度!C187</f>
        <v>30</v>
      </c>
    </row>
    <row r="921" spans="1:28">
      <c r="A921" s="64" t="e" cm="1">
        <f t="array" aca="1" ref="A921" ca="1">INDIRECT(_xlfn.XLOOKUP(鶏シート!$G$13,鶏気温!$D$2:$AB$2,鶏気温!$D$3:$AB$3)&amp;(_xlfn.XLOOKUP(鶏モデル!$D929,鶏気温!$C$6:$C$1100,鶏気温!$B$6:$B$1100)))</f>
        <v>#N/A</v>
      </c>
      <c r="B921">
        <v>921</v>
      </c>
      <c r="C921" s="92">
        <v>46573</v>
      </c>
      <c r="D921" s="100">
        <v>21.9</v>
      </c>
      <c r="E921" s="100">
        <v>22.4</v>
      </c>
      <c r="F921" s="100">
        <v>22.5</v>
      </c>
      <c r="G921" s="100">
        <v>23.1</v>
      </c>
      <c r="H921" s="100">
        <v>22.6</v>
      </c>
      <c r="I921" s="100">
        <v>23</v>
      </c>
      <c r="J921" s="100">
        <v>25.1</v>
      </c>
      <c r="K921" s="100">
        <v>23.4</v>
      </c>
      <c r="L921" s="100">
        <v>23.6</v>
      </c>
      <c r="M921" s="100">
        <v>24.2</v>
      </c>
      <c r="N921" s="100">
        <v>25.6</v>
      </c>
      <c r="O921" s="100">
        <v>25.7</v>
      </c>
      <c r="P921" s="100">
        <v>24.4</v>
      </c>
      <c r="Q921" s="100">
        <v>25.2</v>
      </c>
      <c r="R921" s="100">
        <v>20</v>
      </c>
      <c r="S921" s="100">
        <v>22.5</v>
      </c>
      <c r="T921" s="100">
        <v>21.7</v>
      </c>
      <c r="U921" s="100">
        <v>25.1</v>
      </c>
      <c r="V921" s="100">
        <v>18.8</v>
      </c>
      <c r="W921" s="100">
        <v>21.6</v>
      </c>
      <c r="X921" s="100">
        <v>21.5</v>
      </c>
      <c r="Y921" s="100">
        <v>19.5</v>
      </c>
      <c r="Z921" s="100">
        <v>22</v>
      </c>
      <c r="AA921" s="100">
        <f>独自温度!B188</f>
        <v>30</v>
      </c>
      <c r="AB921" s="100">
        <f>独自温度!C188</f>
        <v>30</v>
      </c>
    </row>
    <row r="922" spans="1:28">
      <c r="A922" s="64" t="e" cm="1">
        <f t="array" aca="1" ref="A922" ca="1">INDIRECT(_xlfn.XLOOKUP(鶏シート!$G$13,鶏気温!$D$2:$AB$2,鶏気温!$D$3:$AB$3)&amp;(_xlfn.XLOOKUP(鶏モデル!$D930,鶏気温!$C$6:$C$1100,鶏気温!$B$6:$B$1100)))</f>
        <v>#N/A</v>
      </c>
      <c r="B922">
        <v>922</v>
      </c>
      <c r="C922" s="92">
        <v>46574</v>
      </c>
      <c r="D922" s="100">
        <v>22</v>
      </c>
      <c r="E922" s="100">
        <v>22.5</v>
      </c>
      <c r="F922" s="100">
        <v>22.6</v>
      </c>
      <c r="G922" s="100">
        <v>23.2</v>
      </c>
      <c r="H922" s="100">
        <v>22.7</v>
      </c>
      <c r="I922" s="100">
        <v>23.1</v>
      </c>
      <c r="J922" s="100">
        <v>25.2</v>
      </c>
      <c r="K922" s="100">
        <v>23.5</v>
      </c>
      <c r="L922" s="100">
        <v>23.7</v>
      </c>
      <c r="M922" s="100">
        <v>24.3</v>
      </c>
      <c r="N922" s="100">
        <v>25.7</v>
      </c>
      <c r="O922" s="100">
        <v>25.8</v>
      </c>
      <c r="P922" s="100">
        <v>24.6</v>
      </c>
      <c r="Q922" s="100">
        <v>25.3</v>
      </c>
      <c r="R922" s="100">
        <v>20.100000000000001</v>
      </c>
      <c r="S922" s="100">
        <v>22.6</v>
      </c>
      <c r="T922" s="100">
        <v>21.8</v>
      </c>
      <c r="U922" s="100">
        <v>25.2</v>
      </c>
      <c r="V922" s="100">
        <v>18.899999999999999</v>
      </c>
      <c r="W922" s="100">
        <v>21.7</v>
      </c>
      <c r="X922" s="100">
        <v>21.7</v>
      </c>
      <c r="Y922" s="100">
        <v>19.600000000000001</v>
      </c>
      <c r="Z922" s="100">
        <v>22.2</v>
      </c>
      <c r="AA922" s="100">
        <f>独自温度!B189</f>
        <v>30</v>
      </c>
      <c r="AB922" s="100">
        <f>独自温度!C189</f>
        <v>30</v>
      </c>
    </row>
    <row r="923" spans="1:28">
      <c r="A923" s="64" t="e" cm="1">
        <f t="array" aca="1" ref="A923" ca="1">INDIRECT(_xlfn.XLOOKUP(鶏シート!$G$13,鶏気温!$D$2:$AB$2,鶏気温!$D$3:$AB$3)&amp;(_xlfn.XLOOKUP(鶏モデル!$D931,鶏気温!$C$6:$C$1100,鶏気温!$B$6:$B$1100)))</f>
        <v>#N/A</v>
      </c>
      <c r="B923">
        <v>923</v>
      </c>
      <c r="C923" s="92">
        <v>46575</v>
      </c>
      <c r="D923" s="100">
        <v>22.2</v>
      </c>
      <c r="E923" s="100">
        <v>22.6</v>
      </c>
      <c r="F923" s="100">
        <v>22.7</v>
      </c>
      <c r="G923" s="100">
        <v>23.3</v>
      </c>
      <c r="H923" s="100">
        <v>22.9</v>
      </c>
      <c r="I923" s="100">
        <v>23.2</v>
      </c>
      <c r="J923" s="100">
        <v>25.3</v>
      </c>
      <c r="K923" s="100">
        <v>23.6</v>
      </c>
      <c r="L923" s="100">
        <v>23.9</v>
      </c>
      <c r="M923" s="100">
        <v>24.5</v>
      </c>
      <c r="N923" s="100">
        <v>25.8</v>
      </c>
      <c r="O923" s="100">
        <v>26</v>
      </c>
      <c r="P923" s="100">
        <v>24.7</v>
      </c>
      <c r="Q923" s="100">
        <v>25.4</v>
      </c>
      <c r="R923" s="100">
        <v>20.2</v>
      </c>
      <c r="S923" s="100">
        <v>22.7</v>
      </c>
      <c r="T923" s="100">
        <v>21.9</v>
      </c>
      <c r="U923" s="100">
        <v>25.4</v>
      </c>
      <c r="V923" s="100">
        <v>19.100000000000001</v>
      </c>
      <c r="W923" s="100">
        <v>21.9</v>
      </c>
      <c r="X923" s="100">
        <v>21.8</v>
      </c>
      <c r="Y923" s="100">
        <v>19.7</v>
      </c>
      <c r="Z923" s="100">
        <v>22.3</v>
      </c>
      <c r="AA923" s="100">
        <f>独自温度!B190</f>
        <v>30</v>
      </c>
      <c r="AB923" s="100">
        <f>独自温度!C190</f>
        <v>30</v>
      </c>
    </row>
    <row r="924" spans="1:28">
      <c r="A924" s="64" t="e" cm="1">
        <f t="array" aca="1" ref="A924" ca="1">INDIRECT(_xlfn.XLOOKUP(鶏シート!$G$13,鶏気温!$D$2:$AB$2,鶏気温!$D$3:$AB$3)&amp;(_xlfn.XLOOKUP(鶏モデル!$D932,鶏気温!$C$6:$C$1100,鶏気温!$B$6:$B$1100)))</f>
        <v>#N/A</v>
      </c>
      <c r="B924">
        <v>924</v>
      </c>
      <c r="C924" s="92">
        <v>46576</v>
      </c>
      <c r="D924" s="100">
        <v>22.3</v>
      </c>
      <c r="E924" s="100">
        <v>22.7</v>
      </c>
      <c r="F924" s="100">
        <v>22.9</v>
      </c>
      <c r="G924" s="100">
        <v>23.4</v>
      </c>
      <c r="H924" s="100">
        <v>23</v>
      </c>
      <c r="I924" s="100">
        <v>23.3</v>
      </c>
      <c r="J924" s="100">
        <v>25.4</v>
      </c>
      <c r="K924" s="100">
        <v>23.8</v>
      </c>
      <c r="L924" s="100">
        <v>24</v>
      </c>
      <c r="M924" s="100">
        <v>24.6</v>
      </c>
      <c r="N924" s="100">
        <v>26</v>
      </c>
      <c r="O924" s="100">
        <v>26.1</v>
      </c>
      <c r="P924" s="100">
        <v>24.8</v>
      </c>
      <c r="Q924" s="100">
        <v>25.5</v>
      </c>
      <c r="R924" s="100">
        <v>20.3</v>
      </c>
      <c r="S924" s="100">
        <v>22.8</v>
      </c>
      <c r="T924" s="100">
        <v>22</v>
      </c>
      <c r="U924" s="100">
        <v>25.5</v>
      </c>
      <c r="V924" s="100">
        <v>19.2</v>
      </c>
      <c r="W924" s="100">
        <v>21.9</v>
      </c>
      <c r="X924" s="100">
        <v>21.9</v>
      </c>
      <c r="Y924" s="100">
        <v>19.8</v>
      </c>
      <c r="Z924" s="100">
        <v>22.4</v>
      </c>
      <c r="AA924" s="100">
        <f>独自温度!B191</f>
        <v>30</v>
      </c>
      <c r="AB924" s="100">
        <f>独自温度!C191</f>
        <v>30</v>
      </c>
    </row>
    <row r="925" spans="1:28">
      <c r="A925" s="64" t="e" cm="1">
        <f t="array" aca="1" ref="A925" ca="1">INDIRECT(_xlfn.XLOOKUP(鶏シート!$G$13,鶏気温!$D$2:$AB$2,鶏気温!$D$3:$AB$3)&amp;(_xlfn.XLOOKUP(鶏モデル!$D933,鶏気温!$C$6:$C$1100,鶏気温!$B$6:$B$1100)))</f>
        <v>#N/A</v>
      </c>
      <c r="B925">
        <v>925</v>
      </c>
      <c r="C925" s="92">
        <v>46577</v>
      </c>
      <c r="D925" s="100">
        <v>22.3</v>
      </c>
      <c r="E925" s="100">
        <v>22.8</v>
      </c>
      <c r="F925" s="100">
        <v>23</v>
      </c>
      <c r="G925" s="100">
        <v>23.5</v>
      </c>
      <c r="H925" s="100">
        <v>23.1</v>
      </c>
      <c r="I925" s="100">
        <v>23.4</v>
      </c>
      <c r="J925" s="100">
        <v>25.5</v>
      </c>
      <c r="K925" s="100">
        <v>23.9</v>
      </c>
      <c r="L925" s="100">
        <v>24.2</v>
      </c>
      <c r="M925" s="100">
        <v>24.7</v>
      </c>
      <c r="N925" s="100">
        <v>26.1</v>
      </c>
      <c r="O925" s="100">
        <v>26.2</v>
      </c>
      <c r="P925" s="100">
        <v>24.9</v>
      </c>
      <c r="Q925" s="100">
        <v>25.6</v>
      </c>
      <c r="R925" s="100">
        <v>20.399999999999999</v>
      </c>
      <c r="S925" s="100">
        <v>22.9</v>
      </c>
      <c r="T925" s="100">
        <v>22.1</v>
      </c>
      <c r="U925" s="100">
        <v>25.6</v>
      </c>
      <c r="V925" s="100">
        <v>19.3</v>
      </c>
      <c r="W925" s="100">
        <v>22</v>
      </c>
      <c r="X925" s="100">
        <v>22</v>
      </c>
      <c r="Y925" s="100">
        <v>19.899999999999999</v>
      </c>
      <c r="Z925" s="100">
        <v>22.5</v>
      </c>
      <c r="AA925" s="100">
        <f>独自温度!B192</f>
        <v>30</v>
      </c>
      <c r="AB925" s="100">
        <f>独自温度!C192</f>
        <v>30</v>
      </c>
    </row>
    <row r="926" spans="1:28">
      <c r="A926" s="64" t="e" cm="1">
        <f t="array" aca="1" ref="A926" ca="1">INDIRECT(_xlfn.XLOOKUP(鶏シート!$G$13,鶏気温!$D$2:$AB$2,鶏気温!$D$3:$AB$3)&amp;(_xlfn.XLOOKUP(鶏モデル!$D934,鶏気温!$C$6:$C$1100,鶏気温!$B$6:$B$1100)))</f>
        <v>#N/A</v>
      </c>
      <c r="B926">
        <v>926</v>
      </c>
      <c r="C926" s="92">
        <v>46578</v>
      </c>
      <c r="D926" s="100">
        <v>22.4</v>
      </c>
      <c r="E926" s="100">
        <v>22.9</v>
      </c>
      <c r="F926" s="100">
        <v>23.1</v>
      </c>
      <c r="G926" s="100">
        <v>23.6</v>
      </c>
      <c r="H926" s="100">
        <v>23.2</v>
      </c>
      <c r="I926" s="100">
        <v>23.5</v>
      </c>
      <c r="J926" s="100">
        <v>25.7</v>
      </c>
      <c r="K926" s="100">
        <v>24</v>
      </c>
      <c r="L926" s="100">
        <v>24.4</v>
      </c>
      <c r="M926" s="100">
        <v>24.8</v>
      </c>
      <c r="N926" s="100">
        <v>26.2</v>
      </c>
      <c r="O926" s="100">
        <v>26.3</v>
      </c>
      <c r="P926" s="100">
        <v>25</v>
      </c>
      <c r="Q926" s="100">
        <v>25.8</v>
      </c>
      <c r="R926" s="100">
        <v>20.5</v>
      </c>
      <c r="S926" s="100">
        <v>23.1</v>
      </c>
      <c r="T926" s="100">
        <v>22.2</v>
      </c>
      <c r="U926" s="100">
        <v>25.7</v>
      </c>
      <c r="V926" s="100">
        <v>19.399999999999999</v>
      </c>
      <c r="W926" s="100">
        <v>22.1</v>
      </c>
      <c r="X926" s="100">
        <v>22.1</v>
      </c>
      <c r="Y926" s="100">
        <v>20</v>
      </c>
      <c r="Z926" s="100">
        <v>22.7</v>
      </c>
      <c r="AA926" s="100">
        <f>独自温度!B193</f>
        <v>30</v>
      </c>
      <c r="AB926" s="100">
        <f>独自温度!C193</f>
        <v>30</v>
      </c>
    </row>
    <row r="927" spans="1:28">
      <c r="A927" s="64" t="e" cm="1">
        <f t="array" aca="1" ref="A927" ca="1">INDIRECT(_xlfn.XLOOKUP(鶏シート!$G$13,鶏気温!$D$2:$AB$2,鶏気温!$D$3:$AB$3)&amp;(_xlfn.XLOOKUP(鶏モデル!$D935,鶏気温!$C$6:$C$1100,鶏気温!$B$6:$B$1100)))</f>
        <v>#N/A</v>
      </c>
      <c r="B927">
        <v>927</v>
      </c>
      <c r="C927" s="92">
        <v>46579</v>
      </c>
      <c r="D927" s="100">
        <v>22.5</v>
      </c>
      <c r="E927" s="100">
        <v>23</v>
      </c>
      <c r="F927" s="100">
        <v>23.2</v>
      </c>
      <c r="G927" s="100">
        <v>23.8</v>
      </c>
      <c r="H927" s="100">
        <v>23.3</v>
      </c>
      <c r="I927" s="100">
        <v>23.7</v>
      </c>
      <c r="J927" s="100">
        <v>25.8</v>
      </c>
      <c r="K927" s="100">
        <v>24.1</v>
      </c>
      <c r="L927" s="100">
        <v>24.5</v>
      </c>
      <c r="M927" s="100">
        <v>24.9</v>
      </c>
      <c r="N927" s="100">
        <v>26.3</v>
      </c>
      <c r="O927" s="100">
        <v>26.4</v>
      </c>
      <c r="P927" s="100">
        <v>25.1</v>
      </c>
      <c r="Q927" s="100">
        <v>25.9</v>
      </c>
      <c r="R927" s="100">
        <v>20.6</v>
      </c>
      <c r="S927" s="100">
        <v>23.2</v>
      </c>
      <c r="T927" s="100">
        <v>22.4</v>
      </c>
      <c r="U927" s="100">
        <v>25.9</v>
      </c>
      <c r="V927" s="100">
        <v>19.5</v>
      </c>
      <c r="W927" s="100">
        <v>22.2</v>
      </c>
      <c r="X927" s="100">
        <v>22.2</v>
      </c>
      <c r="Y927" s="100">
        <v>20.100000000000001</v>
      </c>
      <c r="Z927" s="100">
        <v>22.8</v>
      </c>
      <c r="AA927" s="100">
        <f>独自温度!B194</f>
        <v>30</v>
      </c>
      <c r="AB927" s="100">
        <f>独自温度!C194</f>
        <v>30</v>
      </c>
    </row>
    <row r="928" spans="1:28">
      <c r="A928" s="64" t="e" cm="1">
        <f t="array" aca="1" ref="A928" ca="1">INDIRECT(_xlfn.XLOOKUP(鶏シート!$G$13,鶏気温!$D$2:$AB$2,鶏気温!$D$3:$AB$3)&amp;(_xlfn.XLOOKUP(鶏モデル!$D936,鶏気温!$C$6:$C$1100,鶏気温!$B$6:$B$1100)))</f>
        <v>#N/A</v>
      </c>
      <c r="B928">
        <v>928</v>
      </c>
      <c r="C928" s="92">
        <v>46580</v>
      </c>
      <c r="D928" s="100">
        <v>22.6</v>
      </c>
      <c r="E928" s="100">
        <v>23.1</v>
      </c>
      <c r="F928" s="100">
        <v>23.3</v>
      </c>
      <c r="G928" s="100">
        <v>23.9</v>
      </c>
      <c r="H928" s="100">
        <v>23.4</v>
      </c>
      <c r="I928" s="100">
        <v>23.8</v>
      </c>
      <c r="J928" s="100">
        <v>25.9</v>
      </c>
      <c r="K928" s="100">
        <v>24.2</v>
      </c>
      <c r="L928" s="100">
        <v>24.7</v>
      </c>
      <c r="M928" s="100">
        <v>25.1</v>
      </c>
      <c r="N928" s="100">
        <v>26.5</v>
      </c>
      <c r="O928" s="100">
        <v>26.6</v>
      </c>
      <c r="P928" s="100">
        <v>25.2</v>
      </c>
      <c r="Q928" s="100">
        <v>26</v>
      </c>
      <c r="R928" s="100">
        <v>20.7</v>
      </c>
      <c r="S928" s="100">
        <v>23.3</v>
      </c>
      <c r="T928" s="100">
        <v>22.5</v>
      </c>
      <c r="U928" s="100">
        <v>26</v>
      </c>
      <c r="V928" s="100">
        <v>19.600000000000001</v>
      </c>
      <c r="W928" s="100">
        <v>22.3</v>
      </c>
      <c r="X928" s="100">
        <v>22.2</v>
      </c>
      <c r="Y928" s="100">
        <v>20.2</v>
      </c>
      <c r="Z928" s="100">
        <v>22.9</v>
      </c>
      <c r="AA928" s="100">
        <f>独自温度!B195</f>
        <v>30</v>
      </c>
      <c r="AB928" s="100">
        <f>独自温度!C195</f>
        <v>30</v>
      </c>
    </row>
    <row r="929" spans="1:28">
      <c r="A929" s="64" t="e" cm="1">
        <f t="array" aca="1" ref="A929" ca="1">INDIRECT(_xlfn.XLOOKUP(鶏シート!$G$13,鶏気温!$D$2:$AB$2,鶏気温!$D$3:$AB$3)&amp;(_xlfn.XLOOKUP(鶏モデル!$D937,鶏気温!$C$6:$C$1100,鶏気温!$B$6:$B$1100)))</f>
        <v>#N/A</v>
      </c>
      <c r="B929">
        <v>929</v>
      </c>
      <c r="C929" s="92">
        <v>46581</v>
      </c>
      <c r="D929" s="100">
        <v>22.7</v>
      </c>
      <c r="E929" s="100">
        <v>23.2</v>
      </c>
      <c r="F929" s="100">
        <v>23.4</v>
      </c>
      <c r="G929" s="100">
        <v>24</v>
      </c>
      <c r="H929" s="100">
        <v>23.5</v>
      </c>
      <c r="I929" s="100">
        <v>23.9</v>
      </c>
      <c r="J929" s="100">
        <v>26</v>
      </c>
      <c r="K929" s="100">
        <v>24.3</v>
      </c>
      <c r="L929" s="100">
        <v>24.8</v>
      </c>
      <c r="M929" s="100">
        <v>25.2</v>
      </c>
      <c r="N929" s="100">
        <v>26.6</v>
      </c>
      <c r="O929" s="100">
        <v>26.7</v>
      </c>
      <c r="P929" s="100">
        <v>25.4</v>
      </c>
      <c r="Q929" s="100">
        <v>26.1</v>
      </c>
      <c r="R929" s="100">
        <v>20.8</v>
      </c>
      <c r="S929" s="100">
        <v>23.4</v>
      </c>
      <c r="T929" s="100">
        <v>22.6</v>
      </c>
      <c r="U929" s="100">
        <v>26.1</v>
      </c>
      <c r="V929" s="100">
        <v>19.600000000000001</v>
      </c>
      <c r="W929" s="100">
        <v>22.4</v>
      </c>
      <c r="X929" s="100">
        <v>22.3</v>
      </c>
      <c r="Y929" s="100">
        <v>20.3</v>
      </c>
      <c r="Z929" s="100">
        <v>23</v>
      </c>
      <c r="AA929" s="100">
        <f>独自温度!B196</f>
        <v>30</v>
      </c>
      <c r="AB929" s="100">
        <f>独自温度!C196</f>
        <v>30</v>
      </c>
    </row>
    <row r="930" spans="1:28">
      <c r="A930" s="64" t="e" cm="1">
        <f t="array" aca="1" ref="A930" ca="1">INDIRECT(_xlfn.XLOOKUP(鶏シート!$G$13,鶏気温!$D$2:$AB$2,鶏気温!$D$3:$AB$3)&amp;(_xlfn.XLOOKUP(鶏モデル!$D938,鶏気温!$C$6:$C$1100,鶏気温!$B$6:$B$1100)))</f>
        <v>#N/A</v>
      </c>
      <c r="B930">
        <v>930</v>
      </c>
      <c r="C930" s="92">
        <v>46582</v>
      </c>
      <c r="D930" s="100">
        <v>22.8</v>
      </c>
      <c r="E930" s="100">
        <v>23.3</v>
      </c>
      <c r="F930" s="100">
        <v>23.5</v>
      </c>
      <c r="G930" s="100">
        <v>24.1</v>
      </c>
      <c r="H930" s="100">
        <v>23.6</v>
      </c>
      <c r="I930" s="100">
        <v>24</v>
      </c>
      <c r="J930" s="100">
        <v>26.1</v>
      </c>
      <c r="K930" s="100">
        <v>24.4</v>
      </c>
      <c r="L930" s="100">
        <v>25</v>
      </c>
      <c r="M930" s="100">
        <v>25.3</v>
      </c>
      <c r="N930" s="100">
        <v>26.7</v>
      </c>
      <c r="O930" s="100">
        <v>26.8</v>
      </c>
      <c r="P930" s="100">
        <v>25.5</v>
      </c>
      <c r="Q930" s="100">
        <v>26.2</v>
      </c>
      <c r="R930" s="100">
        <v>20.9</v>
      </c>
      <c r="S930" s="100">
        <v>23.5</v>
      </c>
      <c r="T930" s="100">
        <v>22.7</v>
      </c>
      <c r="U930" s="100">
        <v>26.2</v>
      </c>
      <c r="V930" s="100">
        <v>19.7</v>
      </c>
      <c r="W930" s="100">
        <v>22.5</v>
      </c>
      <c r="X930" s="100">
        <v>22.4</v>
      </c>
      <c r="Y930" s="100">
        <v>20.399999999999999</v>
      </c>
      <c r="Z930" s="100">
        <v>23.1</v>
      </c>
      <c r="AA930" s="100">
        <f>独自温度!B197</f>
        <v>30</v>
      </c>
      <c r="AB930" s="100">
        <f>独自温度!C197</f>
        <v>30</v>
      </c>
    </row>
    <row r="931" spans="1:28">
      <c r="A931" s="64" t="e" cm="1">
        <f t="array" aca="1" ref="A931" ca="1">INDIRECT(_xlfn.XLOOKUP(鶏シート!$G$13,鶏気温!$D$2:$AB$2,鶏気温!$D$3:$AB$3)&amp;(_xlfn.XLOOKUP(鶏モデル!$D939,鶏気温!$C$6:$C$1100,鶏気温!$B$6:$B$1100)))</f>
        <v>#N/A</v>
      </c>
      <c r="B931">
        <v>931</v>
      </c>
      <c r="C931" s="92">
        <v>46583</v>
      </c>
      <c r="D931" s="100">
        <v>22.9</v>
      </c>
      <c r="E931" s="100">
        <v>23.4</v>
      </c>
      <c r="F931" s="100">
        <v>23.6</v>
      </c>
      <c r="G931" s="100">
        <v>24.2</v>
      </c>
      <c r="H931" s="100">
        <v>23.7</v>
      </c>
      <c r="I931" s="100">
        <v>24.1</v>
      </c>
      <c r="J931" s="100">
        <v>26.2</v>
      </c>
      <c r="K931" s="100">
        <v>24.5</v>
      </c>
      <c r="L931" s="100">
        <v>25.1</v>
      </c>
      <c r="M931" s="100">
        <v>25.4</v>
      </c>
      <c r="N931" s="100">
        <v>26.8</v>
      </c>
      <c r="O931" s="100">
        <v>26.9</v>
      </c>
      <c r="P931" s="100">
        <v>25.6</v>
      </c>
      <c r="Q931" s="100">
        <v>26.3</v>
      </c>
      <c r="R931" s="100">
        <v>21</v>
      </c>
      <c r="S931" s="100">
        <v>23.6</v>
      </c>
      <c r="T931" s="100">
        <v>22.8</v>
      </c>
      <c r="U931" s="100">
        <v>26.3</v>
      </c>
      <c r="V931" s="100">
        <v>19.8</v>
      </c>
      <c r="W931" s="100">
        <v>22.6</v>
      </c>
      <c r="X931" s="100">
        <v>22.5</v>
      </c>
      <c r="Y931" s="100">
        <v>20.5</v>
      </c>
      <c r="Z931" s="100">
        <v>23.2</v>
      </c>
      <c r="AA931" s="100">
        <f>独自温度!B198</f>
        <v>30</v>
      </c>
      <c r="AB931" s="100">
        <f>独自温度!C198</f>
        <v>30</v>
      </c>
    </row>
    <row r="932" spans="1:28">
      <c r="A932" s="64" t="e" cm="1">
        <f t="array" aca="1" ref="A932" ca="1">INDIRECT(_xlfn.XLOOKUP(鶏シート!$G$13,鶏気温!$D$2:$AB$2,鶏気温!$D$3:$AB$3)&amp;(_xlfn.XLOOKUP(鶏モデル!$D940,鶏気温!$C$6:$C$1100,鶏気温!$B$6:$B$1100)))</f>
        <v>#N/A</v>
      </c>
      <c r="B932">
        <v>932</v>
      </c>
      <c r="C932" s="92">
        <v>46584</v>
      </c>
      <c r="D932" s="100">
        <v>23</v>
      </c>
      <c r="E932" s="100">
        <v>23.5</v>
      </c>
      <c r="F932" s="100">
        <v>23.7</v>
      </c>
      <c r="G932" s="100">
        <v>24.3</v>
      </c>
      <c r="H932" s="100">
        <v>23.8</v>
      </c>
      <c r="I932" s="100">
        <v>24.2</v>
      </c>
      <c r="J932" s="100">
        <v>26.3</v>
      </c>
      <c r="K932" s="100">
        <v>24.6</v>
      </c>
      <c r="L932" s="100">
        <v>25.2</v>
      </c>
      <c r="M932" s="100">
        <v>25.5</v>
      </c>
      <c r="N932" s="100">
        <v>26.9</v>
      </c>
      <c r="O932" s="100">
        <v>27</v>
      </c>
      <c r="P932" s="100">
        <v>25.7</v>
      </c>
      <c r="Q932" s="100">
        <v>26.4</v>
      </c>
      <c r="R932" s="100">
        <v>21.1</v>
      </c>
      <c r="S932" s="100">
        <v>23.7</v>
      </c>
      <c r="T932" s="100">
        <v>22.9</v>
      </c>
      <c r="U932" s="100">
        <v>26.5</v>
      </c>
      <c r="V932" s="100">
        <v>19.899999999999999</v>
      </c>
      <c r="W932" s="100">
        <v>22.7</v>
      </c>
      <c r="X932" s="100">
        <v>22.6</v>
      </c>
      <c r="Y932" s="100">
        <v>20.5</v>
      </c>
      <c r="Z932" s="100">
        <v>23.3</v>
      </c>
      <c r="AA932" s="100">
        <f>独自温度!B199</f>
        <v>30</v>
      </c>
      <c r="AB932" s="100">
        <f>独自温度!C199</f>
        <v>30</v>
      </c>
    </row>
    <row r="933" spans="1:28">
      <c r="A933" s="64" t="e" cm="1">
        <f t="array" aca="1" ref="A933" ca="1">INDIRECT(_xlfn.XLOOKUP(鶏シート!$G$13,鶏気温!$D$2:$AB$2,鶏気温!$D$3:$AB$3)&amp;(_xlfn.XLOOKUP(鶏モデル!$D941,鶏気温!$C$6:$C$1100,鶏気温!$B$6:$B$1100)))</f>
        <v>#N/A</v>
      </c>
      <c r="B933">
        <v>933</v>
      </c>
      <c r="C933" s="92">
        <v>46585</v>
      </c>
      <c r="D933" s="100">
        <v>23.2</v>
      </c>
      <c r="E933" s="100">
        <v>23.6</v>
      </c>
      <c r="F933" s="100">
        <v>23.8</v>
      </c>
      <c r="G933" s="100">
        <v>24.4</v>
      </c>
      <c r="H933" s="100">
        <v>23.9</v>
      </c>
      <c r="I933" s="100">
        <v>24.3</v>
      </c>
      <c r="J933" s="100">
        <v>26.4</v>
      </c>
      <c r="K933" s="100">
        <v>24.7</v>
      </c>
      <c r="L933" s="100">
        <v>25.3</v>
      </c>
      <c r="M933" s="100">
        <v>25.6</v>
      </c>
      <c r="N933" s="100">
        <v>27.1</v>
      </c>
      <c r="O933" s="100">
        <v>27.1</v>
      </c>
      <c r="P933" s="100">
        <v>25.8</v>
      </c>
      <c r="Q933" s="100">
        <v>26.5</v>
      </c>
      <c r="R933" s="100">
        <v>21.2</v>
      </c>
      <c r="S933" s="100">
        <v>23.8</v>
      </c>
      <c r="T933" s="100">
        <v>23</v>
      </c>
      <c r="U933" s="100">
        <v>26.6</v>
      </c>
      <c r="V933" s="100">
        <v>20</v>
      </c>
      <c r="W933" s="100">
        <v>22.8</v>
      </c>
      <c r="X933" s="100">
        <v>22.7</v>
      </c>
      <c r="Y933" s="100">
        <v>20.6</v>
      </c>
      <c r="Z933" s="100">
        <v>23.4</v>
      </c>
      <c r="AA933" s="100">
        <f>独自温度!B200</f>
        <v>30</v>
      </c>
      <c r="AB933" s="100">
        <f>独自温度!C200</f>
        <v>30</v>
      </c>
    </row>
    <row r="934" spans="1:28">
      <c r="A934" s="64" t="e" cm="1">
        <f t="array" aca="1" ref="A934" ca="1">INDIRECT(_xlfn.XLOOKUP(鶏シート!$G$13,鶏気温!$D$2:$AB$2,鶏気温!$D$3:$AB$3)&amp;(_xlfn.XLOOKUP(鶏モデル!$D942,鶏気温!$C$6:$C$1100,鶏気温!$B$6:$B$1100)))</f>
        <v>#N/A</v>
      </c>
      <c r="B934">
        <v>934</v>
      </c>
      <c r="C934" s="92">
        <v>46586</v>
      </c>
      <c r="D934" s="100">
        <v>23.3</v>
      </c>
      <c r="E934" s="100">
        <v>23.7</v>
      </c>
      <c r="F934" s="100">
        <v>24</v>
      </c>
      <c r="G934" s="100">
        <v>24.5</v>
      </c>
      <c r="H934" s="100">
        <v>24.1</v>
      </c>
      <c r="I934" s="100">
        <v>24.4</v>
      </c>
      <c r="J934" s="100">
        <v>26.5</v>
      </c>
      <c r="K934" s="100">
        <v>24.8</v>
      </c>
      <c r="L934" s="100">
        <v>25.4</v>
      </c>
      <c r="M934" s="100">
        <v>25.7</v>
      </c>
      <c r="N934" s="100">
        <v>27.2</v>
      </c>
      <c r="O934" s="100">
        <v>27.3</v>
      </c>
      <c r="P934" s="100">
        <v>25.9</v>
      </c>
      <c r="Q934" s="100">
        <v>26.6</v>
      </c>
      <c r="R934" s="100">
        <v>21.3</v>
      </c>
      <c r="S934" s="100">
        <v>23.9</v>
      </c>
      <c r="T934" s="100">
        <v>23.1</v>
      </c>
      <c r="U934" s="100">
        <v>26.7</v>
      </c>
      <c r="V934" s="100">
        <v>20.100000000000001</v>
      </c>
      <c r="W934" s="100">
        <v>22.9</v>
      </c>
      <c r="X934" s="100">
        <v>22.8</v>
      </c>
      <c r="Y934" s="100">
        <v>20.7</v>
      </c>
      <c r="Z934" s="100">
        <v>23.5</v>
      </c>
      <c r="AA934" s="100">
        <f>独自温度!B201</f>
        <v>30</v>
      </c>
      <c r="AB934" s="100">
        <f>独自温度!C201</f>
        <v>30</v>
      </c>
    </row>
    <row r="935" spans="1:28">
      <c r="A935" s="64" t="e" cm="1">
        <f t="array" aca="1" ref="A935" ca="1">INDIRECT(_xlfn.XLOOKUP(鶏シート!$G$13,鶏気温!$D$2:$AB$2,鶏気温!$D$3:$AB$3)&amp;(_xlfn.XLOOKUP(鶏モデル!$D943,鶏気温!$C$6:$C$1100,鶏気温!$B$6:$B$1100)))</f>
        <v>#N/A</v>
      </c>
      <c r="B935">
        <v>935</v>
      </c>
      <c r="C935" s="92">
        <v>46587</v>
      </c>
      <c r="D935" s="100">
        <v>23.4</v>
      </c>
      <c r="E935" s="100">
        <v>23.8</v>
      </c>
      <c r="F935" s="100">
        <v>24.1</v>
      </c>
      <c r="G935" s="100">
        <v>24.7</v>
      </c>
      <c r="H935" s="100">
        <v>24.2</v>
      </c>
      <c r="I935" s="100">
        <v>24.5</v>
      </c>
      <c r="J935" s="100">
        <v>26.7</v>
      </c>
      <c r="K935" s="100">
        <v>24.9</v>
      </c>
      <c r="L935" s="100">
        <v>25.5</v>
      </c>
      <c r="M935" s="100">
        <v>25.8</v>
      </c>
      <c r="N935" s="100">
        <v>27.3</v>
      </c>
      <c r="O935" s="100">
        <v>27.4</v>
      </c>
      <c r="P935" s="100">
        <v>26.1</v>
      </c>
      <c r="Q935" s="100">
        <v>26.8</v>
      </c>
      <c r="R935" s="100">
        <v>21.4</v>
      </c>
      <c r="S935" s="100">
        <v>24</v>
      </c>
      <c r="T935" s="100">
        <v>23.2</v>
      </c>
      <c r="U935" s="100">
        <v>26.8</v>
      </c>
      <c r="V935" s="100">
        <v>20.2</v>
      </c>
      <c r="W935" s="100">
        <v>23</v>
      </c>
      <c r="X935" s="100">
        <v>22.9</v>
      </c>
      <c r="Y935" s="100">
        <v>20.8</v>
      </c>
      <c r="Z935" s="100">
        <v>23.6</v>
      </c>
      <c r="AA935" s="100">
        <f>独自温度!B202</f>
        <v>30</v>
      </c>
      <c r="AB935" s="100">
        <f>独自温度!C202</f>
        <v>30</v>
      </c>
    </row>
    <row r="936" spans="1:28">
      <c r="A936" s="64" t="e" cm="1">
        <f t="array" aca="1" ref="A936" ca="1">INDIRECT(_xlfn.XLOOKUP(鶏シート!$G$13,鶏気温!$D$2:$AB$2,鶏気温!$D$3:$AB$3)&amp;(_xlfn.XLOOKUP(鶏モデル!$D944,鶏気温!$C$6:$C$1100,鶏気温!$B$6:$B$1100)))</f>
        <v>#N/A</v>
      </c>
      <c r="B936">
        <v>936</v>
      </c>
      <c r="C936" s="92">
        <v>46588</v>
      </c>
      <c r="D936" s="100">
        <v>23.5</v>
      </c>
      <c r="E936" s="100">
        <v>23.9</v>
      </c>
      <c r="F936" s="100">
        <v>24.2</v>
      </c>
      <c r="G936" s="100">
        <v>24.8</v>
      </c>
      <c r="H936" s="100">
        <v>24.3</v>
      </c>
      <c r="I936" s="100">
        <v>24.7</v>
      </c>
      <c r="J936" s="100">
        <v>26.8</v>
      </c>
      <c r="K936" s="100">
        <v>25</v>
      </c>
      <c r="L936" s="100">
        <v>25.6</v>
      </c>
      <c r="M936" s="100">
        <v>26</v>
      </c>
      <c r="N936" s="100">
        <v>27.4</v>
      </c>
      <c r="O936" s="100">
        <v>27.5</v>
      </c>
      <c r="P936" s="100">
        <v>26.2</v>
      </c>
      <c r="Q936" s="100">
        <v>26.9</v>
      </c>
      <c r="R936" s="100">
        <v>21.5</v>
      </c>
      <c r="S936" s="100">
        <v>24.1</v>
      </c>
      <c r="T936" s="100">
        <v>23.4</v>
      </c>
      <c r="U936" s="100">
        <v>26.9</v>
      </c>
      <c r="V936" s="100">
        <v>20.2</v>
      </c>
      <c r="W936" s="100">
        <v>23.1</v>
      </c>
      <c r="X936" s="100">
        <v>23</v>
      </c>
      <c r="Y936" s="100">
        <v>20.9</v>
      </c>
      <c r="Z936" s="100">
        <v>23.6</v>
      </c>
      <c r="AA936" s="100">
        <f>独自温度!B203</f>
        <v>30</v>
      </c>
      <c r="AB936" s="100">
        <f>独自温度!C203</f>
        <v>30</v>
      </c>
    </row>
    <row r="937" spans="1:28">
      <c r="A937" s="64" t="e" cm="1">
        <f t="array" aca="1" ref="A937" ca="1">INDIRECT(_xlfn.XLOOKUP(鶏シート!$G$13,鶏気温!$D$2:$AB$2,鶏気温!$D$3:$AB$3)&amp;(_xlfn.XLOOKUP(鶏モデル!$D945,鶏気温!$C$6:$C$1100,鶏気温!$B$6:$B$1100)))</f>
        <v>#N/A</v>
      </c>
      <c r="B937">
        <v>937</v>
      </c>
      <c r="C937" s="92">
        <v>46589</v>
      </c>
      <c r="D937" s="100">
        <v>23.6</v>
      </c>
      <c r="E937" s="100">
        <v>24</v>
      </c>
      <c r="F937" s="100">
        <v>24.3</v>
      </c>
      <c r="G937" s="100">
        <v>24.9</v>
      </c>
      <c r="H937" s="100">
        <v>24.4</v>
      </c>
      <c r="I937" s="100">
        <v>24.8</v>
      </c>
      <c r="J937" s="100">
        <v>26.9</v>
      </c>
      <c r="K937" s="100">
        <v>25.1</v>
      </c>
      <c r="L937" s="100">
        <v>25.6</v>
      </c>
      <c r="M937" s="100">
        <v>26.1</v>
      </c>
      <c r="N937" s="100">
        <v>27.5</v>
      </c>
      <c r="O937" s="100">
        <v>27.6</v>
      </c>
      <c r="P937" s="100">
        <v>26.3</v>
      </c>
      <c r="Q937" s="100">
        <v>27</v>
      </c>
      <c r="R937" s="100">
        <v>21.7</v>
      </c>
      <c r="S937" s="100">
        <v>24.2</v>
      </c>
      <c r="T937" s="100">
        <v>23.5</v>
      </c>
      <c r="U937" s="100">
        <v>27.1</v>
      </c>
      <c r="V937" s="100">
        <v>20.3</v>
      </c>
      <c r="W937" s="100">
        <v>23.2</v>
      </c>
      <c r="X937" s="100">
        <v>23.1</v>
      </c>
      <c r="Y937" s="100">
        <v>21</v>
      </c>
      <c r="Z937" s="100">
        <v>23.7</v>
      </c>
      <c r="AA937" s="100">
        <f>独自温度!B204</f>
        <v>30</v>
      </c>
      <c r="AB937" s="100">
        <f>独自温度!C204</f>
        <v>30</v>
      </c>
    </row>
    <row r="938" spans="1:28">
      <c r="A938" s="64" t="e" cm="1">
        <f t="array" aca="1" ref="A938" ca="1">INDIRECT(_xlfn.XLOOKUP(鶏シート!$G$13,鶏気温!$D$2:$AB$2,鶏気温!$D$3:$AB$3)&amp;(_xlfn.XLOOKUP(鶏モデル!$D946,鶏気温!$C$6:$C$1100,鶏気温!$B$6:$B$1100)))</f>
        <v>#N/A</v>
      </c>
      <c r="B938">
        <v>938</v>
      </c>
      <c r="C938" s="92">
        <v>46590</v>
      </c>
      <c r="D938" s="100">
        <v>23.7</v>
      </c>
      <c r="E938" s="100">
        <v>24.2</v>
      </c>
      <c r="F938" s="100">
        <v>24.4</v>
      </c>
      <c r="G938" s="100">
        <v>25</v>
      </c>
      <c r="H938" s="100">
        <v>24.5</v>
      </c>
      <c r="I938" s="100">
        <v>24.9</v>
      </c>
      <c r="J938" s="100">
        <v>27</v>
      </c>
      <c r="K938" s="100">
        <v>25.3</v>
      </c>
      <c r="L938" s="100">
        <v>25.7</v>
      </c>
      <c r="M938" s="100">
        <v>26.2</v>
      </c>
      <c r="N938" s="100">
        <v>27.6</v>
      </c>
      <c r="O938" s="100">
        <v>27.7</v>
      </c>
      <c r="P938" s="100">
        <v>26.4</v>
      </c>
      <c r="Q938" s="100">
        <v>27.1</v>
      </c>
      <c r="R938" s="100">
        <v>21.8</v>
      </c>
      <c r="S938" s="100">
        <v>24.3</v>
      </c>
      <c r="T938" s="100">
        <v>23.6</v>
      </c>
      <c r="U938" s="100">
        <v>27.2</v>
      </c>
      <c r="V938" s="100">
        <v>20.399999999999999</v>
      </c>
      <c r="W938" s="100">
        <v>23.3</v>
      </c>
      <c r="X938" s="100">
        <v>23.2</v>
      </c>
      <c r="Y938" s="100">
        <v>21.1</v>
      </c>
      <c r="Z938" s="100">
        <v>23.8</v>
      </c>
      <c r="AA938" s="100">
        <f>独自温度!B205</f>
        <v>30</v>
      </c>
      <c r="AB938" s="100">
        <f>独自温度!C205</f>
        <v>30</v>
      </c>
    </row>
    <row r="939" spans="1:28">
      <c r="A939" s="64" t="e" cm="1">
        <f t="array" aca="1" ref="A939" ca="1">INDIRECT(_xlfn.XLOOKUP(鶏シート!$G$13,鶏気温!$D$2:$AB$2,鶏気温!$D$3:$AB$3)&amp;(_xlfn.XLOOKUP(鶏モデル!$D947,鶏気温!$C$6:$C$1100,鶏気温!$B$6:$B$1100)))</f>
        <v>#N/A</v>
      </c>
      <c r="B939">
        <v>939</v>
      </c>
      <c r="C939" s="92">
        <v>46591</v>
      </c>
      <c r="D939" s="100">
        <v>23.9</v>
      </c>
      <c r="E939" s="100">
        <v>24.3</v>
      </c>
      <c r="F939" s="100">
        <v>24.5</v>
      </c>
      <c r="G939" s="100">
        <v>25.1</v>
      </c>
      <c r="H939" s="100">
        <v>24.6</v>
      </c>
      <c r="I939" s="100">
        <v>25</v>
      </c>
      <c r="J939" s="100">
        <v>27.1</v>
      </c>
      <c r="K939" s="100">
        <v>25.4</v>
      </c>
      <c r="L939" s="100">
        <v>25.7</v>
      </c>
      <c r="M939" s="100">
        <v>26.3</v>
      </c>
      <c r="N939" s="100">
        <v>27.7</v>
      </c>
      <c r="O939" s="100">
        <v>27.9</v>
      </c>
      <c r="P939" s="100">
        <v>26.5</v>
      </c>
      <c r="Q939" s="100">
        <v>27.2</v>
      </c>
      <c r="R939" s="100">
        <v>21.9</v>
      </c>
      <c r="S939" s="100">
        <v>24.4</v>
      </c>
      <c r="T939" s="100">
        <v>23.7</v>
      </c>
      <c r="U939" s="100">
        <v>27.3</v>
      </c>
      <c r="V939" s="100">
        <v>20.5</v>
      </c>
      <c r="W939" s="100">
        <v>23.4</v>
      </c>
      <c r="X939" s="100">
        <v>23.3</v>
      </c>
      <c r="Y939" s="100">
        <v>21.2</v>
      </c>
      <c r="Z939" s="100">
        <v>23.8</v>
      </c>
      <c r="AA939" s="100">
        <f>独自温度!B206</f>
        <v>30</v>
      </c>
      <c r="AB939" s="100">
        <f>独自温度!C206</f>
        <v>30</v>
      </c>
    </row>
    <row r="940" spans="1:28">
      <c r="A940" s="64" t="e" cm="1">
        <f t="array" aca="1" ref="A940" ca="1">INDIRECT(_xlfn.XLOOKUP(鶏シート!$G$13,鶏気温!$D$2:$AB$2,鶏気温!$D$3:$AB$3)&amp;(_xlfn.XLOOKUP(鶏モデル!$D948,鶏気温!$C$6:$C$1100,鶏気温!$B$6:$B$1100)))</f>
        <v>#N/A</v>
      </c>
      <c r="B940">
        <v>940</v>
      </c>
      <c r="C940" s="92">
        <v>46592</v>
      </c>
      <c r="D940" s="100">
        <v>24</v>
      </c>
      <c r="E940" s="100">
        <v>24.4</v>
      </c>
      <c r="F940" s="100">
        <v>24.6</v>
      </c>
      <c r="G940" s="100">
        <v>25.2</v>
      </c>
      <c r="H940" s="100">
        <v>24.7</v>
      </c>
      <c r="I940" s="100">
        <v>25.1</v>
      </c>
      <c r="J940" s="100">
        <v>27.2</v>
      </c>
      <c r="K940" s="100">
        <v>25.5</v>
      </c>
      <c r="L940" s="100">
        <v>25.8</v>
      </c>
      <c r="M940" s="100">
        <v>26.4</v>
      </c>
      <c r="N940" s="100">
        <v>27.8</v>
      </c>
      <c r="O940" s="100">
        <v>28</v>
      </c>
      <c r="P940" s="100">
        <v>26.7</v>
      </c>
      <c r="Q940" s="100">
        <v>27.3</v>
      </c>
      <c r="R940" s="100">
        <v>22</v>
      </c>
      <c r="S940" s="100">
        <v>24.5</v>
      </c>
      <c r="T940" s="100">
        <v>23.8</v>
      </c>
      <c r="U940" s="100">
        <v>27.4</v>
      </c>
      <c r="V940" s="100">
        <v>20.6</v>
      </c>
      <c r="W940" s="100">
        <v>23.5</v>
      </c>
      <c r="X940" s="100">
        <v>23.4</v>
      </c>
      <c r="Y940" s="100">
        <v>21.3</v>
      </c>
      <c r="Z940" s="100">
        <v>23.9</v>
      </c>
      <c r="AA940" s="100">
        <f>独自温度!B207</f>
        <v>30</v>
      </c>
      <c r="AB940" s="100">
        <f>独自温度!C207</f>
        <v>30</v>
      </c>
    </row>
    <row r="941" spans="1:28">
      <c r="A941" s="64" t="e" cm="1">
        <f t="array" aca="1" ref="A941" ca="1">INDIRECT(_xlfn.XLOOKUP(鶏シート!$G$13,鶏気温!$D$2:$AB$2,鶏気温!$D$3:$AB$3)&amp;(_xlfn.XLOOKUP(鶏モデル!$D949,鶏気温!$C$6:$C$1100,鶏気温!$B$6:$B$1100)))</f>
        <v>#N/A</v>
      </c>
      <c r="B941">
        <v>941</v>
      </c>
      <c r="C941" s="92">
        <v>46593</v>
      </c>
      <c r="D941" s="100">
        <v>24.1</v>
      </c>
      <c r="E941" s="100">
        <v>24.5</v>
      </c>
      <c r="F941" s="100">
        <v>24.7</v>
      </c>
      <c r="G941" s="100">
        <v>25.3</v>
      </c>
      <c r="H941" s="100">
        <v>24.8</v>
      </c>
      <c r="I941" s="100">
        <v>25.2</v>
      </c>
      <c r="J941" s="100">
        <v>27.3</v>
      </c>
      <c r="K941" s="100">
        <v>25.6</v>
      </c>
      <c r="L941" s="100">
        <v>25.9</v>
      </c>
      <c r="M941" s="100">
        <v>26.5</v>
      </c>
      <c r="N941" s="100">
        <v>28</v>
      </c>
      <c r="O941" s="100">
        <v>28.1</v>
      </c>
      <c r="P941" s="100">
        <v>26.8</v>
      </c>
      <c r="Q941" s="100">
        <v>27.4</v>
      </c>
      <c r="R941" s="100">
        <v>22.1</v>
      </c>
      <c r="S941" s="100">
        <v>24.6</v>
      </c>
      <c r="T941" s="100">
        <v>23.9</v>
      </c>
      <c r="U941" s="100">
        <v>27.5</v>
      </c>
      <c r="V941" s="100">
        <v>20.7</v>
      </c>
      <c r="W941" s="100">
        <v>23.7</v>
      </c>
      <c r="X941" s="100">
        <v>23.5</v>
      </c>
      <c r="Y941" s="100">
        <v>21.4</v>
      </c>
      <c r="Z941" s="100">
        <v>24</v>
      </c>
      <c r="AA941" s="100">
        <f>独自温度!B208</f>
        <v>30</v>
      </c>
      <c r="AB941" s="100">
        <f>独自温度!C208</f>
        <v>30</v>
      </c>
    </row>
    <row r="942" spans="1:28">
      <c r="A942" s="64" t="e" cm="1">
        <f t="array" aca="1" ref="A942" ca="1">INDIRECT(_xlfn.XLOOKUP(鶏シート!$G$13,鶏気温!$D$2:$AB$2,鶏気温!$D$3:$AB$3)&amp;(_xlfn.XLOOKUP(鶏モデル!$D950,鶏気温!$C$6:$C$1100,鶏気温!$B$6:$B$1100)))</f>
        <v>#N/A</v>
      </c>
      <c r="B942">
        <v>942</v>
      </c>
      <c r="C942" s="92">
        <v>46594</v>
      </c>
      <c r="D942" s="100">
        <v>24.2</v>
      </c>
      <c r="E942" s="100">
        <v>24.6</v>
      </c>
      <c r="F942" s="100">
        <v>24.8</v>
      </c>
      <c r="G942" s="100">
        <v>25.4</v>
      </c>
      <c r="H942" s="100">
        <v>24.8</v>
      </c>
      <c r="I942" s="100">
        <v>25.3</v>
      </c>
      <c r="J942" s="100">
        <v>27.4</v>
      </c>
      <c r="K942" s="100">
        <v>25.7</v>
      </c>
      <c r="L942" s="100">
        <v>26</v>
      </c>
      <c r="M942" s="100">
        <v>26.7</v>
      </c>
      <c r="N942" s="100">
        <v>28.1</v>
      </c>
      <c r="O942" s="100">
        <v>28.2</v>
      </c>
      <c r="P942" s="100">
        <v>26.9</v>
      </c>
      <c r="Q942" s="100">
        <v>27.5</v>
      </c>
      <c r="R942" s="100">
        <v>22.2</v>
      </c>
      <c r="S942" s="100">
        <v>24.6</v>
      </c>
      <c r="T942" s="100">
        <v>24</v>
      </c>
      <c r="U942" s="100">
        <v>27.6</v>
      </c>
      <c r="V942" s="100">
        <v>20.8</v>
      </c>
      <c r="W942" s="100">
        <v>23.8</v>
      </c>
      <c r="X942" s="100">
        <v>23.6</v>
      </c>
      <c r="Y942" s="100">
        <v>21.5</v>
      </c>
      <c r="Z942" s="100">
        <v>24</v>
      </c>
      <c r="AA942" s="100">
        <f>独自温度!B209</f>
        <v>30</v>
      </c>
      <c r="AB942" s="100">
        <f>独自温度!C209</f>
        <v>30</v>
      </c>
    </row>
    <row r="943" spans="1:28">
      <c r="A943" s="64" t="e" cm="1">
        <f t="array" aca="1" ref="A943" ca="1">INDIRECT(_xlfn.XLOOKUP(鶏シート!$G$13,鶏気温!$D$2:$AB$2,鶏気温!$D$3:$AB$3)&amp;(_xlfn.XLOOKUP(鶏モデル!$D951,鶏気温!$C$6:$C$1100,鶏気温!$B$6:$B$1100)))</f>
        <v>#N/A</v>
      </c>
      <c r="B943">
        <v>943</v>
      </c>
      <c r="C943" s="92">
        <v>46595</v>
      </c>
      <c r="D943" s="100">
        <v>24.3</v>
      </c>
      <c r="E943" s="100">
        <v>24.7</v>
      </c>
      <c r="F943" s="100">
        <v>24.9</v>
      </c>
      <c r="G943" s="100">
        <v>25.5</v>
      </c>
      <c r="H943" s="100">
        <v>24.9</v>
      </c>
      <c r="I943" s="100">
        <v>25.4</v>
      </c>
      <c r="J943" s="100">
        <v>27.5</v>
      </c>
      <c r="K943" s="100">
        <v>25.8</v>
      </c>
      <c r="L943" s="100">
        <v>26.1</v>
      </c>
      <c r="M943" s="100">
        <v>26.8</v>
      </c>
      <c r="N943" s="100">
        <v>28.2</v>
      </c>
      <c r="O943" s="100">
        <v>28.3</v>
      </c>
      <c r="P943" s="100">
        <v>27</v>
      </c>
      <c r="Q943" s="100">
        <v>27.6</v>
      </c>
      <c r="R943" s="100">
        <v>22.3</v>
      </c>
      <c r="S943" s="100">
        <v>24.7</v>
      </c>
      <c r="T943" s="100">
        <v>24.1</v>
      </c>
      <c r="U943" s="100">
        <v>27.7</v>
      </c>
      <c r="V943" s="100">
        <v>20.9</v>
      </c>
      <c r="W943" s="100">
        <v>23.9</v>
      </c>
      <c r="X943" s="100">
        <v>23.7</v>
      </c>
      <c r="Y943" s="100">
        <v>21.6</v>
      </c>
      <c r="Z943" s="100">
        <v>24.1</v>
      </c>
      <c r="AA943" s="100">
        <f>独自温度!B210</f>
        <v>30</v>
      </c>
      <c r="AB943" s="100">
        <f>独自温度!C210</f>
        <v>30</v>
      </c>
    </row>
    <row r="944" spans="1:28">
      <c r="A944" s="64" t="e" cm="1">
        <f t="array" aca="1" ref="A944" ca="1">INDIRECT(_xlfn.XLOOKUP(鶏シート!$G$13,鶏気温!$D$2:$AB$2,鶏気温!$D$3:$AB$3)&amp;(_xlfn.XLOOKUP(鶏モデル!$D952,鶏気温!$C$6:$C$1100,鶏気温!$B$6:$B$1100)))</f>
        <v>#N/A</v>
      </c>
      <c r="B944">
        <v>944</v>
      </c>
      <c r="C944" s="92">
        <v>46596</v>
      </c>
      <c r="D944" s="100">
        <v>24.4</v>
      </c>
      <c r="E944" s="100">
        <v>24.8</v>
      </c>
      <c r="F944" s="100">
        <v>25</v>
      </c>
      <c r="G944" s="100">
        <v>25.5</v>
      </c>
      <c r="H944" s="100">
        <v>25</v>
      </c>
      <c r="I944" s="100">
        <v>25.5</v>
      </c>
      <c r="J944" s="100">
        <v>27.6</v>
      </c>
      <c r="K944" s="100">
        <v>25.8</v>
      </c>
      <c r="L944" s="100">
        <v>26.1</v>
      </c>
      <c r="M944" s="100">
        <v>26.8</v>
      </c>
      <c r="N944" s="100">
        <v>28.3</v>
      </c>
      <c r="O944" s="100">
        <v>28.4</v>
      </c>
      <c r="P944" s="100">
        <v>27.1</v>
      </c>
      <c r="Q944" s="100">
        <v>27.7</v>
      </c>
      <c r="R944" s="100">
        <v>22.4</v>
      </c>
      <c r="S944" s="100">
        <v>24.8</v>
      </c>
      <c r="T944" s="100">
        <v>24.2</v>
      </c>
      <c r="U944" s="100">
        <v>27.8</v>
      </c>
      <c r="V944" s="100">
        <v>20.9</v>
      </c>
      <c r="W944" s="100">
        <v>24</v>
      </c>
      <c r="X944" s="100">
        <v>23.8</v>
      </c>
      <c r="Y944" s="100">
        <v>21.6</v>
      </c>
      <c r="Z944" s="100">
        <v>24.2</v>
      </c>
      <c r="AA944" s="100">
        <f>独自温度!B211</f>
        <v>30</v>
      </c>
      <c r="AB944" s="100">
        <f>独自温度!C211</f>
        <v>30</v>
      </c>
    </row>
    <row r="945" spans="1:28">
      <c r="A945" s="64" t="e" cm="1">
        <f t="array" aca="1" ref="A945" ca="1">INDIRECT(_xlfn.XLOOKUP(鶏シート!$G$13,鶏気温!$D$2:$AB$2,鶏気温!$D$3:$AB$3)&amp;(_xlfn.XLOOKUP(鶏モデル!$D953,鶏気温!$C$6:$C$1100,鶏気温!$B$6:$B$1100)))</f>
        <v>#N/A</v>
      </c>
      <c r="B945">
        <v>945</v>
      </c>
      <c r="C945" s="92">
        <v>46597</v>
      </c>
      <c r="D945" s="100">
        <v>24.5</v>
      </c>
      <c r="E945" s="100">
        <v>24.9</v>
      </c>
      <c r="F945" s="100">
        <v>25.1</v>
      </c>
      <c r="G945" s="100">
        <v>25.6</v>
      </c>
      <c r="H945" s="100">
        <v>25.1</v>
      </c>
      <c r="I945" s="100">
        <v>25.6</v>
      </c>
      <c r="J945" s="100">
        <v>27.7</v>
      </c>
      <c r="K945" s="100">
        <v>25.9</v>
      </c>
      <c r="L945" s="100">
        <v>26.2</v>
      </c>
      <c r="M945" s="100">
        <v>26.9</v>
      </c>
      <c r="N945" s="100">
        <v>28.4</v>
      </c>
      <c r="O945" s="100">
        <v>28.5</v>
      </c>
      <c r="P945" s="100">
        <v>27.2</v>
      </c>
      <c r="Q945" s="100">
        <v>27.8</v>
      </c>
      <c r="R945" s="100">
        <v>22.5</v>
      </c>
      <c r="S945" s="100">
        <v>24.9</v>
      </c>
      <c r="T945" s="100">
        <v>24.3</v>
      </c>
      <c r="U945" s="100">
        <v>27.9</v>
      </c>
      <c r="V945" s="100">
        <v>21</v>
      </c>
      <c r="W945" s="100">
        <v>24.1</v>
      </c>
      <c r="X945" s="100">
        <v>23.9</v>
      </c>
      <c r="Y945" s="100">
        <v>21.7</v>
      </c>
      <c r="Z945" s="100">
        <v>24.3</v>
      </c>
      <c r="AA945" s="100">
        <f>独自温度!B212</f>
        <v>30</v>
      </c>
      <c r="AB945" s="100">
        <f>独自温度!C212</f>
        <v>30</v>
      </c>
    </row>
    <row r="946" spans="1:28">
      <c r="A946" s="64" t="e" cm="1">
        <f t="array" aca="1" ref="A946" ca="1">INDIRECT(_xlfn.XLOOKUP(鶏シート!$G$13,鶏気温!$D$2:$AB$2,鶏気温!$D$3:$AB$3)&amp;(_xlfn.XLOOKUP(鶏モデル!$D954,鶏気温!$C$6:$C$1100,鶏気温!$B$6:$B$1100)))</f>
        <v>#N/A</v>
      </c>
      <c r="B946">
        <v>946</v>
      </c>
      <c r="C946" s="92">
        <v>46598</v>
      </c>
      <c r="D946" s="100">
        <v>24.6</v>
      </c>
      <c r="E946" s="100">
        <v>24.9</v>
      </c>
      <c r="F946" s="100">
        <v>25.2</v>
      </c>
      <c r="G946" s="100">
        <v>25.7</v>
      </c>
      <c r="H946" s="100">
        <v>25.2</v>
      </c>
      <c r="I946" s="100">
        <v>25.7</v>
      </c>
      <c r="J946" s="100">
        <v>27.8</v>
      </c>
      <c r="K946" s="100">
        <v>26</v>
      </c>
      <c r="L946" s="100">
        <v>26.3</v>
      </c>
      <c r="M946" s="100">
        <v>27</v>
      </c>
      <c r="N946" s="100">
        <v>28.4</v>
      </c>
      <c r="O946" s="100">
        <v>28.6</v>
      </c>
      <c r="P946" s="100">
        <v>27.3</v>
      </c>
      <c r="Q946" s="100">
        <v>27.9</v>
      </c>
      <c r="R946" s="100">
        <v>22.6</v>
      </c>
      <c r="S946" s="100">
        <v>24.9</v>
      </c>
      <c r="T946" s="100">
        <v>24.3</v>
      </c>
      <c r="U946" s="100">
        <v>28</v>
      </c>
      <c r="V946" s="100">
        <v>21.1</v>
      </c>
      <c r="W946" s="100">
        <v>24.1</v>
      </c>
      <c r="X946" s="100">
        <v>24</v>
      </c>
      <c r="Y946" s="100">
        <v>21.8</v>
      </c>
      <c r="Z946" s="100">
        <v>24.4</v>
      </c>
      <c r="AA946" s="100">
        <f>独自温度!B213</f>
        <v>30</v>
      </c>
      <c r="AB946" s="100">
        <f>独自温度!C213</f>
        <v>30</v>
      </c>
    </row>
    <row r="947" spans="1:28">
      <c r="A947" s="64" t="e" cm="1">
        <f t="array" aca="1" ref="A947" ca="1">INDIRECT(_xlfn.XLOOKUP(鶏シート!$G$13,鶏気温!$D$2:$AB$2,鶏気温!$D$3:$AB$3)&amp;(_xlfn.XLOOKUP(鶏モデル!$D955,鶏気温!$C$6:$C$1100,鶏気温!$B$6:$B$1100)))</f>
        <v>#N/A</v>
      </c>
      <c r="B947">
        <v>947</v>
      </c>
      <c r="C947" s="92">
        <v>46599</v>
      </c>
      <c r="D947" s="100">
        <v>24.7</v>
      </c>
      <c r="E947" s="100">
        <v>25</v>
      </c>
      <c r="F947" s="100">
        <v>25.2</v>
      </c>
      <c r="G947" s="100">
        <v>25.8</v>
      </c>
      <c r="H947" s="100">
        <v>25.2</v>
      </c>
      <c r="I947" s="100">
        <v>25.8</v>
      </c>
      <c r="J947" s="100">
        <v>27.9</v>
      </c>
      <c r="K947" s="100">
        <v>26.1</v>
      </c>
      <c r="L947" s="100">
        <v>26.4</v>
      </c>
      <c r="M947" s="100">
        <v>27.1</v>
      </c>
      <c r="N947" s="100">
        <v>28.5</v>
      </c>
      <c r="O947" s="100">
        <v>28.7</v>
      </c>
      <c r="P947" s="100">
        <v>27.3</v>
      </c>
      <c r="Q947" s="100">
        <v>28</v>
      </c>
      <c r="R947" s="100">
        <v>22.6</v>
      </c>
      <c r="S947" s="100">
        <v>25</v>
      </c>
      <c r="T947" s="100">
        <v>24.4</v>
      </c>
      <c r="U947" s="100">
        <v>28</v>
      </c>
      <c r="V947" s="100">
        <v>21.1</v>
      </c>
      <c r="W947" s="100">
        <v>24.2</v>
      </c>
      <c r="X947" s="100">
        <v>24</v>
      </c>
      <c r="Y947" s="100">
        <v>21.8</v>
      </c>
      <c r="Z947" s="100">
        <v>24.4</v>
      </c>
      <c r="AA947" s="100">
        <f>独自温度!B214</f>
        <v>30</v>
      </c>
      <c r="AB947" s="100">
        <f>独自温度!C214</f>
        <v>30</v>
      </c>
    </row>
    <row r="948" spans="1:28">
      <c r="A948" s="64" t="e" cm="1">
        <f t="array" aca="1" ref="A948" ca="1">INDIRECT(_xlfn.XLOOKUP(鶏シート!$G$13,鶏気温!$D$2:$AB$2,鶏気温!$D$3:$AB$3)&amp;(_xlfn.XLOOKUP(鶏モデル!$D956,鶏気温!$C$6:$C$1100,鶏気温!$B$6:$B$1100)))</f>
        <v>#N/A</v>
      </c>
      <c r="B948">
        <v>948</v>
      </c>
      <c r="C948" s="92">
        <v>46600</v>
      </c>
      <c r="D948" s="100">
        <v>24.8</v>
      </c>
      <c r="E948" s="100">
        <v>25.1</v>
      </c>
      <c r="F948" s="100">
        <v>25.3</v>
      </c>
      <c r="G948" s="100">
        <v>25.8</v>
      </c>
      <c r="H948" s="100">
        <v>25.3</v>
      </c>
      <c r="I948" s="100">
        <v>25.9</v>
      </c>
      <c r="J948" s="100">
        <v>28</v>
      </c>
      <c r="K948" s="100">
        <v>26.1</v>
      </c>
      <c r="L948" s="100">
        <v>26.5</v>
      </c>
      <c r="M948" s="100">
        <v>27.2</v>
      </c>
      <c r="N948" s="100">
        <v>28.6</v>
      </c>
      <c r="O948" s="100">
        <v>28.7</v>
      </c>
      <c r="P948" s="100">
        <v>27.4</v>
      </c>
      <c r="Q948" s="100">
        <v>28.1</v>
      </c>
      <c r="R948" s="100">
        <v>22.7</v>
      </c>
      <c r="S948" s="100">
        <v>25.1</v>
      </c>
      <c r="T948" s="100">
        <v>24.5</v>
      </c>
      <c r="U948" s="100">
        <v>28.1</v>
      </c>
      <c r="V948" s="100">
        <v>21.2</v>
      </c>
      <c r="W948" s="100">
        <v>24.3</v>
      </c>
      <c r="X948" s="100">
        <v>24.1</v>
      </c>
      <c r="Y948" s="100">
        <v>21.9</v>
      </c>
      <c r="Z948" s="100">
        <v>24.5</v>
      </c>
      <c r="AA948" s="100">
        <f>独自温度!B215</f>
        <v>30</v>
      </c>
      <c r="AB948" s="100">
        <f>独自温度!C215</f>
        <v>30</v>
      </c>
    </row>
    <row r="949" spans="1:28">
      <c r="A949" s="64" t="e" cm="1">
        <f t="array" aca="1" ref="A949" ca="1">INDIRECT(_xlfn.XLOOKUP(鶏シート!$G$13,鶏気温!$D$2:$AB$2,鶏気温!$D$3:$AB$3)&amp;(_xlfn.XLOOKUP(鶏モデル!$D957,鶏気温!$C$6:$C$1100,鶏気温!$B$6:$B$1100)))</f>
        <v>#N/A</v>
      </c>
      <c r="B949">
        <v>949</v>
      </c>
      <c r="C949" s="92">
        <v>46601</v>
      </c>
      <c r="D949" s="100">
        <v>24.8</v>
      </c>
      <c r="E949" s="100">
        <v>25.1</v>
      </c>
      <c r="F949" s="100">
        <v>25.3</v>
      </c>
      <c r="G949" s="100">
        <v>25.9</v>
      </c>
      <c r="H949" s="100">
        <v>25.4</v>
      </c>
      <c r="I949" s="100">
        <v>25.9</v>
      </c>
      <c r="J949" s="100">
        <v>28</v>
      </c>
      <c r="K949" s="100">
        <v>26.2</v>
      </c>
      <c r="L949" s="100">
        <v>26.6</v>
      </c>
      <c r="M949" s="100">
        <v>27.2</v>
      </c>
      <c r="N949" s="100">
        <v>28.6</v>
      </c>
      <c r="O949" s="100">
        <v>28.8</v>
      </c>
      <c r="P949" s="100">
        <v>27.5</v>
      </c>
      <c r="Q949" s="100">
        <v>28.1</v>
      </c>
      <c r="R949" s="100">
        <v>22.7</v>
      </c>
      <c r="S949" s="100">
        <v>25.1</v>
      </c>
      <c r="T949" s="100">
        <v>24.5</v>
      </c>
      <c r="U949" s="100">
        <v>28.1</v>
      </c>
      <c r="V949" s="100">
        <v>21.2</v>
      </c>
      <c r="W949" s="100">
        <v>24.3</v>
      </c>
      <c r="X949" s="100">
        <v>24.1</v>
      </c>
      <c r="Y949" s="100">
        <v>21.9</v>
      </c>
      <c r="Z949" s="100">
        <v>24.6</v>
      </c>
      <c r="AA949" s="100">
        <f>独自温度!B216</f>
        <v>30</v>
      </c>
      <c r="AB949" s="100">
        <f>独自温度!C216</f>
        <v>30</v>
      </c>
    </row>
    <row r="950" spans="1:28">
      <c r="A950" s="64" t="e" cm="1">
        <f t="array" aca="1" ref="A950" ca="1">INDIRECT(_xlfn.XLOOKUP(鶏シート!$G$13,鶏気温!$D$2:$AB$2,鶏気温!$D$3:$AB$3)&amp;(_xlfn.XLOOKUP(鶏モデル!$D958,鶏気温!$C$6:$C$1100,鶏気温!$B$6:$B$1100)))</f>
        <v>#N/A</v>
      </c>
      <c r="B950">
        <v>950</v>
      </c>
      <c r="C950" s="92">
        <v>46602</v>
      </c>
      <c r="D950" s="100">
        <v>24.9</v>
      </c>
      <c r="E950" s="100">
        <v>25.1</v>
      </c>
      <c r="F950" s="100">
        <v>25.4</v>
      </c>
      <c r="G950" s="100">
        <v>25.9</v>
      </c>
      <c r="H950" s="100">
        <v>25.4</v>
      </c>
      <c r="I950" s="100">
        <v>26</v>
      </c>
      <c r="J950" s="100">
        <v>28</v>
      </c>
      <c r="K950" s="100">
        <v>26.2</v>
      </c>
      <c r="L950" s="100">
        <v>26.6</v>
      </c>
      <c r="M950" s="100">
        <v>27.2</v>
      </c>
      <c r="N950" s="100">
        <v>28.7</v>
      </c>
      <c r="O950" s="100">
        <v>28.8</v>
      </c>
      <c r="P950" s="100">
        <v>27.5</v>
      </c>
      <c r="Q950" s="100">
        <v>28.1</v>
      </c>
      <c r="R950" s="100">
        <v>22.8</v>
      </c>
      <c r="S950" s="100">
        <v>25.1</v>
      </c>
      <c r="T950" s="100">
        <v>24.5</v>
      </c>
      <c r="U950" s="100">
        <v>28.2</v>
      </c>
      <c r="V950" s="100">
        <v>21.2</v>
      </c>
      <c r="W950" s="100">
        <v>24.3</v>
      </c>
      <c r="X950" s="100">
        <v>24.1</v>
      </c>
      <c r="Y950" s="100">
        <v>21.9</v>
      </c>
      <c r="Z950" s="100">
        <v>24.6</v>
      </c>
      <c r="AA950" s="100">
        <f>独自温度!B217</f>
        <v>30</v>
      </c>
      <c r="AB950" s="100">
        <f>独自温度!C217</f>
        <v>30</v>
      </c>
    </row>
    <row r="951" spans="1:28">
      <c r="A951" s="64" t="e" cm="1">
        <f t="array" aca="1" ref="A951" ca="1">INDIRECT(_xlfn.XLOOKUP(鶏シート!$G$13,鶏気温!$D$2:$AB$2,鶏気温!$D$3:$AB$3)&amp;(_xlfn.XLOOKUP(鶏モデル!$D959,鶏気温!$C$6:$C$1100,鶏気温!$B$6:$B$1100)))</f>
        <v>#N/A</v>
      </c>
      <c r="B951">
        <v>951</v>
      </c>
      <c r="C951" s="92">
        <v>46603</v>
      </c>
      <c r="D951" s="100">
        <v>24.9</v>
      </c>
      <c r="E951" s="100">
        <v>25.1</v>
      </c>
      <c r="F951" s="100">
        <v>25.4</v>
      </c>
      <c r="G951" s="100">
        <v>25.9</v>
      </c>
      <c r="H951" s="100">
        <v>25.4</v>
      </c>
      <c r="I951" s="100">
        <v>26</v>
      </c>
      <c r="J951" s="100">
        <v>28.1</v>
      </c>
      <c r="K951" s="100">
        <v>26.2</v>
      </c>
      <c r="L951" s="100">
        <v>26.7</v>
      </c>
      <c r="M951" s="100">
        <v>27.2</v>
      </c>
      <c r="N951" s="100">
        <v>28.7</v>
      </c>
      <c r="O951" s="100">
        <v>28.8</v>
      </c>
      <c r="P951" s="100">
        <v>27.5</v>
      </c>
      <c r="Q951" s="100">
        <v>28.2</v>
      </c>
      <c r="R951" s="100">
        <v>22.8</v>
      </c>
      <c r="S951" s="100">
        <v>25.1</v>
      </c>
      <c r="T951" s="100">
        <v>24.6</v>
      </c>
      <c r="U951" s="100">
        <v>28.2</v>
      </c>
      <c r="V951" s="100">
        <v>21.2</v>
      </c>
      <c r="W951" s="100">
        <v>24.3</v>
      </c>
      <c r="X951" s="100">
        <v>24.2</v>
      </c>
      <c r="Y951" s="100">
        <v>21.9</v>
      </c>
      <c r="Z951" s="100">
        <v>24.7</v>
      </c>
      <c r="AA951" s="100">
        <f>独自温度!B218</f>
        <v>30</v>
      </c>
      <c r="AB951" s="100">
        <f>独自温度!C218</f>
        <v>30</v>
      </c>
    </row>
    <row r="952" spans="1:28">
      <c r="A952" s="64" t="e" cm="1">
        <f t="array" aca="1" ref="A952" ca="1">INDIRECT(_xlfn.XLOOKUP(鶏シート!$G$13,鶏気温!$D$2:$AB$2,鶏気温!$D$3:$AB$3)&amp;(_xlfn.XLOOKUP(鶏モデル!$D960,鶏気温!$C$6:$C$1100,鶏気温!$B$6:$B$1100)))</f>
        <v>#N/A</v>
      </c>
      <c r="B952">
        <v>952</v>
      </c>
      <c r="C952" s="92">
        <v>46604</v>
      </c>
      <c r="D952" s="100">
        <v>24.9</v>
      </c>
      <c r="E952" s="100">
        <v>25.1</v>
      </c>
      <c r="F952" s="100">
        <v>25.4</v>
      </c>
      <c r="G952" s="100">
        <v>25.9</v>
      </c>
      <c r="H952" s="100">
        <v>25.4</v>
      </c>
      <c r="I952" s="100">
        <v>26</v>
      </c>
      <c r="J952" s="100">
        <v>28.1</v>
      </c>
      <c r="K952" s="100">
        <v>26.2</v>
      </c>
      <c r="L952" s="100">
        <v>26.7</v>
      </c>
      <c r="M952" s="100">
        <v>27.2</v>
      </c>
      <c r="N952" s="100">
        <v>28.7</v>
      </c>
      <c r="O952" s="100">
        <v>28.9</v>
      </c>
      <c r="P952" s="100">
        <v>27.5</v>
      </c>
      <c r="Q952" s="100">
        <v>28.2</v>
      </c>
      <c r="R952" s="100">
        <v>22.8</v>
      </c>
      <c r="S952" s="100">
        <v>25.1</v>
      </c>
      <c r="T952" s="100">
        <v>24.6</v>
      </c>
      <c r="U952" s="100">
        <v>28.2</v>
      </c>
      <c r="V952" s="100">
        <v>21.2</v>
      </c>
      <c r="W952" s="100">
        <v>24.3</v>
      </c>
      <c r="X952" s="100">
        <v>24.2</v>
      </c>
      <c r="Y952" s="100">
        <v>21.9</v>
      </c>
      <c r="Z952" s="100">
        <v>24.7</v>
      </c>
      <c r="AA952" s="100">
        <f>独自温度!B219</f>
        <v>30</v>
      </c>
      <c r="AB952" s="100">
        <f>独自温度!C219</f>
        <v>30</v>
      </c>
    </row>
    <row r="953" spans="1:28">
      <c r="A953" s="64" t="e" cm="1">
        <f t="array" aca="1" ref="A953" ca="1">INDIRECT(_xlfn.XLOOKUP(鶏シート!$G$13,鶏気温!$D$2:$AB$2,鶏気温!$D$3:$AB$3)&amp;(_xlfn.XLOOKUP(鶏モデル!$D961,鶏気温!$C$6:$C$1100,鶏気温!$B$6:$B$1100)))</f>
        <v>#N/A</v>
      </c>
      <c r="B953">
        <v>953</v>
      </c>
      <c r="C953" s="92">
        <v>46605</v>
      </c>
      <c r="D953" s="100">
        <v>24.9</v>
      </c>
      <c r="E953" s="100">
        <v>25.1</v>
      </c>
      <c r="F953" s="100">
        <v>25.4</v>
      </c>
      <c r="G953" s="100">
        <v>25.9</v>
      </c>
      <c r="H953" s="100">
        <v>25.4</v>
      </c>
      <c r="I953" s="100">
        <v>26</v>
      </c>
      <c r="J953" s="100">
        <v>28.1</v>
      </c>
      <c r="K953" s="100">
        <v>26.2</v>
      </c>
      <c r="L953" s="100">
        <v>26.7</v>
      </c>
      <c r="M953" s="100">
        <v>27.2</v>
      </c>
      <c r="N953" s="100">
        <v>28.7</v>
      </c>
      <c r="O953" s="100">
        <v>28.8</v>
      </c>
      <c r="P953" s="100">
        <v>27.5</v>
      </c>
      <c r="Q953" s="100">
        <v>28.2</v>
      </c>
      <c r="R953" s="100">
        <v>22.8</v>
      </c>
      <c r="S953" s="100">
        <v>25.1</v>
      </c>
      <c r="T953" s="100">
        <v>24.6</v>
      </c>
      <c r="U953" s="100">
        <v>28.2</v>
      </c>
      <c r="V953" s="100">
        <v>21.2</v>
      </c>
      <c r="W953" s="100">
        <v>24.3</v>
      </c>
      <c r="X953" s="100">
        <v>24.1</v>
      </c>
      <c r="Y953" s="100">
        <v>21.9</v>
      </c>
      <c r="Z953" s="100">
        <v>24.7</v>
      </c>
      <c r="AA953" s="100">
        <f>独自温度!B220</f>
        <v>30</v>
      </c>
      <c r="AB953" s="100">
        <f>独自温度!C220</f>
        <v>30</v>
      </c>
    </row>
    <row r="954" spans="1:28">
      <c r="A954" s="64" t="e" cm="1">
        <f t="array" aca="1" ref="A954" ca="1">INDIRECT(_xlfn.XLOOKUP(鶏シート!$G$13,鶏気温!$D$2:$AB$2,鶏気温!$D$3:$AB$3)&amp;(_xlfn.XLOOKUP(鶏モデル!$D962,鶏気温!$C$6:$C$1100,鶏気温!$B$6:$B$1100)))</f>
        <v>#N/A</v>
      </c>
      <c r="B954">
        <v>954</v>
      </c>
      <c r="C954" s="92">
        <v>46606</v>
      </c>
      <c r="D954" s="100">
        <v>24.8</v>
      </c>
      <c r="E954" s="100">
        <v>25</v>
      </c>
      <c r="F954" s="100">
        <v>25.4</v>
      </c>
      <c r="G954" s="100">
        <v>25.9</v>
      </c>
      <c r="H954" s="100">
        <v>25.4</v>
      </c>
      <c r="I954" s="100">
        <v>26</v>
      </c>
      <c r="J954" s="100">
        <v>28</v>
      </c>
      <c r="K954" s="100">
        <v>26.2</v>
      </c>
      <c r="L954" s="100">
        <v>26.8</v>
      </c>
      <c r="M954" s="100">
        <v>27.2</v>
      </c>
      <c r="N954" s="100">
        <v>28.6</v>
      </c>
      <c r="O954" s="100">
        <v>28.8</v>
      </c>
      <c r="P954" s="100">
        <v>27.5</v>
      </c>
      <c r="Q954" s="100">
        <v>28.1</v>
      </c>
      <c r="R954" s="100">
        <v>22.7</v>
      </c>
      <c r="S954" s="100">
        <v>25.1</v>
      </c>
      <c r="T954" s="100">
        <v>24.5</v>
      </c>
      <c r="U954" s="100">
        <v>28.2</v>
      </c>
      <c r="V954" s="100">
        <v>21.2</v>
      </c>
      <c r="W954" s="100">
        <v>24.3</v>
      </c>
      <c r="X954" s="100">
        <v>24.1</v>
      </c>
      <c r="Y954" s="100">
        <v>21.9</v>
      </c>
      <c r="Z954" s="100">
        <v>24.7</v>
      </c>
      <c r="AA954" s="100">
        <f>独自温度!B221</f>
        <v>30</v>
      </c>
      <c r="AB954" s="100">
        <f>独自温度!C221</f>
        <v>30</v>
      </c>
    </row>
    <row r="955" spans="1:28">
      <c r="A955" s="64" t="e" cm="1">
        <f t="array" aca="1" ref="A955" ca="1">INDIRECT(_xlfn.XLOOKUP(鶏シート!$G$13,鶏気温!$D$2:$AB$2,鶏気温!$D$3:$AB$3)&amp;(_xlfn.XLOOKUP(鶏モデル!$D963,鶏気温!$C$6:$C$1100,鶏気温!$B$6:$B$1100)))</f>
        <v>#N/A</v>
      </c>
      <c r="B955">
        <v>955</v>
      </c>
      <c r="C955" s="92">
        <v>46607</v>
      </c>
      <c r="D955" s="100">
        <v>24.8</v>
      </c>
      <c r="E955" s="100">
        <v>25</v>
      </c>
      <c r="F955" s="100">
        <v>25.3</v>
      </c>
      <c r="G955" s="100">
        <v>25.9</v>
      </c>
      <c r="H955" s="100">
        <v>25.4</v>
      </c>
      <c r="I955" s="100">
        <v>26</v>
      </c>
      <c r="J955" s="100">
        <v>28</v>
      </c>
      <c r="K955" s="100">
        <v>26.1</v>
      </c>
      <c r="L955" s="100">
        <v>26.7</v>
      </c>
      <c r="M955" s="100">
        <v>27.2</v>
      </c>
      <c r="N955" s="100">
        <v>28.6</v>
      </c>
      <c r="O955" s="100">
        <v>28.8</v>
      </c>
      <c r="P955" s="100">
        <v>27.4</v>
      </c>
      <c r="Q955" s="100">
        <v>28.1</v>
      </c>
      <c r="R955" s="100">
        <v>22.7</v>
      </c>
      <c r="S955" s="100">
        <v>25.1</v>
      </c>
      <c r="T955" s="100">
        <v>24.5</v>
      </c>
      <c r="U955" s="100">
        <v>28.1</v>
      </c>
      <c r="V955" s="100">
        <v>21.2</v>
      </c>
      <c r="W955" s="100">
        <v>24.2</v>
      </c>
      <c r="X955" s="100">
        <v>24.1</v>
      </c>
      <c r="Y955" s="100">
        <v>21.8</v>
      </c>
      <c r="Z955" s="100">
        <v>24.7</v>
      </c>
      <c r="AA955" s="100">
        <f>独自温度!B222</f>
        <v>30</v>
      </c>
      <c r="AB955" s="100">
        <f>独自温度!C222</f>
        <v>30</v>
      </c>
    </row>
    <row r="956" spans="1:28">
      <c r="A956" s="64" t="e" cm="1">
        <f t="array" aca="1" ref="A956" ca="1">INDIRECT(_xlfn.XLOOKUP(鶏シート!$G$13,鶏気温!$D$2:$AB$2,鶏気温!$D$3:$AB$3)&amp;(_xlfn.XLOOKUP(鶏モデル!$D964,鶏気温!$C$6:$C$1100,鶏気温!$B$6:$B$1100)))</f>
        <v>#N/A</v>
      </c>
      <c r="B956">
        <v>956</v>
      </c>
      <c r="C956" s="92">
        <v>46608</v>
      </c>
      <c r="D956" s="100">
        <v>24.7</v>
      </c>
      <c r="E956" s="100">
        <v>24.9</v>
      </c>
      <c r="F956" s="100">
        <v>25.3</v>
      </c>
      <c r="G956" s="100">
        <v>25.8</v>
      </c>
      <c r="H956" s="100">
        <v>25.4</v>
      </c>
      <c r="I956" s="100">
        <v>25.9</v>
      </c>
      <c r="J956" s="100">
        <v>28</v>
      </c>
      <c r="K956" s="100">
        <v>26.1</v>
      </c>
      <c r="L956" s="100">
        <v>26.7</v>
      </c>
      <c r="M956" s="100">
        <v>27.1</v>
      </c>
      <c r="N956" s="100">
        <v>28.6</v>
      </c>
      <c r="O956" s="100">
        <v>28.8</v>
      </c>
      <c r="P956" s="100">
        <v>27.4</v>
      </c>
      <c r="Q956" s="100">
        <v>28.1</v>
      </c>
      <c r="R956" s="100">
        <v>22.7</v>
      </c>
      <c r="S956" s="100">
        <v>25</v>
      </c>
      <c r="T956" s="100">
        <v>24.4</v>
      </c>
      <c r="U956" s="100">
        <v>28.1</v>
      </c>
      <c r="V956" s="100">
        <v>21.1</v>
      </c>
      <c r="W956" s="100">
        <v>24.2</v>
      </c>
      <c r="X956" s="100">
        <v>24</v>
      </c>
      <c r="Y956" s="100">
        <v>21.8</v>
      </c>
      <c r="Z956" s="100">
        <v>24.7</v>
      </c>
      <c r="AA956" s="100">
        <f>独自温度!B223</f>
        <v>30</v>
      </c>
      <c r="AB956" s="100">
        <f>独自温度!C223</f>
        <v>30</v>
      </c>
    </row>
    <row r="957" spans="1:28">
      <c r="A957" s="64" t="e" cm="1">
        <f t="array" aca="1" ref="A957" ca="1">INDIRECT(_xlfn.XLOOKUP(鶏シート!$G$13,鶏気温!$D$2:$AB$2,鶏気温!$D$3:$AB$3)&amp;(_xlfn.XLOOKUP(鶏モデル!$D965,鶏気温!$C$6:$C$1100,鶏気温!$B$6:$B$1100)))</f>
        <v>#N/A</v>
      </c>
      <c r="B957">
        <v>957</v>
      </c>
      <c r="C957" s="92">
        <v>46609</v>
      </c>
      <c r="D957" s="100">
        <v>24.7</v>
      </c>
      <c r="E957" s="100">
        <v>24.9</v>
      </c>
      <c r="F957" s="100">
        <v>25.2</v>
      </c>
      <c r="G957" s="100">
        <v>25.8</v>
      </c>
      <c r="H957" s="100">
        <v>25.3</v>
      </c>
      <c r="I957" s="100">
        <v>25.9</v>
      </c>
      <c r="J957" s="100">
        <v>27.9</v>
      </c>
      <c r="K957" s="100">
        <v>26</v>
      </c>
      <c r="L957" s="100">
        <v>26.7</v>
      </c>
      <c r="M957" s="100">
        <v>27.1</v>
      </c>
      <c r="N957" s="100">
        <v>28.5</v>
      </c>
      <c r="O957" s="100">
        <v>28.7</v>
      </c>
      <c r="P957" s="100">
        <v>27.4</v>
      </c>
      <c r="Q957" s="100">
        <v>28</v>
      </c>
      <c r="R957" s="100">
        <v>22.6</v>
      </c>
      <c r="S957" s="100">
        <v>25</v>
      </c>
      <c r="T957" s="100">
        <v>24.4</v>
      </c>
      <c r="U957" s="100">
        <v>28</v>
      </c>
      <c r="V957" s="100">
        <v>21.1</v>
      </c>
      <c r="W957" s="100">
        <v>24.1</v>
      </c>
      <c r="X957" s="100">
        <v>24</v>
      </c>
      <c r="Y957" s="100">
        <v>21.8</v>
      </c>
      <c r="Z957" s="100">
        <v>24.7</v>
      </c>
      <c r="AA957" s="100">
        <f>独自温度!B224</f>
        <v>30</v>
      </c>
      <c r="AB957" s="100">
        <f>独自温度!C224</f>
        <v>30</v>
      </c>
    </row>
    <row r="958" spans="1:28">
      <c r="A958" s="64" t="e" cm="1">
        <f t="array" aca="1" ref="A958" ca="1">INDIRECT(_xlfn.XLOOKUP(鶏シート!$G$13,鶏気温!$D$2:$AB$2,鶏気温!$D$3:$AB$3)&amp;(_xlfn.XLOOKUP(鶏モデル!$D966,鶏気温!$C$6:$C$1100,鶏気温!$B$6:$B$1100)))</f>
        <v>#N/A</v>
      </c>
      <c r="B958">
        <v>958</v>
      </c>
      <c r="C958" s="92">
        <v>46610</v>
      </c>
      <c r="D958" s="100">
        <v>24.6</v>
      </c>
      <c r="E958" s="100">
        <v>24.8</v>
      </c>
      <c r="F958" s="100">
        <v>25.2</v>
      </c>
      <c r="G958" s="100">
        <v>25.7</v>
      </c>
      <c r="H958" s="100">
        <v>25.3</v>
      </c>
      <c r="I958" s="100">
        <v>25.9</v>
      </c>
      <c r="J958" s="100">
        <v>27.9</v>
      </c>
      <c r="K958" s="100">
        <v>26</v>
      </c>
      <c r="L958" s="100">
        <v>26.6</v>
      </c>
      <c r="M958" s="100">
        <v>27</v>
      </c>
      <c r="N958" s="100">
        <v>28.5</v>
      </c>
      <c r="O958" s="100">
        <v>28.7</v>
      </c>
      <c r="P958" s="100">
        <v>27.3</v>
      </c>
      <c r="Q958" s="100">
        <v>28</v>
      </c>
      <c r="R958" s="100">
        <v>22.6</v>
      </c>
      <c r="S958" s="100">
        <v>24.9</v>
      </c>
      <c r="T958" s="100">
        <v>24.3</v>
      </c>
      <c r="U958" s="100">
        <v>28</v>
      </c>
      <c r="V958" s="100">
        <v>21</v>
      </c>
      <c r="W958" s="100">
        <v>24</v>
      </c>
      <c r="X958" s="100">
        <v>23.9</v>
      </c>
      <c r="Y958" s="100">
        <v>21.7</v>
      </c>
      <c r="Z958" s="100">
        <v>24.6</v>
      </c>
      <c r="AA958" s="100">
        <f>独自温度!B225</f>
        <v>30</v>
      </c>
      <c r="AB958" s="100">
        <f>独自温度!C225</f>
        <v>30</v>
      </c>
    </row>
    <row r="959" spans="1:28">
      <c r="A959" s="64" t="e" cm="1">
        <f t="array" aca="1" ref="A959" ca="1">INDIRECT(_xlfn.XLOOKUP(鶏シート!$G$13,鶏気温!$D$2:$AB$2,鶏気温!$D$3:$AB$3)&amp;(_xlfn.XLOOKUP(鶏モデル!$D967,鶏気温!$C$6:$C$1100,鶏気温!$B$6:$B$1100)))</f>
        <v>#N/A</v>
      </c>
      <c r="B959">
        <v>959</v>
      </c>
      <c r="C959" s="92">
        <v>46611</v>
      </c>
      <c r="D959" s="100">
        <v>24.5</v>
      </c>
      <c r="E959" s="100">
        <v>24.8</v>
      </c>
      <c r="F959" s="100">
        <v>25.1</v>
      </c>
      <c r="G959" s="100">
        <v>25.6</v>
      </c>
      <c r="H959" s="100">
        <v>25.2</v>
      </c>
      <c r="I959" s="100">
        <v>25.8</v>
      </c>
      <c r="J959" s="100">
        <v>27.8</v>
      </c>
      <c r="K959" s="100">
        <v>26</v>
      </c>
      <c r="L959" s="100">
        <v>26.5</v>
      </c>
      <c r="M959" s="100">
        <v>27</v>
      </c>
      <c r="N959" s="100">
        <v>28.4</v>
      </c>
      <c r="O959" s="100">
        <v>28.6</v>
      </c>
      <c r="P959" s="100">
        <v>27.3</v>
      </c>
      <c r="Q959" s="100">
        <v>28</v>
      </c>
      <c r="R959" s="100">
        <v>22.5</v>
      </c>
      <c r="S959" s="100">
        <v>24.9</v>
      </c>
      <c r="T959" s="100">
        <v>24.3</v>
      </c>
      <c r="U959" s="100">
        <v>27.9</v>
      </c>
      <c r="V959" s="100">
        <v>21</v>
      </c>
      <c r="W959" s="100">
        <v>24</v>
      </c>
      <c r="X959" s="100">
        <v>23.9</v>
      </c>
      <c r="Y959" s="100">
        <v>21.7</v>
      </c>
      <c r="Z959" s="100">
        <v>24.6</v>
      </c>
      <c r="AA959" s="100">
        <f>独自温度!B226</f>
        <v>30</v>
      </c>
      <c r="AB959" s="100">
        <f>独自温度!C226</f>
        <v>30</v>
      </c>
    </row>
    <row r="960" spans="1:28">
      <c r="A960" s="64" t="e" cm="1">
        <f t="array" aca="1" ref="A960" ca="1">INDIRECT(_xlfn.XLOOKUP(鶏シート!$G$13,鶏気温!$D$2:$AB$2,鶏気温!$D$3:$AB$3)&amp;(_xlfn.XLOOKUP(鶏モデル!$D968,鶏気温!$C$6:$C$1100,鶏気温!$B$6:$B$1100)))</f>
        <v>#N/A</v>
      </c>
      <c r="B960">
        <v>960</v>
      </c>
      <c r="C960" s="92">
        <v>46612</v>
      </c>
      <c r="D960" s="100">
        <v>24.5</v>
      </c>
      <c r="E960" s="100">
        <v>24.7</v>
      </c>
      <c r="F960" s="100">
        <v>25</v>
      </c>
      <c r="G960" s="100">
        <v>25.6</v>
      </c>
      <c r="H960" s="100">
        <v>25.2</v>
      </c>
      <c r="I960" s="100">
        <v>25.7</v>
      </c>
      <c r="J960" s="100">
        <v>27.8</v>
      </c>
      <c r="K960" s="100">
        <v>25.9</v>
      </c>
      <c r="L960" s="100">
        <v>26.5</v>
      </c>
      <c r="M960" s="100">
        <v>26.9</v>
      </c>
      <c r="N960" s="100">
        <v>28.4</v>
      </c>
      <c r="O960" s="100">
        <v>28.6</v>
      </c>
      <c r="P960" s="100">
        <v>27.2</v>
      </c>
      <c r="Q960" s="100">
        <v>27.9</v>
      </c>
      <c r="R960" s="100">
        <v>22.5</v>
      </c>
      <c r="S960" s="100">
        <v>24.8</v>
      </c>
      <c r="T960" s="100">
        <v>24.2</v>
      </c>
      <c r="U960" s="100">
        <v>27.9</v>
      </c>
      <c r="V960" s="100">
        <v>20.9</v>
      </c>
      <c r="W960" s="100">
        <v>23.9</v>
      </c>
      <c r="X960" s="100">
        <v>23.8</v>
      </c>
      <c r="Y960" s="100">
        <v>21.6</v>
      </c>
      <c r="Z960" s="100">
        <v>24.5</v>
      </c>
      <c r="AA960" s="100">
        <f>独自温度!B227</f>
        <v>30</v>
      </c>
      <c r="AB960" s="100">
        <f>独自温度!C227</f>
        <v>30</v>
      </c>
    </row>
    <row r="961" spans="1:28">
      <c r="A961" s="64" t="e" cm="1">
        <f t="array" aca="1" ref="A961" ca="1">INDIRECT(_xlfn.XLOOKUP(鶏シート!$G$13,鶏気温!$D$2:$AB$2,鶏気温!$D$3:$AB$3)&amp;(_xlfn.XLOOKUP(鶏モデル!$D969,鶏気温!$C$6:$C$1100,鶏気温!$B$6:$B$1100)))</f>
        <v>#N/A</v>
      </c>
      <c r="B961">
        <v>961</v>
      </c>
      <c r="C961" s="92">
        <v>46613</v>
      </c>
      <c r="D961" s="100">
        <v>24.4</v>
      </c>
      <c r="E961" s="100">
        <v>24.6</v>
      </c>
      <c r="F961" s="100">
        <v>25</v>
      </c>
      <c r="G961" s="100">
        <v>25.5</v>
      </c>
      <c r="H961" s="100">
        <v>25.1</v>
      </c>
      <c r="I961" s="100">
        <v>25.7</v>
      </c>
      <c r="J961" s="100">
        <v>27.7</v>
      </c>
      <c r="K961" s="100">
        <v>25.9</v>
      </c>
      <c r="L961" s="100">
        <v>26.4</v>
      </c>
      <c r="M961" s="100">
        <v>26.9</v>
      </c>
      <c r="N961" s="100">
        <v>28.3</v>
      </c>
      <c r="O961" s="100">
        <v>28.5</v>
      </c>
      <c r="P961" s="100">
        <v>27.2</v>
      </c>
      <c r="Q961" s="100">
        <v>27.9</v>
      </c>
      <c r="R961" s="100">
        <v>22.4</v>
      </c>
      <c r="S961" s="100">
        <v>24.7</v>
      </c>
      <c r="T961" s="100">
        <v>24.2</v>
      </c>
      <c r="U961" s="100">
        <v>27.8</v>
      </c>
      <c r="V961" s="100">
        <v>20.9</v>
      </c>
      <c r="W961" s="100">
        <v>23.9</v>
      </c>
      <c r="X961" s="100">
        <v>23.7</v>
      </c>
      <c r="Y961" s="100">
        <v>21.6</v>
      </c>
      <c r="Z961" s="100">
        <v>24.4</v>
      </c>
      <c r="AA961" s="100">
        <f>独自温度!B228</f>
        <v>30</v>
      </c>
      <c r="AB961" s="100">
        <f>独自温度!C228</f>
        <v>30</v>
      </c>
    </row>
    <row r="962" spans="1:28">
      <c r="A962" s="64" t="e" cm="1">
        <f t="array" aca="1" ref="A962" ca="1">INDIRECT(_xlfn.XLOOKUP(鶏シート!$G$13,鶏気温!$D$2:$AB$2,鶏気温!$D$3:$AB$3)&amp;(_xlfn.XLOOKUP(鶏モデル!$D970,鶏気温!$C$6:$C$1100,鶏気温!$B$6:$B$1100)))</f>
        <v>#N/A</v>
      </c>
      <c r="B962">
        <v>962</v>
      </c>
      <c r="C962" s="92">
        <v>46614</v>
      </c>
      <c r="D962" s="100">
        <v>24.3</v>
      </c>
      <c r="E962" s="100">
        <v>24.6</v>
      </c>
      <c r="F962" s="100">
        <v>24.9</v>
      </c>
      <c r="G962" s="100">
        <v>25.5</v>
      </c>
      <c r="H962" s="100">
        <v>25</v>
      </c>
      <c r="I962" s="100">
        <v>25.6</v>
      </c>
      <c r="J962" s="100">
        <v>27.7</v>
      </c>
      <c r="K962" s="100">
        <v>25.8</v>
      </c>
      <c r="L962" s="100">
        <v>26.3</v>
      </c>
      <c r="M962" s="100">
        <v>26.8</v>
      </c>
      <c r="N962" s="100">
        <v>28.3</v>
      </c>
      <c r="O962" s="100">
        <v>28.5</v>
      </c>
      <c r="P962" s="100">
        <v>27.1</v>
      </c>
      <c r="Q962" s="100">
        <v>27.8</v>
      </c>
      <c r="R962" s="100">
        <v>22.3</v>
      </c>
      <c r="S962" s="100">
        <v>24.7</v>
      </c>
      <c r="T962" s="100">
        <v>24.1</v>
      </c>
      <c r="U962" s="100">
        <v>27.8</v>
      </c>
      <c r="V962" s="100">
        <v>20.8</v>
      </c>
      <c r="W962" s="100">
        <v>23.8</v>
      </c>
      <c r="X962" s="100">
        <v>23.7</v>
      </c>
      <c r="Y962" s="100">
        <v>21.5</v>
      </c>
      <c r="Z962" s="100">
        <v>24.3</v>
      </c>
      <c r="AA962" s="100">
        <f>独自温度!B229</f>
        <v>30</v>
      </c>
      <c r="AB962" s="100">
        <f>独自温度!C229</f>
        <v>30</v>
      </c>
    </row>
    <row r="963" spans="1:28">
      <c r="A963" s="64" t="e" cm="1">
        <f t="array" aca="1" ref="A963" ca="1">INDIRECT(_xlfn.XLOOKUP(鶏シート!$G$13,鶏気温!$D$2:$AB$2,鶏気温!$D$3:$AB$3)&amp;(_xlfn.XLOOKUP(鶏モデル!$D971,鶏気温!$C$6:$C$1100,鶏気温!$B$6:$B$1100)))</f>
        <v>#N/A</v>
      </c>
      <c r="B963">
        <v>963</v>
      </c>
      <c r="C963" s="92">
        <v>46615</v>
      </c>
      <c r="D963" s="100">
        <v>24.3</v>
      </c>
      <c r="E963" s="100">
        <v>24.5</v>
      </c>
      <c r="F963" s="100">
        <v>24.8</v>
      </c>
      <c r="G963" s="100">
        <v>25.4</v>
      </c>
      <c r="H963" s="100">
        <v>25</v>
      </c>
      <c r="I963" s="100">
        <v>25.6</v>
      </c>
      <c r="J963" s="100">
        <v>27.6</v>
      </c>
      <c r="K963" s="100">
        <v>25.7</v>
      </c>
      <c r="L963" s="100">
        <v>26.2</v>
      </c>
      <c r="M963" s="100">
        <v>26.8</v>
      </c>
      <c r="N963" s="100">
        <v>28.2</v>
      </c>
      <c r="O963" s="100">
        <v>28.4</v>
      </c>
      <c r="P963" s="100">
        <v>27</v>
      </c>
      <c r="Q963" s="100">
        <v>27.8</v>
      </c>
      <c r="R963" s="100">
        <v>22.3</v>
      </c>
      <c r="S963" s="100">
        <v>24.6</v>
      </c>
      <c r="T963" s="100">
        <v>24.1</v>
      </c>
      <c r="U963" s="100">
        <v>27.7</v>
      </c>
      <c r="V963" s="100">
        <v>20.8</v>
      </c>
      <c r="W963" s="100">
        <v>23.7</v>
      </c>
      <c r="X963" s="100">
        <v>23.6</v>
      </c>
      <c r="Y963" s="100">
        <v>21.4</v>
      </c>
      <c r="Z963" s="100">
        <v>24.3</v>
      </c>
      <c r="AA963" s="100">
        <f>独自温度!B230</f>
        <v>30</v>
      </c>
      <c r="AB963" s="100">
        <f>独自温度!C230</f>
        <v>30</v>
      </c>
    </row>
    <row r="964" spans="1:28">
      <c r="A964" s="64" t="e" cm="1">
        <f t="array" aca="1" ref="A964" ca="1">INDIRECT(_xlfn.XLOOKUP(鶏シート!$G$13,鶏気温!$D$2:$AB$2,鶏気温!$D$3:$AB$3)&amp;(_xlfn.XLOOKUP(鶏モデル!$D972,鶏気温!$C$6:$C$1100,鶏気温!$B$6:$B$1100)))</f>
        <v>#N/A</v>
      </c>
      <c r="B964">
        <v>964</v>
      </c>
      <c r="C964" s="92">
        <v>46616</v>
      </c>
      <c r="D964" s="100">
        <v>24.2</v>
      </c>
      <c r="E964" s="100">
        <v>24.5</v>
      </c>
      <c r="F964" s="100">
        <v>24.8</v>
      </c>
      <c r="G964" s="100">
        <v>25.3</v>
      </c>
      <c r="H964" s="100">
        <v>24.9</v>
      </c>
      <c r="I964" s="100">
        <v>25.5</v>
      </c>
      <c r="J964" s="100">
        <v>27.6</v>
      </c>
      <c r="K964" s="100">
        <v>25.7</v>
      </c>
      <c r="L964" s="100">
        <v>26.1</v>
      </c>
      <c r="M964" s="100">
        <v>26.7</v>
      </c>
      <c r="N964" s="100">
        <v>28.2</v>
      </c>
      <c r="O964" s="100">
        <v>28.4</v>
      </c>
      <c r="P964" s="100">
        <v>27</v>
      </c>
      <c r="Q964" s="100">
        <v>27.7</v>
      </c>
      <c r="R964" s="100">
        <v>22.2</v>
      </c>
      <c r="S964" s="100">
        <v>24.6</v>
      </c>
      <c r="T964" s="100">
        <v>24</v>
      </c>
      <c r="U964" s="100">
        <v>27.6</v>
      </c>
      <c r="V964" s="100">
        <v>20.7</v>
      </c>
      <c r="W964" s="100">
        <v>23.7</v>
      </c>
      <c r="X964" s="100">
        <v>23.5</v>
      </c>
      <c r="Y964" s="100">
        <v>21.4</v>
      </c>
      <c r="Z964" s="100">
        <v>24.2</v>
      </c>
      <c r="AA964" s="100">
        <f>独自温度!B231</f>
        <v>30</v>
      </c>
      <c r="AB964" s="100">
        <f>独自温度!C231</f>
        <v>30</v>
      </c>
    </row>
    <row r="965" spans="1:28">
      <c r="A965" s="64" t="e" cm="1">
        <f t="array" aca="1" ref="A965" ca="1">INDIRECT(_xlfn.XLOOKUP(鶏シート!$G$13,鶏気温!$D$2:$AB$2,鶏気温!$D$3:$AB$3)&amp;(_xlfn.XLOOKUP(鶏モデル!$D973,鶏気温!$C$6:$C$1100,鶏気温!$B$6:$B$1100)))</f>
        <v>#N/A</v>
      </c>
      <c r="B965">
        <v>965</v>
      </c>
      <c r="C965" s="92">
        <v>46617</v>
      </c>
      <c r="D965" s="100">
        <v>24.1</v>
      </c>
      <c r="E965" s="100">
        <v>24.4</v>
      </c>
      <c r="F965" s="100">
        <v>24.7</v>
      </c>
      <c r="G965" s="100">
        <v>25.3</v>
      </c>
      <c r="H965" s="100">
        <v>24.8</v>
      </c>
      <c r="I965" s="100">
        <v>25.4</v>
      </c>
      <c r="J965" s="100">
        <v>27.5</v>
      </c>
      <c r="K965" s="100">
        <v>25.6</v>
      </c>
      <c r="L965" s="100">
        <v>26.1</v>
      </c>
      <c r="M965" s="100">
        <v>26.6</v>
      </c>
      <c r="N965" s="100">
        <v>28.1</v>
      </c>
      <c r="O965" s="100">
        <v>28.3</v>
      </c>
      <c r="P965" s="100">
        <v>26.9</v>
      </c>
      <c r="Q965" s="100">
        <v>27.6</v>
      </c>
      <c r="R965" s="100">
        <v>22.1</v>
      </c>
      <c r="S965" s="100">
        <v>24.5</v>
      </c>
      <c r="T965" s="100">
        <v>23.9</v>
      </c>
      <c r="U965" s="100">
        <v>27.6</v>
      </c>
      <c r="V965" s="100">
        <v>20.6</v>
      </c>
      <c r="W965" s="100">
        <v>23.6</v>
      </c>
      <c r="X965" s="100">
        <v>23.5</v>
      </c>
      <c r="Y965" s="100">
        <v>21.3</v>
      </c>
      <c r="Z965" s="100">
        <v>24.1</v>
      </c>
      <c r="AA965" s="100">
        <f>独自温度!B232</f>
        <v>30</v>
      </c>
      <c r="AB965" s="100">
        <f>独自温度!C232</f>
        <v>30</v>
      </c>
    </row>
    <row r="966" spans="1:28">
      <c r="A966" s="64" t="e" cm="1">
        <f t="array" aca="1" ref="A966" ca="1">INDIRECT(_xlfn.XLOOKUP(鶏シート!$G$13,鶏気温!$D$2:$AB$2,鶏気温!$D$3:$AB$3)&amp;(_xlfn.XLOOKUP(鶏モデル!$D974,鶏気温!$C$6:$C$1100,鶏気温!$B$6:$B$1100)))</f>
        <v>#N/A</v>
      </c>
      <c r="B966">
        <v>966</v>
      </c>
      <c r="C966" s="92">
        <v>46618</v>
      </c>
      <c r="D966" s="100">
        <v>24</v>
      </c>
      <c r="E966" s="100">
        <v>24.3</v>
      </c>
      <c r="F966" s="100">
        <v>24.6</v>
      </c>
      <c r="G966" s="100">
        <v>25.2</v>
      </c>
      <c r="H966" s="100">
        <v>24.7</v>
      </c>
      <c r="I966" s="100">
        <v>25.3</v>
      </c>
      <c r="J966" s="100">
        <v>27.4</v>
      </c>
      <c r="K966" s="100">
        <v>25.5</v>
      </c>
      <c r="L966" s="100">
        <v>26</v>
      </c>
      <c r="M966" s="100">
        <v>26.6</v>
      </c>
      <c r="N966" s="100">
        <v>28</v>
      </c>
      <c r="O966" s="100">
        <v>28.2</v>
      </c>
      <c r="P966" s="100">
        <v>26.8</v>
      </c>
      <c r="Q966" s="100">
        <v>27.6</v>
      </c>
      <c r="R966" s="100">
        <v>22.1</v>
      </c>
      <c r="S966" s="100">
        <v>24.4</v>
      </c>
      <c r="T966" s="100">
        <v>23.8</v>
      </c>
      <c r="U966" s="100">
        <v>27.5</v>
      </c>
      <c r="V966" s="100">
        <v>20.5</v>
      </c>
      <c r="W966" s="100">
        <v>23.5</v>
      </c>
      <c r="X966" s="100">
        <v>23.4</v>
      </c>
      <c r="Y966" s="100">
        <v>21.2</v>
      </c>
      <c r="Z966" s="100">
        <v>24</v>
      </c>
      <c r="AA966" s="100">
        <f>独自温度!B233</f>
        <v>30</v>
      </c>
      <c r="AB966" s="100">
        <f>独自温度!C233</f>
        <v>30</v>
      </c>
    </row>
    <row r="967" spans="1:28">
      <c r="A967" s="64" t="e" cm="1">
        <f t="array" aca="1" ref="A967" ca="1">INDIRECT(_xlfn.XLOOKUP(鶏シート!$G$13,鶏気温!$D$2:$AB$2,鶏気温!$D$3:$AB$3)&amp;(_xlfn.XLOOKUP(鶏モデル!$D975,鶏気温!$C$6:$C$1100,鶏気温!$B$6:$B$1100)))</f>
        <v>#N/A</v>
      </c>
      <c r="B967">
        <v>967</v>
      </c>
      <c r="C967" s="92">
        <v>46619</v>
      </c>
      <c r="D967" s="100">
        <v>23.9</v>
      </c>
      <c r="E967" s="100">
        <v>24.2</v>
      </c>
      <c r="F967" s="100">
        <v>24.5</v>
      </c>
      <c r="G967" s="100">
        <v>25.1</v>
      </c>
      <c r="H967" s="100">
        <v>24.6</v>
      </c>
      <c r="I967" s="100">
        <v>25.2</v>
      </c>
      <c r="J967" s="100">
        <v>27.4</v>
      </c>
      <c r="K967" s="100">
        <v>25.5</v>
      </c>
      <c r="L967" s="100">
        <v>25.9</v>
      </c>
      <c r="M967" s="100">
        <v>26.5</v>
      </c>
      <c r="N967" s="100">
        <v>28</v>
      </c>
      <c r="O967" s="100">
        <v>28.2</v>
      </c>
      <c r="P967" s="100">
        <v>26.8</v>
      </c>
      <c r="Q967" s="100">
        <v>27.5</v>
      </c>
      <c r="R967" s="100">
        <v>22</v>
      </c>
      <c r="S967" s="100">
        <v>24.3</v>
      </c>
      <c r="T967" s="100">
        <v>23.8</v>
      </c>
      <c r="U967" s="100">
        <v>27.4</v>
      </c>
      <c r="V967" s="100">
        <v>20.399999999999999</v>
      </c>
      <c r="W967" s="100">
        <v>23.4</v>
      </c>
      <c r="X967" s="100">
        <v>23.3</v>
      </c>
      <c r="Y967" s="100">
        <v>21.1</v>
      </c>
      <c r="Z967" s="100">
        <v>23.9</v>
      </c>
      <c r="AA967" s="100">
        <f>独自温度!B234</f>
        <v>30</v>
      </c>
      <c r="AB967" s="100">
        <f>独自温度!C234</f>
        <v>30</v>
      </c>
    </row>
    <row r="968" spans="1:28">
      <c r="A968" s="64" t="e" cm="1">
        <f t="array" aca="1" ref="A968" ca="1">INDIRECT(_xlfn.XLOOKUP(鶏シート!$G$13,鶏気温!$D$2:$AB$2,鶏気温!$D$3:$AB$3)&amp;(_xlfn.XLOOKUP(鶏モデル!$D976,鶏気温!$C$6:$C$1100,鶏気温!$B$6:$B$1100)))</f>
        <v>#N/A</v>
      </c>
      <c r="B968">
        <v>968</v>
      </c>
      <c r="C968" s="92">
        <v>46620</v>
      </c>
      <c r="D968" s="100">
        <v>23.8</v>
      </c>
      <c r="E968" s="100">
        <v>24.1</v>
      </c>
      <c r="F968" s="100">
        <v>24.4</v>
      </c>
      <c r="G968" s="100">
        <v>25</v>
      </c>
      <c r="H968" s="100">
        <v>24.5</v>
      </c>
      <c r="I968" s="100">
        <v>25.2</v>
      </c>
      <c r="J968" s="100">
        <v>27.3</v>
      </c>
      <c r="K968" s="100">
        <v>25.4</v>
      </c>
      <c r="L968" s="100">
        <v>25.8</v>
      </c>
      <c r="M968" s="100">
        <v>26.4</v>
      </c>
      <c r="N968" s="100">
        <v>27.9</v>
      </c>
      <c r="O968" s="100">
        <v>28.1</v>
      </c>
      <c r="P968" s="100">
        <v>26.7</v>
      </c>
      <c r="Q968" s="100">
        <v>27.4</v>
      </c>
      <c r="R968" s="100">
        <v>21.9</v>
      </c>
      <c r="S968" s="100">
        <v>24.2</v>
      </c>
      <c r="T968" s="100">
        <v>23.7</v>
      </c>
      <c r="U968" s="100">
        <v>27.3</v>
      </c>
      <c r="V968" s="100">
        <v>20.3</v>
      </c>
      <c r="W968" s="100">
        <v>23.3</v>
      </c>
      <c r="X968" s="100">
        <v>23.2</v>
      </c>
      <c r="Y968" s="100">
        <v>21</v>
      </c>
      <c r="Z968" s="100">
        <v>23.8</v>
      </c>
      <c r="AA968" s="100">
        <f>独自温度!B235</f>
        <v>30</v>
      </c>
      <c r="AB968" s="100">
        <f>独自温度!C235</f>
        <v>30</v>
      </c>
    </row>
    <row r="969" spans="1:28">
      <c r="A969" s="64" t="e" cm="1">
        <f t="array" aca="1" ref="A969" ca="1">INDIRECT(_xlfn.XLOOKUP(鶏シート!$G$13,鶏気温!$D$2:$AB$2,鶏気温!$D$3:$AB$3)&amp;(_xlfn.XLOOKUP(鶏モデル!$D977,鶏気温!$C$6:$C$1100,鶏気温!$B$6:$B$1100)))</f>
        <v>#N/A</v>
      </c>
      <c r="B969">
        <v>969</v>
      </c>
      <c r="C969" s="92">
        <v>46621</v>
      </c>
      <c r="D969" s="100">
        <v>23.7</v>
      </c>
      <c r="E969" s="100">
        <v>24</v>
      </c>
      <c r="F969" s="100">
        <v>24.4</v>
      </c>
      <c r="G969" s="100">
        <v>24.9</v>
      </c>
      <c r="H969" s="100">
        <v>24.4</v>
      </c>
      <c r="I969" s="100">
        <v>25.1</v>
      </c>
      <c r="J969" s="100">
        <v>27.2</v>
      </c>
      <c r="K969" s="100">
        <v>25.3</v>
      </c>
      <c r="L969" s="100">
        <v>25.7</v>
      </c>
      <c r="M969" s="100">
        <v>26.3</v>
      </c>
      <c r="N969" s="100">
        <v>27.8</v>
      </c>
      <c r="O969" s="100">
        <v>28</v>
      </c>
      <c r="P969" s="100">
        <v>26.6</v>
      </c>
      <c r="Q969" s="100">
        <v>27.3</v>
      </c>
      <c r="R969" s="100">
        <v>21.8</v>
      </c>
      <c r="S969" s="100">
        <v>24.1</v>
      </c>
      <c r="T969" s="100">
        <v>23.6</v>
      </c>
      <c r="U969" s="100">
        <v>27.2</v>
      </c>
      <c r="V969" s="100">
        <v>20.2</v>
      </c>
      <c r="W969" s="100">
        <v>23.2</v>
      </c>
      <c r="X969" s="100">
        <v>23.1</v>
      </c>
      <c r="Y969" s="100">
        <v>20.9</v>
      </c>
      <c r="Z969" s="100">
        <v>23.7</v>
      </c>
      <c r="AA969" s="100">
        <f>独自温度!B236</f>
        <v>30</v>
      </c>
      <c r="AB969" s="100">
        <f>独自温度!C236</f>
        <v>30</v>
      </c>
    </row>
    <row r="970" spans="1:28">
      <c r="A970" s="64" t="e" cm="1">
        <f t="array" aca="1" ref="A970" ca="1">INDIRECT(_xlfn.XLOOKUP(鶏シート!$G$13,鶏気温!$D$2:$AB$2,鶏気温!$D$3:$AB$3)&amp;(_xlfn.XLOOKUP(鶏モデル!$D978,鶏気温!$C$6:$C$1100,鶏気温!$B$6:$B$1100)))</f>
        <v>#N/A</v>
      </c>
      <c r="B970">
        <v>970</v>
      </c>
      <c r="C970" s="92">
        <v>46622</v>
      </c>
      <c r="D970" s="100">
        <v>23.6</v>
      </c>
      <c r="E970" s="100">
        <v>23.9</v>
      </c>
      <c r="F970" s="100">
        <v>24.3</v>
      </c>
      <c r="G970" s="100">
        <v>24.8</v>
      </c>
      <c r="H970" s="100">
        <v>24.3</v>
      </c>
      <c r="I970" s="100">
        <v>25</v>
      </c>
      <c r="J970" s="100">
        <v>27.1</v>
      </c>
      <c r="K970" s="100">
        <v>25.2</v>
      </c>
      <c r="L970" s="100">
        <v>25.6</v>
      </c>
      <c r="M970" s="100">
        <v>26.3</v>
      </c>
      <c r="N970" s="100">
        <v>27.7</v>
      </c>
      <c r="O970" s="100">
        <v>27.9</v>
      </c>
      <c r="P970" s="100">
        <v>26.5</v>
      </c>
      <c r="Q970" s="100">
        <v>27.2</v>
      </c>
      <c r="R970" s="100">
        <v>21.7</v>
      </c>
      <c r="S970" s="100">
        <v>24</v>
      </c>
      <c r="T970" s="100">
        <v>23.5</v>
      </c>
      <c r="U970" s="100">
        <v>27.1</v>
      </c>
      <c r="V970" s="100">
        <v>20.100000000000001</v>
      </c>
      <c r="W970" s="100">
        <v>23.1</v>
      </c>
      <c r="X970" s="100">
        <v>23</v>
      </c>
      <c r="Y970" s="100">
        <v>20.8</v>
      </c>
      <c r="Z970" s="100">
        <v>23.6</v>
      </c>
      <c r="AA970" s="100">
        <f>独自温度!B237</f>
        <v>30</v>
      </c>
      <c r="AB970" s="100">
        <f>独自温度!C237</f>
        <v>30</v>
      </c>
    </row>
    <row r="971" spans="1:28">
      <c r="A971" s="64" t="e" cm="1">
        <f t="array" aca="1" ref="A971" ca="1">INDIRECT(_xlfn.XLOOKUP(鶏シート!$G$13,鶏気温!$D$2:$AB$2,鶏気温!$D$3:$AB$3)&amp;(_xlfn.XLOOKUP(鶏モデル!$D979,鶏気温!$C$6:$C$1100,鶏気温!$B$6:$B$1100)))</f>
        <v>#N/A</v>
      </c>
      <c r="B971">
        <v>971</v>
      </c>
      <c r="C971" s="92">
        <v>46623</v>
      </c>
      <c r="D971" s="100">
        <v>23.5</v>
      </c>
      <c r="E971" s="100">
        <v>23.8</v>
      </c>
      <c r="F971" s="100">
        <v>24.2</v>
      </c>
      <c r="G971" s="100">
        <v>24.7</v>
      </c>
      <c r="H971" s="100">
        <v>24.2</v>
      </c>
      <c r="I971" s="100">
        <v>24.9</v>
      </c>
      <c r="J971" s="100">
        <v>27</v>
      </c>
      <c r="K971" s="100">
        <v>25.1</v>
      </c>
      <c r="L971" s="100">
        <v>25.5</v>
      </c>
      <c r="M971" s="100">
        <v>26.2</v>
      </c>
      <c r="N971" s="100">
        <v>27.6</v>
      </c>
      <c r="O971" s="100">
        <v>27.8</v>
      </c>
      <c r="P971" s="100">
        <v>26.4</v>
      </c>
      <c r="Q971" s="100">
        <v>27.1</v>
      </c>
      <c r="R971" s="100">
        <v>21.6</v>
      </c>
      <c r="S971" s="100">
        <v>23.9</v>
      </c>
      <c r="T971" s="100">
        <v>23.4</v>
      </c>
      <c r="U971" s="100">
        <v>27</v>
      </c>
      <c r="V971" s="100">
        <v>20</v>
      </c>
      <c r="W971" s="100">
        <v>23</v>
      </c>
      <c r="X971" s="100">
        <v>22.9</v>
      </c>
      <c r="Y971" s="100">
        <v>20.7</v>
      </c>
      <c r="Z971" s="100">
        <v>23.5</v>
      </c>
      <c r="AA971" s="100">
        <f>独自温度!B238</f>
        <v>30</v>
      </c>
      <c r="AB971" s="100">
        <f>独自温度!C238</f>
        <v>30</v>
      </c>
    </row>
    <row r="972" spans="1:28">
      <c r="A972" s="64" t="e" cm="1">
        <f t="array" aca="1" ref="A972" ca="1">INDIRECT(_xlfn.XLOOKUP(鶏シート!$G$13,鶏気温!$D$2:$AB$2,鶏気温!$D$3:$AB$3)&amp;(_xlfn.XLOOKUP(鶏モデル!$D980,鶏気温!$C$6:$C$1100,鶏気温!$B$6:$B$1100)))</f>
        <v>#N/A</v>
      </c>
      <c r="B972">
        <v>972</v>
      </c>
      <c r="C972" s="92">
        <v>46624</v>
      </c>
      <c r="D972" s="100">
        <v>23.4</v>
      </c>
      <c r="E972" s="100">
        <v>23.7</v>
      </c>
      <c r="F972" s="100">
        <v>24.1</v>
      </c>
      <c r="G972" s="100">
        <v>24.6</v>
      </c>
      <c r="H972" s="100">
        <v>24.1</v>
      </c>
      <c r="I972" s="100">
        <v>24.8</v>
      </c>
      <c r="J972" s="100">
        <v>26.9</v>
      </c>
      <c r="K972" s="100">
        <v>25</v>
      </c>
      <c r="L972" s="100">
        <v>25.4</v>
      </c>
      <c r="M972" s="100">
        <v>26.1</v>
      </c>
      <c r="N972" s="100">
        <v>27.5</v>
      </c>
      <c r="O972" s="100">
        <v>27.7</v>
      </c>
      <c r="P972" s="100">
        <v>26.3</v>
      </c>
      <c r="Q972" s="100">
        <v>27</v>
      </c>
      <c r="R972" s="100">
        <v>21.5</v>
      </c>
      <c r="S972" s="100">
        <v>23.9</v>
      </c>
      <c r="T972" s="100">
        <v>23.3</v>
      </c>
      <c r="U972" s="100">
        <v>26.9</v>
      </c>
      <c r="V972" s="100">
        <v>19.899999999999999</v>
      </c>
      <c r="W972" s="100">
        <v>22.9</v>
      </c>
      <c r="X972" s="100">
        <v>22.8</v>
      </c>
      <c r="Y972" s="100">
        <v>20.6</v>
      </c>
      <c r="Z972" s="100">
        <v>23.4</v>
      </c>
      <c r="AA972" s="100">
        <f>独自温度!B239</f>
        <v>30</v>
      </c>
      <c r="AB972" s="100">
        <f>独自温度!C239</f>
        <v>30</v>
      </c>
    </row>
    <row r="973" spans="1:28">
      <c r="A973" s="64" t="e" cm="1">
        <f t="array" aca="1" ref="A973" ca="1">INDIRECT(_xlfn.XLOOKUP(鶏シート!$G$13,鶏気温!$D$2:$AB$2,鶏気温!$D$3:$AB$3)&amp;(_xlfn.XLOOKUP(鶏モデル!$D981,鶏気温!$C$6:$C$1100,鶏気温!$B$6:$B$1100)))</f>
        <v>#N/A</v>
      </c>
      <c r="B973">
        <v>973</v>
      </c>
      <c r="C973" s="92">
        <v>46625</v>
      </c>
      <c r="D973" s="100">
        <v>23.3</v>
      </c>
      <c r="E973" s="100">
        <v>23.6</v>
      </c>
      <c r="F973" s="100">
        <v>24</v>
      </c>
      <c r="G973" s="100">
        <v>24.5</v>
      </c>
      <c r="H973" s="100">
        <v>24</v>
      </c>
      <c r="I973" s="100">
        <v>24.7</v>
      </c>
      <c r="J973" s="100">
        <v>26.8</v>
      </c>
      <c r="K973" s="100">
        <v>24.9</v>
      </c>
      <c r="L973" s="100">
        <v>25.3</v>
      </c>
      <c r="M973" s="100">
        <v>25.9</v>
      </c>
      <c r="N973" s="100">
        <v>27.4</v>
      </c>
      <c r="O973" s="100">
        <v>27.6</v>
      </c>
      <c r="P973" s="100">
        <v>26.2</v>
      </c>
      <c r="Q973" s="100">
        <v>26.9</v>
      </c>
      <c r="R973" s="100">
        <v>21.4</v>
      </c>
      <c r="S973" s="100">
        <v>23.8</v>
      </c>
      <c r="T973" s="100">
        <v>23.2</v>
      </c>
      <c r="U973" s="100">
        <v>26.8</v>
      </c>
      <c r="V973" s="100">
        <v>19.8</v>
      </c>
      <c r="W973" s="100">
        <v>22.8</v>
      </c>
      <c r="X973" s="100">
        <v>22.7</v>
      </c>
      <c r="Y973" s="100">
        <v>20.5</v>
      </c>
      <c r="Z973" s="100">
        <v>23.3</v>
      </c>
      <c r="AA973" s="100">
        <f>独自温度!B240</f>
        <v>30</v>
      </c>
      <c r="AB973" s="100">
        <f>独自温度!C240</f>
        <v>30</v>
      </c>
    </row>
    <row r="974" spans="1:28">
      <c r="A974" s="64" t="e" cm="1">
        <f t="array" aca="1" ref="A974" ca="1">INDIRECT(_xlfn.XLOOKUP(鶏シート!$G$13,鶏気温!$D$2:$AB$2,鶏気温!$D$3:$AB$3)&amp;(_xlfn.XLOOKUP(鶏モデル!$D982,鶏気温!$C$6:$C$1100,鶏気温!$B$6:$B$1100)))</f>
        <v>#N/A</v>
      </c>
      <c r="B974">
        <v>974</v>
      </c>
      <c r="C974" s="92">
        <v>46626</v>
      </c>
      <c r="D974" s="100">
        <v>23.2</v>
      </c>
      <c r="E974" s="100">
        <v>23.4</v>
      </c>
      <c r="F974" s="100">
        <v>23.9</v>
      </c>
      <c r="G974" s="100">
        <v>24.4</v>
      </c>
      <c r="H974" s="100">
        <v>23.9</v>
      </c>
      <c r="I974" s="100">
        <v>24.6</v>
      </c>
      <c r="J974" s="100">
        <v>26.7</v>
      </c>
      <c r="K974" s="100">
        <v>24.8</v>
      </c>
      <c r="L974" s="100">
        <v>25.1</v>
      </c>
      <c r="M974" s="100">
        <v>25.8</v>
      </c>
      <c r="N974" s="100">
        <v>27.3</v>
      </c>
      <c r="O974" s="100">
        <v>27.5</v>
      </c>
      <c r="P974" s="100">
        <v>26.1</v>
      </c>
      <c r="Q974" s="100">
        <v>26.8</v>
      </c>
      <c r="R974" s="100">
        <v>21.2</v>
      </c>
      <c r="S974" s="100">
        <v>23.7</v>
      </c>
      <c r="T974" s="100">
        <v>23</v>
      </c>
      <c r="U974" s="100">
        <v>26.7</v>
      </c>
      <c r="V974" s="100">
        <v>19.7</v>
      </c>
      <c r="W974" s="100">
        <v>22.7</v>
      </c>
      <c r="X974" s="100">
        <v>22.6</v>
      </c>
      <c r="Y974" s="100">
        <v>20.399999999999999</v>
      </c>
      <c r="Z974" s="100">
        <v>23.2</v>
      </c>
      <c r="AA974" s="100">
        <f>独自温度!B241</f>
        <v>30</v>
      </c>
      <c r="AB974" s="100">
        <f>独自温度!C241</f>
        <v>30</v>
      </c>
    </row>
    <row r="975" spans="1:28">
      <c r="A975" s="64" t="e" cm="1">
        <f t="array" aca="1" ref="A975" ca="1">INDIRECT(_xlfn.XLOOKUP(鶏シート!$G$13,鶏気温!$D$2:$AB$2,鶏気温!$D$3:$AB$3)&amp;(_xlfn.XLOOKUP(鶏モデル!$D983,鶏気温!$C$6:$C$1100,鶏気温!$B$6:$B$1100)))</f>
        <v>#N/A</v>
      </c>
      <c r="B975">
        <v>975</v>
      </c>
      <c r="C975" s="92">
        <v>46627</v>
      </c>
      <c r="D975" s="100">
        <v>23.1</v>
      </c>
      <c r="E975" s="100">
        <v>23.3</v>
      </c>
      <c r="F975" s="100">
        <v>23.8</v>
      </c>
      <c r="G975" s="100">
        <v>24.3</v>
      </c>
      <c r="H975" s="100">
        <v>23.8</v>
      </c>
      <c r="I975" s="100">
        <v>24.5</v>
      </c>
      <c r="J975" s="100">
        <v>26.5</v>
      </c>
      <c r="K975" s="100">
        <v>24.7</v>
      </c>
      <c r="L975" s="100">
        <v>25</v>
      </c>
      <c r="M975" s="100">
        <v>25.7</v>
      </c>
      <c r="N975" s="100">
        <v>27.2</v>
      </c>
      <c r="O975" s="100">
        <v>27.4</v>
      </c>
      <c r="P975" s="100">
        <v>26</v>
      </c>
      <c r="Q975" s="100">
        <v>26.7</v>
      </c>
      <c r="R975" s="100">
        <v>21.1</v>
      </c>
      <c r="S975" s="100">
        <v>23.6</v>
      </c>
      <c r="T975" s="100">
        <v>22.9</v>
      </c>
      <c r="U975" s="100">
        <v>26.6</v>
      </c>
      <c r="V975" s="100">
        <v>19.600000000000001</v>
      </c>
      <c r="W975" s="100">
        <v>22.6</v>
      </c>
      <c r="X975" s="100">
        <v>22.5</v>
      </c>
      <c r="Y975" s="100">
        <v>20.3</v>
      </c>
      <c r="Z975" s="100">
        <v>23.1</v>
      </c>
      <c r="AA975" s="100">
        <f>独自温度!B242</f>
        <v>30</v>
      </c>
      <c r="AB975" s="100">
        <f>独自温度!C242</f>
        <v>30</v>
      </c>
    </row>
    <row r="976" spans="1:28">
      <c r="A976" s="64" t="e" cm="1">
        <f t="array" aca="1" ref="A976" ca="1">INDIRECT(_xlfn.XLOOKUP(鶏シート!$G$13,鶏気温!$D$2:$AB$2,鶏気温!$D$3:$AB$3)&amp;(_xlfn.XLOOKUP(鶏モデル!$D984,鶏気温!$C$6:$C$1100,鶏気温!$B$6:$B$1100)))</f>
        <v>#N/A</v>
      </c>
      <c r="B976">
        <v>976</v>
      </c>
      <c r="C976" s="92">
        <v>46628</v>
      </c>
      <c r="D976" s="100">
        <v>23</v>
      </c>
      <c r="E976" s="100">
        <v>23.2</v>
      </c>
      <c r="F976" s="100">
        <v>23.7</v>
      </c>
      <c r="G976" s="100">
        <v>24.2</v>
      </c>
      <c r="H976" s="100">
        <v>23.7</v>
      </c>
      <c r="I976" s="100">
        <v>24.4</v>
      </c>
      <c r="J976" s="100">
        <v>26.4</v>
      </c>
      <c r="K976" s="100">
        <v>24.6</v>
      </c>
      <c r="L976" s="100">
        <v>24.9</v>
      </c>
      <c r="M976" s="100">
        <v>25.6</v>
      </c>
      <c r="N976" s="100">
        <v>27.1</v>
      </c>
      <c r="O976" s="100">
        <v>27.2</v>
      </c>
      <c r="P976" s="100">
        <v>25.9</v>
      </c>
      <c r="Q976" s="100">
        <v>26.6</v>
      </c>
      <c r="R976" s="100">
        <v>21</v>
      </c>
      <c r="S976" s="100">
        <v>23.5</v>
      </c>
      <c r="T976" s="100">
        <v>22.8</v>
      </c>
      <c r="U976" s="100">
        <v>26.5</v>
      </c>
      <c r="V976" s="100">
        <v>19.399999999999999</v>
      </c>
      <c r="W976" s="100">
        <v>22.5</v>
      </c>
      <c r="X976" s="100">
        <v>22.4</v>
      </c>
      <c r="Y976" s="100">
        <v>20.2</v>
      </c>
      <c r="Z976" s="100">
        <v>23</v>
      </c>
      <c r="AA976" s="100">
        <f>独自温度!B243</f>
        <v>30</v>
      </c>
      <c r="AB976" s="100">
        <f>独自温度!C243</f>
        <v>30</v>
      </c>
    </row>
    <row r="977" spans="1:28">
      <c r="A977" s="64" t="e" cm="1">
        <f t="array" aca="1" ref="A977" ca="1">INDIRECT(_xlfn.XLOOKUP(鶏シート!$G$13,鶏気温!$D$2:$AB$2,鶏気温!$D$3:$AB$3)&amp;(_xlfn.XLOOKUP(鶏モデル!$D985,鶏気温!$C$6:$C$1100,鶏気温!$B$6:$B$1100)))</f>
        <v>#N/A</v>
      </c>
      <c r="B977">
        <v>977</v>
      </c>
      <c r="C977" s="92">
        <v>46629</v>
      </c>
      <c r="D977" s="100">
        <v>22.9</v>
      </c>
      <c r="E977" s="100">
        <v>23.1</v>
      </c>
      <c r="F977" s="100">
        <v>23.6</v>
      </c>
      <c r="G977" s="100">
        <v>24.1</v>
      </c>
      <c r="H977" s="100">
        <v>23.6</v>
      </c>
      <c r="I977" s="100">
        <v>24.3</v>
      </c>
      <c r="J977" s="100">
        <v>26.3</v>
      </c>
      <c r="K977" s="100">
        <v>24.5</v>
      </c>
      <c r="L977" s="100">
        <v>24.8</v>
      </c>
      <c r="M977" s="100">
        <v>25.5</v>
      </c>
      <c r="N977" s="100">
        <v>26.9</v>
      </c>
      <c r="O977" s="100">
        <v>27.1</v>
      </c>
      <c r="P977" s="100">
        <v>25.8</v>
      </c>
      <c r="Q977" s="100">
        <v>26.5</v>
      </c>
      <c r="R977" s="100">
        <v>20.9</v>
      </c>
      <c r="S977" s="100">
        <v>23.4</v>
      </c>
      <c r="T977" s="100">
        <v>22.7</v>
      </c>
      <c r="U977" s="100">
        <v>26.4</v>
      </c>
      <c r="V977" s="100">
        <v>19.3</v>
      </c>
      <c r="W977" s="100">
        <v>22.3</v>
      </c>
      <c r="X977" s="100">
        <v>22.2</v>
      </c>
      <c r="Y977" s="100">
        <v>20</v>
      </c>
      <c r="Z977" s="100">
        <v>22.9</v>
      </c>
      <c r="AA977" s="100">
        <f>独自温度!B244</f>
        <v>30</v>
      </c>
      <c r="AB977" s="100">
        <f>独自温度!C244</f>
        <v>30</v>
      </c>
    </row>
    <row r="978" spans="1:28">
      <c r="A978" s="64" t="e" cm="1">
        <f t="array" aca="1" ref="A978" ca="1">INDIRECT(_xlfn.XLOOKUP(鶏シート!$G$13,鶏気温!$D$2:$AB$2,鶏気温!$D$3:$AB$3)&amp;(_xlfn.XLOOKUP(鶏モデル!$D986,鶏気温!$C$6:$C$1100,鶏気温!$B$6:$B$1100)))</f>
        <v>#N/A</v>
      </c>
      <c r="B978">
        <v>978</v>
      </c>
      <c r="C978" s="92">
        <v>46630</v>
      </c>
      <c r="D978" s="100">
        <v>22.7</v>
      </c>
      <c r="E978" s="100">
        <v>23</v>
      </c>
      <c r="F978" s="100">
        <v>23.5</v>
      </c>
      <c r="G978" s="100">
        <v>24</v>
      </c>
      <c r="H978" s="100">
        <v>23.5</v>
      </c>
      <c r="I978" s="100">
        <v>24.2</v>
      </c>
      <c r="J978" s="100">
        <v>26.2</v>
      </c>
      <c r="K978" s="100">
        <v>24.3</v>
      </c>
      <c r="L978" s="100">
        <v>24.6</v>
      </c>
      <c r="M978" s="100">
        <v>25.4</v>
      </c>
      <c r="N978" s="100">
        <v>26.8</v>
      </c>
      <c r="O978" s="100">
        <v>27</v>
      </c>
      <c r="P978" s="100">
        <v>25.6</v>
      </c>
      <c r="Q978" s="100">
        <v>26.4</v>
      </c>
      <c r="R978" s="100">
        <v>20.8</v>
      </c>
      <c r="S978" s="100">
        <v>23.3</v>
      </c>
      <c r="T978" s="100">
        <v>22.6</v>
      </c>
      <c r="U978" s="100">
        <v>26.2</v>
      </c>
      <c r="V978" s="100">
        <v>19.2</v>
      </c>
      <c r="W978" s="100">
        <v>22.2</v>
      </c>
      <c r="X978" s="100">
        <v>22.1</v>
      </c>
      <c r="Y978" s="100">
        <v>19.899999999999999</v>
      </c>
      <c r="Z978" s="100">
        <v>22.9</v>
      </c>
      <c r="AA978" s="100">
        <f>独自温度!B245</f>
        <v>30</v>
      </c>
      <c r="AB978" s="100">
        <f>独自温度!C245</f>
        <v>30</v>
      </c>
    </row>
    <row r="979" spans="1:28">
      <c r="A979" s="64" t="e" cm="1">
        <f t="array" aca="1" ref="A979" ca="1">INDIRECT(_xlfn.XLOOKUP(鶏シート!$G$13,鶏気温!$D$2:$AB$2,鶏気温!$D$3:$AB$3)&amp;(_xlfn.XLOOKUP(鶏モデル!$D987,鶏気温!$C$6:$C$1100,鶏気温!$B$6:$B$1100)))</f>
        <v>#N/A</v>
      </c>
      <c r="B979">
        <v>979</v>
      </c>
      <c r="C979" s="92">
        <v>46631</v>
      </c>
      <c r="D979" s="100">
        <v>22.6</v>
      </c>
      <c r="E979" s="100">
        <v>22.8</v>
      </c>
      <c r="F979" s="100">
        <v>23.3</v>
      </c>
      <c r="G979" s="100">
        <v>23.8</v>
      </c>
      <c r="H979" s="100">
        <v>23.4</v>
      </c>
      <c r="I979" s="100">
        <v>24.1</v>
      </c>
      <c r="J979" s="100">
        <v>26.1</v>
      </c>
      <c r="K979" s="100">
        <v>24.2</v>
      </c>
      <c r="L979" s="100">
        <v>24.5</v>
      </c>
      <c r="M979" s="100">
        <v>25.2</v>
      </c>
      <c r="N979" s="100">
        <v>26.7</v>
      </c>
      <c r="O979" s="100">
        <v>26.9</v>
      </c>
      <c r="P979" s="100">
        <v>25.5</v>
      </c>
      <c r="Q979" s="100">
        <v>26.3</v>
      </c>
      <c r="R979" s="100">
        <v>20.7</v>
      </c>
      <c r="S979" s="100">
        <v>23.2</v>
      </c>
      <c r="T979" s="100">
        <v>22.5</v>
      </c>
      <c r="U979" s="100">
        <v>26.1</v>
      </c>
      <c r="V979" s="100">
        <v>19.100000000000001</v>
      </c>
      <c r="W979" s="100">
        <v>22.1</v>
      </c>
      <c r="X979" s="100">
        <v>22</v>
      </c>
      <c r="Y979" s="100">
        <v>19.8</v>
      </c>
      <c r="Z979" s="100">
        <v>22.8</v>
      </c>
      <c r="AA979" s="100">
        <f>独自温度!B246</f>
        <v>30</v>
      </c>
      <c r="AB979" s="100">
        <f>独自温度!C246</f>
        <v>30</v>
      </c>
    </row>
    <row r="980" spans="1:28">
      <c r="A980" s="64" t="e" cm="1">
        <f t="array" aca="1" ref="A980" ca="1">INDIRECT(_xlfn.XLOOKUP(鶏シート!$G$13,鶏気温!$D$2:$AB$2,鶏気温!$D$3:$AB$3)&amp;(_xlfn.XLOOKUP(鶏モデル!$D988,鶏気温!$C$6:$C$1100,鶏気温!$B$6:$B$1100)))</f>
        <v>#N/A</v>
      </c>
      <c r="B980">
        <v>980</v>
      </c>
      <c r="C980" s="92">
        <v>46632</v>
      </c>
      <c r="D980" s="100">
        <v>22.5</v>
      </c>
      <c r="E980" s="100">
        <v>22.7</v>
      </c>
      <c r="F980" s="100">
        <v>23.2</v>
      </c>
      <c r="G980" s="100">
        <v>23.7</v>
      </c>
      <c r="H980" s="100">
        <v>23.3</v>
      </c>
      <c r="I980" s="100">
        <v>24</v>
      </c>
      <c r="J980" s="100">
        <v>25.9</v>
      </c>
      <c r="K980" s="100">
        <v>24.1</v>
      </c>
      <c r="L980" s="100">
        <v>24.4</v>
      </c>
      <c r="M980" s="100">
        <v>25.1</v>
      </c>
      <c r="N980" s="100">
        <v>26.6</v>
      </c>
      <c r="O980" s="100">
        <v>26.8</v>
      </c>
      <c r="P980" s="100">
        <v>25.4</v>
      </c>
      <c r="Q980" s="100">
        <v>26.2</v>
      </c>
      <c r="R980" s="100">
        <v>20.5</v>
      </c>
      <c r="S980" s="100">
        <v>23</v>
      </c>
      <c r="T980" s="100">
        <v>22.3</v>
      </c>
      <c r="U980" s="100">
        <v>26</v>
      </c>
      <c r="V980" s="100">
        <v>19</v>
      </c>
      <c r="W980" s="100">
        <v>21.9</v>
      </c>
      <c r="X980" s="100">
        <v>21.9</v>
      </c>
      <c r="Y980" s="100">
        <v>19.7</v>
      </c>
      <c r="Z980" s="100">
        <v>22.7</v>
      </c>
      <c r="AA980" s="100">
        <f>独自温度!B247</f>
        <v>30</v>
      </c>
      <c r="AB980" s="100">
        <f>独自温度!C247</f>
        <v>30</v>
      </c>
    </row>
    <row r="981" spans="1:28">
      <c r="A981" s="64" t="e" cm="1">
        <f t="array" aca="1" ref="A981" ca="1">INDIRECT(_xlfn.XLOOKUP(鶏シート!$G$13,鶏気温!$D$2:$AB$2,鶏気温!$D$3:$AB$3)&amp;(_xlfn.XLOOKUP(鶏モデル!$D989,鶏気温!$C$6:$C$1100,鶏気温!$B$6:$B$1100)))</f>
        <v>#N/A</v>
      </c>
      <c r="B981">
        <v>981</v>
      </c>
      <c r="C981" s="92">
        <v>46633</v>
      </c>
      <c r="D981" s="100">
        <v>22.3</v>
      </c>
      <c r="E981" s="100">
        <v>22.5</v>
      </c>
      <c r="F981" s="100">
        <v>23.1</v>
      </c>
      <c r="G981" s="100">
        <v>23.6</v>
      </c>
      <c r="H981" s="100">
        <v>23.1</v>
      </c>
      <c r="I981" s="100">
        <v>23.9</v>
      </c>
      <c r="J981" s="100">
        <v>25.8</v>
      </c>
      <c r="K981" s="100">
        <v>24</v>
      </c>
      <c r="L981" s="100">
        <v>24.3</v>
      </c>
      <c r="M981" s="100">
        <v>25</v>
      </c>
      <c r="N981" s="100">
        <v>26.4</v>
      </c>
      <c r="O981" s="100">
        <v>26.6</v>
      </c>
      <c r="P981" s="100">
        <v>25.3</v>
      </c>
      <c r="Q981" s="100">
        <v>26</v>
      </c>
      <c r="R981" s="100">
        <v>20.399999999999999</v>
      </c>
      <c r="S981" s="100">
        <v>22.9</v>
      </c>
      <c r="T981" s="100">
        <v>22.2</v>
      </c>
      <c r="U981" s="100">
        <v>25.9</v>
      </c>
      <c r="V981" s="100">
        <v>18.8</v>
      </c>
      <c r="W981" s="100">
        <v>21.8</v>
      </c>
      <c r="X981" s="100">
        <v>21.7</v>
      </c>
      <c r="Y981" s="100">
        <v>19.5</v>
      </c>
      <c r="Z981" s="100">
        <v>22.6</v>
      </c>
      <c r="AA981" s="100">
        <f>独自温度!B248</f>
        <v>30</v>
      </c>
      <c r="AB981" s="100">
        <f>独自温度!C248</f>
        <v>30</v>
      </c>
    </row>
    <row r="982" spans="1:28">
      <c r="A982" s="64" t="e" cm="1">
        <f t="array" aca="1" ref="A982" ca="1">INDIRECT(_xlfn.XLOOKUP(鶏シート!$G$13,鶏気温!$D$2:$AB$2,鶏気温!$D$3:$AB$3)&amp;(_xlfn.XLOOKUP(鶏モデル!$D990,鶏気温!$C$6:$C$1100,鶏気温!$B$6:$B$1100)))</f>
        <v>#N/A</v>
      </c>
      <c r="B982">
        <v>982</v>
      </c>
      <c r="C982" s="92">
        <v>46634</v>
      </c>
      <c r="D982" s="100">
        <v>22.2</v>
      </c>
      <c r="E982" s="100">
        <v>22.4</v>
      </c>
      <c r="F982" s="100">
        <v>23</v>
      </c>
      <c r="G982" s="100">
        <v>23.4</v>
      </c>
      <c r="H982" s="100">
        <v>23</v>
      </c>
      <c r="I982" s="100">
        <v>23.8</v>
      </c>
      <c r="J982" s="100">
        <v>25.7</v>
      </c>
      <c r="K982" s="100">
        <v>23.9</v>
      </c>
      <c r="L982" s="100">
        <v>24.1</v>
      </c>
      <c r="M982" s="100">
        <v>24.8</v>
      </c>
      <c r="N982" s="100">
        <v>26.3</v>
      </c>
      <c r="O982" s="100">
        <v>26.5</v>
      </c>
      <c r="P982" s="100">
        <v>25.2</v>
      </c>
      <c r="Q982" s="100">
        <v>25.9</v>
      </c>
      <c r="R982" s="100">
        <v>20.3</v>
      </c>
      <c r="S982" s="100">
        <v>22.8</v>
      </c>
      <c r="T982" s="100">
        <v>22.1</v>
      </c>
      <c r="U982" s="100">
        <v>25.8</v>
      </c>
      <c r="V982" s="100">
        <v>18.7</v>
      </c>
      <c r="W982" s="100">
        <v>21.7</v>
      </c>
      <c r="X982" s="100">
        <v>21.6</v>
      </c>
      <c r="Y982" s="100">
        <v>19.399999999999999</v>
      </c>
      <c r="Z982" s="100">
        <v>22.5</v>
      </c>
      <c r="AA982" s="100">
        <f>独自温度!B249</f>
        <v>30</v>
      </c>
      <c r="AB982" s="100">
        <f>独自温度!C249</f>
        <v>30</v>
      </c>
    </row>
    <row r="983" spans="1:28">
      <c r="A983" s="64" t="e" cm="1">
        <f t="array" aca="1" ref="A983" ca="1">INDIRECT(_xlfn.XLOOKUP(鶏シート!$G$13,鶏気温!$D$2:$AB$2,鶏気温!$D$3:$AB$3)&amp;(_xlfn.XLOOKUP(鶏モデル!$D991,鶏気温!$C$6:$C$1100,鶏気温!$B$6:$B$1100)))</f>
        <v>#N/A</v>
      </c>
      <c r="B983">
        <v>983</v>
      </c>
      <c r="C983" s="92">
        <v>46635</v>
      </c>
      <c r="D983" s="100">
        <v>22</v>
      </c>
      <c r="E983" s="100">
        <v>22.2</v>
      </c>
      <c r="F983" s="100">
        <v>22.8</v>
      </c>
      <c r="G983" s="100">
        <v>23.3</v>
      </c>
      <c r="H983" s="100">
        <v>22.9</v>
      </c>
      <c r="I983" s="100">
        <v>23.6</v>
      </c>
      <c r="J983" s="100">
        <v>25.6</v>
      </c>
      <c r="K983" s="100">
        <v>23.7</v>
      </c>
      <c r="L983" s="100">
        <v>24</v>
      </c>
      <c r="M983" s="100">
        <v>24.7</v>
      </c>
      <c r="N983" s="100">
        <v>26.2</v>
      </c>
      <c r="O983" s="100">
        <v>26.4</v>
      </c>
      <c r="P983" s="100">
        <v>25</v>
      </c>
      <c r="Q983" s="100">
        <v>25.8</v>
      </c>
      <c r="R983" s="100">
        <v>20.100000000000001</v>
      </c>
      <c r="S983" s="100">
        <v>22.7</v>
      </c>
      <c r="T983" s="100">
        <v>21.9</v>
      </c>
      <c r="U983" s="100">
        <v>25.6</v>
      </c>
      <c r="V983" s="100">
        <v>18.5</v>
      </c>
      <c r="W983" s="100">
        <v>21.5</v>
      </c>
      <c r="X983" s="100">
        <v>21.4</v>
      </c>
      <c r="Y983" s="100">
        <v>19.3</v>
      </c>
      <c r="Z983" s="100">
        <v>22.4</v>
      </c>
      <c r="AA983" s="100">
        <f>独自温度!B250</f>
        <v>30</v>
      </c>
      <c r="AB983" s="100">
        <f>独自温度!C250</f>
        <v>30</v>
      </c>
    </row>
    <row r="984" spans="1:28">
      <c r="A984" s="64" t="e" cm="1">
        <f t="array" aca="1" ref="A984" ca="1">INDIRECT(_xlfn.XLOOKUP(鶏シート!$G$13,鶏気温!$D$2:$AB$2,鶏気温!$D$3:$AB$3)&amp;(_xlfn.XLOOKUP(鶏モデル!$D992,鶏気温!$C$6:$C$1100,鶏気温!$B$6:$B$1100)))</f>
        <v>#N/A</v>
      </c>
      <c r="B984">
        <v>984</v>
      </c>
      <c r="C984" s="92">
        <v>46636</v>
      </c>
      <c r="D984" s="100">
        <v>21.9</v>
      </c>
      <c r="E984" s="100">
        <v>22</v>
      </c>
      <c r="F984" s="100">
        <v>22.7</v>
      </c>
      <c r="G984" s="100">
        <v>23.1</v>
      </c>
      <c r="H984" s="100">
        <v>22.8</v>
      </c>
      <c r="I984" s="100">
        <v>23.5</v>
      </c>
      <c r="J984" s="100">
        <v>25.4</v>
      </c>
      <c r="K984" s="100">
        <v>23.6</v>
      </c>
      <c r="L984" s="100">
        <v>23.9</v>
      </c>
      <c r="M984" s="100">
        <v>24.6</v>
      </c>
      <c r="N984" s="100">
        <v>26.1</v>
      </c>
      <c r="O984" s="100">
        <v>26.2</v>
      </c>
      <c r="P984" s="100">
        <v>24.9</v>
      </c>
      <c r="Q984" s="100">
        <v>25.6</v>
      </c>
      <c r="R984" s="100">
        <v>20</v>
      </c>
      <c r="S984" s="100">
        <v>22.5</v>
      </c>
      <c r="T984" s="100">
        <v>21.8</v>
      </c>
      <c r="U984" s="100">
        <v>25.5</v>
      </c>
      <c r="V984" s="100">
        <v>18.399999999999999</v>
      </c>
      <c r="W984" s="100">
        <v>21.3</v>
      </c>
      <c r="X984" s="100">
        <v>21.3</v>
      </c>
      <c r="Y984" s="100">
        <v>19.100000000000001</v>
      </c>
      <c r="Z984" s="100">
        <v>22.3</v>
      </c>
      <c r="AA984" s="100">
        <f>独自温度!B251</f>
        <v>30</v>
      </c>
      <c r="AB984" s="100">
        <f>独自温度!C251</f>
        <v>30</v>
      </c>
    </row>
    <row r="985" spans="1:28">
      <c r="A985" s="64" t="e" cm="1">
        <f t="array" aca="1" ref="A985" ca="1">INDIRECT(_xlfn.XLOOKUP(鶏シート!$G$13,鶏気温!$D$2:$AB$2,鶏気温!$D$3:$AB$3)&amp;(_xlfn.XLOOKUP(鶏モデル!$D993,鶏気温!$C$6:$C$1100,鶏気温!$B$6:$B$1100)))</f>
        <v>#N/A</v>
      </c>
      <c r="B985">
        <v>985</v>
      </c>
      <c r="C985" s="92">
        <v>46637</v>
      </c>
      <c r="D985" s="100">
        <v>21.7</v>
      </c>
      <c r="E985" s="100">
        <v>21.9</v>
      </c>
      <c r="F985" s="100">
        <v>22.6</v>
      </c>
      <c r="G985" s="100">
        <v>23</v>
      </c>
      <c r="H985" s="100">
        <v>22.6</v>
      </c>
      <c r="I985" s="100">
        <v>23.4</v>
      </c>
      <c r="J985" s="100">
        <v>25.3</v>
      </c>
      <c r="K985" s="100">
        <v>23.5</v>
      </c>
      <c r="L985" s="100">
        <v>23.8</v>
      </c>
      <c r="M985" s="100">
        <v>24.4</v>
      </c>
      <c r="N985" s="100">
        <v>25.9</v>
      </c>
      <c r="O985" s="100">
        <v>26.1</v>
      </c>
      <c r="P985" s="100">
        <v>24.7</v>
      </c>
      <c r="Q985" s="100">
        <v>25.5</v>
      </c>
      <c r="R985" s="100">
        <v>19.8</v>
      </c>
      <c r="S985" s="100">
        <v>22.4</v>
      </c>
      <c r="T985" s="100">
        <v>21.6</v>
      </c>
      <c r="U985" s="100">
        <v>25.4</v>
      </c>
      <c r="V985" s="100">
        <v>18.2</v>
      </c>
      <c r="W985" s="100">
        <v>21.2</v>
      </c>
      <c r="X985" s="100">
        <v>21.1</v>
      </c>
      <c r="Y985" s="100">
        <v>18.899999999999999</v>
      </c>
      <c r="Z985" s="100">
        <v>22.1</v>
      </c>
      <c r="AA985" s="100">
        <f>独自温度!B252</f>
        <v>30</v>
      </c>
      <c r="AB985" s="100">
        <f>独自温度!C252</f>
        <v>30</v>
      </c>
    </row>
    <row r="986" spans="1:28">
      <c r="A986" s="64" t="e" cm="1">
        <f t="array" aca="1" ref="A986" ca="1">INDIRECT(_xlfn.XLOOKUP(鶏シート!$G$13,鶏気温!$D$2:$AB$2,鶏気温!$D$3:$AB$3)&amp;(_xlfn.XLOOKUP(鶏モデル!$D994,鶏気温!$C$6:$C$1100,鶏気温!$B$6:$B$1100)))</f>
        <v>#N/A</v>
      </c>
      <c r="B986">
        <v>986</v>
      </c>
      <c r="C986" s="92">
        <v>46638</v>
      </c>
      <c r="D986" s="100">
        <v>21.5</v>
      </c>
      <c r="E986" s="100">
        <v>21.7</v>
      </c>
      <c r="F986" s="100">
        <v>22.4</v>
      </c>
      <c r="G986" s="100">
        <v>22.8</v>
      </c>
      <c r="H986" s="100">
        <v>22.5</v>
      </c>
      <c r="I986" s="100">
        <v>23.2</v>
      </c>
      <c r="J986" s="100">
        <v>25.1</v>
      </c>
      <c r="K986" s="100">
        <v>23.3</v>
      </c>
      <c r="L986" s="100">
        <v>23.6</v>
      </c>
      <c r="M986" s="100">
        <v>24.3</v>
      </c>
      <c r="N986" s="100">
        <v>25.8</v>
      </c>
      <c r="O986" s="100">
        <v>26</v>
      </c>
      <c r="P986" s="100">
        <v>24.6</v>
      </c>
      <c r="Q986" s="100">
        <v>25.3</v>
      </c>
      <c r="R986" s="100">
        <v>19.600000000000001</v>
      </c>
      <c r="S986" s="100">
        <v>22.2</v>
      </c>
      <c r="T986" s="100">
        <v>21.5</v>
      </c>
      <c r="U986" s="100">
        <v>25.2</v>
      </c>
      <c r="V986" s="100">
        <v>18.100000000000001</v>
      </c>
      <c r="W986" s="100">
        <v>21</v>
      </c>
      <c r="X986" s="100">
        <v>20.9</v>
      </c>
      <c r="Y986" s="100">
        <v>18.8</v>
      </c>
      <c r="Z986" s="100">
        <v>22</v>
      </c>
      <c r="AA986" s="100">
        <f>独自温度!B253</f>
        <v>30</v>
      </c>
      <c r="AB986" s="100">
        <f>独自温度!C253</f>
        <v>30</v>
      </c>
    </row>
    <row r="987" spans="1:28">
      <c r="A987" s="64" t="e" cm="1">
        <f t="array" aca="1" ref="A987" ca="1">INDIRECT(_xlfn.XLOOKUP(鶏シート!$G$13,鶏気温!$D$2:$AB$2,鶏気温!$D$3:$AB$3)&amp;(_xlfn.XLOOKUP(鶏モデル!$D995,鶏気温!$C$6:$C$1100,鶏気温!$B$6:$B$1100)))</f>
        <v>#N/A</v>
      </c>
      <c r="B987">
        <v>987</v>
      </c>
      <c r="C987" s="92">
        <v>46639</v>
      </c>
      <c r="D987" s="100">
        <v>21.3</v>
      </c>
      <c r="E987" s="100">
        <v>21.5</v>
      </c>
      <c r="F987" s="100">
        <v>22.3</v>
      </c>
      <c r="G987" s="100">
        <v>22.7</v>
      </c>
      <c r="H987" s="100">
        <v>22.4</v>
      </c>
      <c r="I987" s="100">
        <v>23.1</v>
      </c>
      <c r="J987" s="100">
        <v>25</v>
      </c>
      <c r="K987" s="100">
        <v>23.2</v>
      </c>
      <c r="L987" s="100">
        <v>23.5</v>
      </c>
      <c r="M987" s="100">
        <v>24.1</v>
      </c>
      <c r="N987" s="100">
        <v>25.6</v>
      </c>
      <c r="O987" s="100">
        <v>25.8</v>
      </c>
      <c r="P987" s="100">
        <v>24.4</v>
      </c>
      <c r="Q987" s="100">
        <v>25.2</v>
      </c>
      <c r="R987" s="100">
        <v>19.5</v>
      </c>
      <c r="S987" s="100">
        <v>22.1</v>
      </c>
      <c r="T987" s="100">
        <v>21.3</v>
      </c>
      <c r="U987" s="100">
        <v>25.1</v>
      </c>
      <c r="V987" s="100">
        <v>17.899999999999999</v>
      </c>
      <c r="W987" s="100">
        <v>20.8</v>
      </c>
      <c r="X987" s="100">
        <v>20.8</v>
      </c>
      <c r="Y987" s="100">
        <v>18.600000000000001</v>
      </c>
      <c r="Z987" s="100">
        <v>21.9</v>
      </c>
      <c r="AA987" s="100">
        <f>独自温度!B254</f>
        <v>30</v>
      </c>
      <c r="AB987" s="100">
        <f>独自温度!C254</f>
        <v>30</v>
      </c>
    </row>
    <row r="988" spans="1:28">
      <c r="A988" s="64" t="e" cm="1">
        <f t="array" aca="1" ref="A988" ca="1">INDIRECT(_xlfn.XLOOKUP(鶏シート!$G$13,鶏気温!$D$2:$AB$2,鶏気温!$D$3:$AB$3)&amp;(_xlfn.XLOOKUP(鶏モデル!$D996,鶏気温!$C$6:$C$1100,鶏気温!$B$6:$B$1100)))</f>
        <v>#N/A</v>
      </c>
      <c r="B988">
        <v>988</v>
      </c>
      <c r="C988" s="92">
        <v>46640</v>
      </c>
      <c r="D988" s="100">
        <v>21.2</v>
      </c>
      <c r="E988" s="100">
        <v>21.3</v>
      </c>
      <c r="F988" s="100">
        <v>22.1</v>
      </c>
      <c r="G988" s="100">
        <v>22.5</v>
      </c>
      <c r="H988" s="100">
        <v>22.2</v>
      </c>
      <c r="I988" s="100">
        <v>22.9</v>
      </c>
      <c r="J988" s="100">
        <v>24.8</v>
      </c>
      <c r="K988" s="100">
        <v>23</v>
      </c>
      <c r="L988" s="100">
        <v>23.3</v>
      </c>
      <c r="M988" s="100">
        <v>24</v>
      </c>
      <c r="N988" s="100">
        <v>25.5</v>
      </c>
      <c r="O988" s="100">
        <v>25.6</v>
      </c>
      <c r="P988" s="100">
        <v>24.3</v>
      </c>
      <c r="Q988" s="100">
        <v>25</v>
      </c>
      <c r="R988" s="100">
        <v>19.3</v>
      </c>
      <c r="S988" s="100">
        <v>21.9</v>
      </c>
      <c r="T988" s="100">
        <v>21.2</v>
      </c>
      <c r="U988" s="100">
        <v>24.9</v>
      </c>
      <c r="V988" s="100">
        <v>17.7</v>
      </c>
      <c r="W988" s="100">
        <v>20.7</v>
      </c>
      <c r="X988" s="100">
        <v>20.6</v>
      </c>
      <c r="Y988" s="100">
        <v>18.399999999999999</v>
      </c>
      <c r="Z988" s="100">
        <v>21.7</v>
      </c>
      <c r="AA988" s="100">
        <f>独自温度!B255</f>
        <v>30</v>
      </c>
      <c r="AB988" s="100">
        <f>独自温度!C255</f>
        <v>30</v>
      </c>
    </row>
    <row r="989" spans="1:28">
      <c r="A989" s="64" t="e" cm="1">
        <f t="array" aca="1" ref="A989" ca="1">INDIRECT(_xlfn.XLOOKUP(鶏シート!$G$13,鶏気温!$D$2:$AB$2,鶏気温!$D$3:$AB$3)&amp;(_xlfn.XLOOKUP(鶏モデル!$D997,鶏気温!$C$6:$C$1100,鶏気温!$B$6:$B$1100)))</f>
        <v>#N/A</v>
      </c>
      <c r="B989">
        <v>989</v>
      </c>
      <c r="C989" s="92">
        <v>46641</v>
      </c>
      <c r="D989" s="100">
        <v>21</v>
      </c>
      <c r="E989" s="100">
        <v>21.2</v>
      </c>
      <c r="F989" s="100">
        <v>21.9</v>
      </c>
      <c r="G989" s="100">
        <v>22.3</v>
      </c>
      <c r="H989" s="100">
        <v>22.1</v>
      </c>
      <c r="I989" s="100">
        <v>22.7</v>
      </c>
      <c r="J989" s="100">
        <v>24.7</v>
      </c>
      <c r="K989" s="100">
        <v>22.8</v>
      </c>
      <c r="L989" s="100">
        <v>23.2</v>
      </c>
      <c r="M989" s="100">
        <v>23.8</v>
      </c>
      <c r="N989" s="100">
        <v>25.3</v>
      </c>
      <c r="O989" s="100">
        <v>25.5</v>
      </c>
      <c r="P989" s="100">
        <v>24.1</v>
      </c>
      <c r="Q989" s="100">
        <v>24.9</v>
      </c>
      <c r="R989" s="100">
        <v>19.100000000000001</v>
      </c>
      <c r="S989" s="100">
        <v>21.8</v>
      </c>
      <c r="T989" s="100">
        <v>21</v>
      </c>
      <c r="U989" s="100">
        <v>24.8</v>
      </c>
      <c r="V989" s="100">
        <v>17.5</v>
      </c>
      <c r="W989" s="100">
        <v>20.5</v>
      </c>
      <c r="X989" s="100">
        <v>20.399999999999999</v>
      </c>
      <c r="Y989" s="100">
        <v>18.3</v>
      </c>
      <c r="Z989" s="100">
        <v>21.6</v>
      </c>
      <c r="AA989" s="100">
        <f>独自温度!B256</f>
        <v>30</v>
      </c>
      <c r="AB989" s="100">
        <f>独自温度!C256</f>
        <v>30</v>
      </c>
    </row>
    <row r="990" spans="1:28">
      <c r="A990" s="64" t="e" cm="1">
        <f t="array" aca="1" ref="A990" ca="1">INDIRECT(_xlfn.XLOOKUP(鶏シート!$G$13,鶏気温!$D$2:$AB$2,鶏気温!$D$3:$AB$3)&amp;(_xlfn.XLOOKUP(鶏モデル!$D998,鶏気温!$C$6:$C$1100,鶏気温!$B$6:$B$1100)))</f>
        <v>#N/A</v>
      </c>
      <c r="B990">
        <v>990</v>
      </c>
      <c r="C990" s="92">
        <v>46642</v>
      </c>
      <c r="D990" s="100">
        <v>20.8</v>
      </c>
      <c r="E990" s="100">
        <v>21</v>
      </c>
      <c r="F990" s="100">
        <v>21.8</v>
      </c>
      <c r="G990" s="100">
        <v>22.2</v>
      </c>
      <c r="H990" s="100">
        <v>21.9</v>
      </c>
      <c r="I990" s="100">
        <v>22.6</v>
      </c>
      <c r="J990" s="100">
        <v>24.5</v>
      </c>
      <c r="K990" s="100">
        <v>22.6</v>
      </c>
      <c r="L990" s="100">
        <v>23</v>
      </c>
      <c r="M990" s="100">
        <v>23.6</v>
      </c>
      <c r="N990" s="100">
        <v>25.1</v>
      </c>
      <c r="O990" s="100">
        <v>25.3</v>
      </c>
      <c r="P990" s="100">
        <v>23.9</v>
      </c>
      <c r="Q990" s="100">
        <v>24.7</v>
      </c>
      <c r="R990" s="100">
        <v>18.899999999999999</v>
      </c>
      <c r="S990" s="100">
        <v>21.6</v>
      </c>
      <c r="T990" s="100">
        <v>20.8</v>
      </c>
      <c r="U990" s="100">
        <v>24.6</v>
      </c>
      <c r="V990" s="100">
        <v>17.399999999999999</v>
      </c>
      <c r="W990" s="100">
        <v>20.3</v>
      </c>
      <c r="X990" s="100">
        <v>20.2</v>
      </c>
      <c r="Y990" s="100">
        <v>18.100000000000001</v>
      </c>
      <c r="Z990" s="100">
        <v>21.4</v>
      </c>
      <c r="AA990" s="100">
        <f>独自温度!B257</f>
        <v>30</v>
      </c>
      <c r="AB990" s="100">
        <f>独自温度!C257</f>
        <v>30</v>
      </c>
    </row>
    <row r="991" spans="1:28">
      <c r="A991" s="64" t="e" cm="1">
        <f t="array" aca="1" ref="A991" ca="1">INDIRECT(_xlfn.XLOOKUP(鶏シート!$G$13,鶏気温!$D$2:$AB$2,鶏気温!$D$3:$AB$3)&amp;(_xlfn.XLOOKUP(鶏モデル!$D999,鶏気温!$C$6:$C$1100,鶏気温!$B$6:$B$1100)))</f>
        <v>#N/A</v>
      </c>
      <c r="B991">
        <v>991</v>
      </c>
      <c r="C991" s="92">
        <v>46643</v>
      </c>
      <c r="D991" s="100">
        <v>20.6</v>
      </c>
      <c r="E991" s="100">
        <v>20.8</v>
      </c>
      <c r="F991" s="100">
        <v>21.6</v>
      </c>
      <c r="G991" s="100">
        <v>22</v>
      </c>
      <c r="H991" s="100">
        <v>21.7</v>
      </c>
      <c r="I991" s="100">
        <v>22.4</v>
      </c>
      <c r="J991" s="100">
        <v>24.3</v>
      </c>
      <c r="K991" s="100">
        <v>22.5</v>
      </c>
      <c r="L991" s="100">
        <v>22.8</v>
      </c>
      <c r="M991" s="100">
        <v>23.4</v>
      </c>
      <c r="N991" s="100">
        <v>24.9</v>
      </c>
      <c r="O991" s="100">
        <v>25.1</v>
      </c>
      <c r="P991" s="100">
        <v>23.8</v>
      </c>
      <c r="Q991" s="100">
        <v>24.5</v>
      </c>
      <c r="R991" s="100">
        <v>18.7</v>
      </c>
      <c r="S991" s="100">
        <v>21.4</v>
      </c>
      <c r="T991" s="100">
        <v>20.6</v>
      </c>
      <c r="U991" s="100">
        <v>24.4</v>
      </c>
      <c r="V991" s="100">
        <v>17.2</v>
      </c>
      <c r="W991" s="100">
        <v>20.100000000000001</v>
      </c>
      <c r="X991" s="100">
        <v>20</v>
      </c>
      <c r="Y991" s="100">
        <v>17.899999999999999</v>
      </c>
      <c r="Z991" s="100">
        <v>21.2</v>
      </c>
      <c r="AA991" s="100">
        <f>独自温度!B258</f>
        <v>30</v>
      </c>
      <c r="AB991" s="100">
        <f>独自温度!C258</f>
        <v>30</v>
      </c>
    </row>
    <row r="992" spans="1:28">
      <c r="A992" s="64" t="e" cm="1">
        <f t="array" aca="1" ref="A992" ca="1">INDIRECT(_xlfn.XLOOKUP(鶏シート!$G$13,鶏気温!$D$2:$AB$2,鶏気温!$D$3:$AB$3)&amp;(_xlfn.XLOOKUP(鶏モデル!$D1000,鶏気温!$C$6:$C$1100,鶏気温!$B$6:$B$1100)))</f>
        <v>#N/A</v>
      </c>
      <c r="B992">
        <v>992</v>
      </c>
      <c r="C992" s="92">
        <v>46644</v>
      </c>
      <c r="D992" s="100">
        <v>20.399999999999999</v>
      </c>
      <c r="E992" s="100">
        <v>20.5</v>
      </c>
      <c r="F992" s="100">
        <v>21.4</v>
      </c>
      <c r="G992" s="100">
        <v>21.8</v>
      </c>
      <c r="H992" s="100">
        <v>21.5</v>
      </c>
      <c r="I992" s="100">
        <v>22.2</v>
      </c>
      <c r="J992" s="100">
        <v>24.1</v>
      </c>
      <c r="K992" s="100">
        <v>22.3</v>
      </c>
      <c r="L992" s="100">
        <v>22.6</v>
      </c>
      <c r="M992" s="100">
        <v>23.3</v>
      </c>
      <c r="N992" s="100">
        <v>24.7</v>
      </c>
      <c r="O992" s="100">
        <v>24.9</v>
      </c>
      <c r="P992" s="100">
        <v>23.6</v>
      </c>
      <c r="Q992" s="100">
        <v>24.3</v>
      </c>
      <c r="R992" s="100">
        <v>18.5</v>
      </c>
      <c r="S992" s="100">
        <v>21.2</v>
      </c>
      <c r="T992" s="100">
        <v>20.399999999999999</v>
      </c>
      <c r="U992" s="100">
        <v>24.2</v>
      </c>
      <c r="V992" s="100">
        <v>16.899999999999999</v>
      </c>
      <c r="W992" s="100">
        <v>19.899999999999999</v>
      </c>
      <c r="X992" s="100">
        <v>19.8</v>
      </c>
      <c r="Y992" s="100">
        <v>17.7</v>
      </c>
      <c r="Z992" s="100">
        <v>21.1</v>
      </c>
      <c r="AA992" s="100">
        <f>独自温度!B259</f>
        <v>30</v>
      </c>
      <c r="AB992" s="100">
        <f>独自温度!C259</f>
        <v>30</v>
      </c>
    </row>
    <row r="993" spans="1:28">
      <c r="A993" s="64" t="e" cm="1">
        <f t="array" aca="1" ref="A993" ca="1">INDIRECT(_xlfn.XLOOKUP(鶏シート!$G$13,鶏気温!$D$2:$AB$2,鶏気温!$D$3:$AB$3)&amp;(_xlfn.XLOOKUP(鶏モデル!$D1001,鶏気温!$C$6:$C$1100,鶏気温!$B$6:$B$1100)))</f>
        <v>#N/A</v>
      </c>
      <c r="B993">
        <v>993</v>
      </c>
      <c r="C993" s="92">
        <v>46645</v>
      </c>
      <c r="D993" s="100">
        <v>20.100000000000001</v>
      </c>
      <c r="E993" s="100">
        <v>20.3</v>
      </c>
      <c r="F993" s="100">
        <v>21.2</v>
      </c>
      <c r="G993" s="100">
        <v>21.6</v>
      </c>
      <c r="H993" s="100">
        <v>21.3</v>
      </c>
      <c r="I993" s="100">
        <v>22</v>
      </c>
      <c r="J993" s="100">
        <v>23.9</v>
      </c>
      <c r="K993" s="100">
        <v>22</v>
      </c>
      <c r="L993" s="100">
        <v>22.4</v>
      </c>
      <c r="M993" s="100">
        <v>23.1</v>
      </c>
      <c r="N993" s="100">
        <v>24.6</v>
      </c>
      <c r="O993" s="100">
        <v>24.7</v>
      </c>
      <c r="P993" s="100">
        <v>23.4</v>
      </c>
      <c r="Q993" s="100">
        <v>24.1</v>
      </c>
      <c r="R993" s="100">
        <v>18.3</v>
      </c>
      <c r="S993" s="100">
        <v>21</v>
      </c>
      <c r="T993" s="100">
        <v>20.2</v>
      </c>
      <c r="U993" s="100">
        <v>24.1</v>
      </c>
      <c r="V993" s="100">
        <v>16.7</v>
      </c>
      <c r="W993" s="100">
        <v>19.600000000000001</v>
      </c>
      <c r="X993" s="100">
        <v>19.600000000000001</v>
      </c>
      <c r="Y993" s="100">
        <v>17.5</v>
      </c>
      <c r="Z993" s="100">
        <v>20.9</v>
      </c>
      <c r="AA993" s="100">
        <f>独自温度!B260</f>
        <v>30</v>
      </c>
      <c r="AB993" s="100">
        <f>独自温度!C260</f>
        <v>30</v>
      </c>
    </row>
    <row r="994" spans="1:28">
      <c r="A994" s="64" t="e" cm="1">
        <f t="array" aca="1" ref="A994" ca="1">INDIRECT(_xlfn.XLOOKUP(鶏シート!$G$13,鶏気温!$D$2:$AB$2,鶏気温!$D$3:$AB$3)&amp;(_xlfn.XLOOKUP(鶏モデル!$D1002,鶏気温!$C$6:$C$1100,鶏気温!$B$6:$B$1100)))</f>
        <v>#N/A</v>
      </c>
      <c r="B994">
        <v>994</v>
      </c>
      <c r="C994" s="92">
        <v>46646</v>
      </c>
      <c r="D994" s="100">
        <v>19.899999999999999</v>
      </c>
      <c r="E994" s="100">
        <v>20.100000000000001</v>
      </c>
      <c r="F994" s="100">
        <v>21</v>
      </c>
      <c r="G994" s="100">
        <v>21.4</v>
      </c>
      <c r="H994" s="100">
        <v>21.1</v>
      </c>
      <c r="I994" s="100">
        <v>21.8</v>
      </c>
      <c r="J994" s="100">
        <v>23.7</v>
      </c>
      <c r="K994" s="100">
        <v>21.8</v>
      </c>
      <c r="L994" s="100">
        <v>22.1</v>
      </c>
      <c r="M994" s="100">
        <v>22.8</v>
      </c>
      <c r="N994" s="100">
        <v>24.3</v>
      </c>
      <c r="O994" s="100">
        <v>24.5</v>
      </c>
      <c r="P994" s="100">
        <v>23.2</v>
      </c>
      <c r="Q994" s="100">
        <v>23.8</v>
      </c>
      <c r="R994" s="100">
        <v>18.100000000000001</v>
      </c>
      <c r="S994" s="100">
        <v>20.8</v>
      </c>
      <c r="T994" s="100">
        <v>20</v>
      </c>
      <c r="U994" s="100">
        <v>23.9</v>
      </c>
      <c r="V994" s="100">
        <v>16.5</v>
      </c>
      <c r="W994" s="100">
        <v>19.399999999999999</v>
      </c>
      <c r="X994" s="100">
        <v>19.3</v>
      </c>
      <c r="Y994" s="100">
        <v>17.2</v>
      </c>
      <c r="Z994" s="100">
        <v>20.7</v>
      </c>
      <c r="AA994" s="100">
        <f>独自温度!B261</f>
        <v>30</v>
      </c>
      <c r="AB994" s="100">
        <f>独自温度!C261</f>
        <v>30</v>
      </c>
    </row>
    <row r="995" spans="1:28">
      <c r="A995" s="64" t="e" cm="1">
        <f t="array" aca="1" ref="A995" ca="1">INDIRECT(_xlfn.XLOOKUP(鶏シート!$G$13,鶏気温!$D$2:$AB$2,鶏気温!$D$3:$AB$3)&amp;(_xlfn.XLOOKUP(鶏モデル!$D1003,鶏気温!$C$6:$C$1100,鶏気温!$B$6:$B$1100)))</f>
        <v>#N/A</v>
      </c>
      <c r="B995">
        <v>995</v>
      </c>
      <c r="C995" s="92">
        <v>46647</v>
      </c>
      <c r="D995" s="100">
        <v>19.7</v>
      </c>
      <c r="E995" s="100">
        <v>19.8</v>
      </c>
      <c r="F995" s="100">
        <v>20.7</v>
      </c>
      <c r="G995" s="100">
        <v>21.1</v>
      </c>
      <c r="H995" s="100">
        <v>20.9</v>
      </c>
      <c r="I995" s="100">
        <v>21.6</v>
      </c>
      <c r="J995" s="100">
        <v>23.5</v>
      </c>
      <c r="K995" s="100">
        <v>21.6</v>
      </c>
      <c r="L995" s="100">
        <v>21.9</v>
      </c>
      <c r="M995" s="100">
        <v>22.6</v>
      </c>
      <c r="N995" s="100">
        <v>24.1</v>
      </c>
      <c r="O995" s="100">
        <v>24.3</v>
      </c>
      <c r="P995" s="100">
        <v>23</v>
      </c>
      <c r="Q995" s="100">
        <v>23.6</v>
      </c>
      <c r="R995" s="100">
        <v>17.8</v>
      </c>
      <c r="S995" s="100">
        <v>20.5</v>
      </c>
      <c r="T995" s="100">
        <v>19.8</v>
      </c>
      <c r="U995" s="100">
        <v>23.6</v>
      </c>
      <c r="V995" s="100">
        <v>16.2</v>
      </c>
      <c r="W995" s="100">
        <v>19.2</v>
      </c>
      <c r="X995" s="100">
        <v>19.100000000000001</v>
      </c>
      <c r="Y995" s="100">
        <v>17</v>
      </c>
      <c r="Z995" s="100">
        <v>20.399999999999999</v>
      </c>
      <c r="AA995" s="100">
        <f>独自温度!B262</f>
        <v>30</v>
      </c>
      <c r="AB995" s="100">
        <f>独自温度!C262</f>
        <v>30</v>
      </c>
    </row>
    <row r="996" spans="1:28">
      <c r="A996" s="64" t="e" cm="1">
        <f t="array" aca="1" ref="A996" ca="1">INDIRECT(_xlfn.XLOOKUP(鶏シート!$G$13,鶏気温!$D$2:$AB$2,鶏気温!$D$3:$AB$3)&amp;(_xlfn.XLOOKUP(鶏モデル!$D1004,鶏気温!$C$6:$C$1100,鶏気温!$B$6:$B$1100)))</f>
        <v>#N/A</v>
      </c>
      <c r="B996">
        <v>996</v>
      </c>
      <c r="C996" s="92">
        <v>46648</v>
      </c>
      <c r="D996" s="100">
        <v>19.399999999999999</v>
      </c>
      <c r="E996" s="100">
        <v>19.600000000000001</v>
      </c>
      <c r="F996" s="100">
        <v>20.5</v>
      </c>
      <c r="G996" s="100">
        <v>20.9</v>
      </c>
      <c r="H996" s="100">
        <v>20.7</v>
      </c>
      <c r="I996" s="100">
        <v>21.4</v>
      </c>
      <c r="J996" s="100">
        <v>23.3</v>
      </c>
      <c r="K996" s="100">
        <v>21.4</v>
      </c>
      <c r="L996" s="100">
        <v>21.7</v>
      </c>
      <c r="M996" s="100">
        <v>22.4</v>
      </c>
      <c r="N996" s="100">
        <v>23.9</v>
      </c>
      <c r="O996" s="100">
        <v>24.1</v>
      </c>
      <c r="P996" s="100">
        <v>22.7</v>
      </c>
      <c r="Q996" s="100">
        <v>23.4</v>
      </c>
      <c r="R996" s="100">
        <v>17.600000000000001</v>
      </c>
      <c r="S996" s="100">
        <v>20.3</v>
      </c>
      <c r="T996" s="100">
        <v>19.600000000000001</v>
      </c>
      <c r="U996" s="100">
        <v>23.4</v>
      </c>
      <c r="V996" s="100">
        <v>16</v>
      </c>
      <c r="W996" s="100">
        <v>18.899999999999999</v>
      </c>
      <c r="X996" s="100">
        <v>18.899999999999999</v>
      </c>
      <c r="Y996" s="100">
        <v>16.8</v>
      </c>
      <c r="Z996" s="100">
        <v>20.2</v>
      </c>
      <c r="AA996" s="100">
        <f>独自温度!B263</f>
        <v>30</v>
      </c>
      <c r="AB996" s="100">
        <f>独自温度!C263</f>
        <v>30</v>
      </c>
    </row>
    <row r="997" spans="1:28">
      <c r="A997" s="64" t="e" cm="1">
        <f t="array" aca="1" ref="A997" ca="1">INDIRECT(_xlfn.XLOOKUP(鶏シート!$G$13,鶏気温!$D$2:$AB$2,鶏気温!$D$3:$AB$3)&amp;(_xlfn.XLOOKUP(鶏モデル!$D1005,鶏気温!$C$6:$C$1100,鶏気温!$B$6:$B$1100)))</f>
        <v>#N/A</v>
      </c>
      <c r="B997">
        <v>997</v>
      </c>
      <c r="C997" s="92">
        <v>46649</v>
      </c>
      <c r="D997" s="100">
        <v>19.2</v>
      </c>
      <c r="E997" s="100">
        <v>19.3</v>
      </c>
      <c r="F997" s="100">
        <v>20.3</v>
      </c>
      <c r="G997" s="100">
        <v>20.7</v>
      </c>
      <c r="H997" s="100">
        <v>20.5</v>
      </c>
      <c r="I997" s="100">
        <v>21.1</v>
      </c>
      <c r="J997" s="100">
        <v>23.1</v>
      </c>
      <c r="K997" s="100">
        <v>21.1</v>
      </c>
      <c r="L997" s="100">
        <v>21.4</v>
      </c>
      <c r="M997" s="100">
        <v>22.2</v>
      </c>
      <c r="N997" s="100">
        <v>23.7</v>
      </c>
      <c r="O997" s="100">
        <v>23.9</v>
      </c>
      <c r="P997" s="100">
        <v>22.5</v>
      </c>
      <c r="Q997" s="100">
        <v>23.2</v>
      </c>
      <c r="R997" s="100">
        <v>17.399999999999999</v>
      </c>
      <c r="S997" s="100">
        <v>20.100000000000001</v>
      </c>
      <c r="T997" s="100">
        <v>19.399999999999999</v>
      </c>
      <c r="U997" s="100">
        <v>23.2</v>
      </c>
      <c r="V997" s="100">
        <v>15.7</v>
      </c>
      <c r="W997" s="100">
        <v>18.7</v>
      </c>
      <c r="X997" s="100">
        <v>18.600000000000001</v>
      </c>
      <c r="Y997" s="100">
        <v>16.5</v>
      </c>
      <c r="Z997" s="100">
        <v>20</v>
      </c>
      <c r="AA997" s="100">
        <f>独自温度!B264</f>
        <v>30</v>
      </c>
      <c r="AB997" s="100">
        <f>独自温度!C264</f>
        <v>30</v>
      </c>
    </row>
    <row r="998" spans="1:28">
      <c r="A998" s="64" t="e" cm="1">
        <f t="array" aca="1" ref="A998" ca="1">INDIRECT(_xlfn.XLOOKUP(鶏シート!$G$13,鶏気温!$D$2:$AB$2,鶏気温!$D$3:$AB$3)&amp;(_xlfn.XLOOKUP(鶏モデル!$D1006,鶏気温!$C$6:$C$1100,鶏気温!$B$6:$B$1100)))</f>
        <v>#N/A</v>
      </c>
      <c r="B998">
        <v>998</v>
      </c>
      <c r="C998" s="92">
        <v>46650</v>
      </c>
      <c r="D998" s="100">
        <v>18.899999999999999</v>
      </c>
      <c r="E998" s="100">
        <v>19.100000000000001</v>
      </c>
      <c r="F998" s="100">
        <v>20.100000000000001</v>
      </c>
      <c r="G998" s="100">
        <v>20.399999999999999</v>
      </c>
      <c r="H998" s="100">
        <v>20.3</v>
      </c>
      <c r="I998" s="100">
        <v>20.9</v>
      </c>
      <c r="J998" s="100">
        <v>22.8</v>
      </c>
      <c r="K998" s="100">
        <v>20.9</v>
      </c>
      <c r="L998" s="100">
        <v>21.2</v>
      </c>
      <c r="M998" s="100">
        <v>22</v>
      </c>
      <c r="N998" s="100">
        <v>23.5</v>
      </c>
      <c r="O998" s="100">
        <v>23.7</v>
      </c>
      <c r="P998" s="100">
        <v>22.3</v>
      </c>
      <c r="Q998" s="100">
        <v>22.9</v>
      </c>
      <c r="R998" s="100">
        <v>17.100000000000001</v>
      </c>
      <c r="S998" s="100">
        <v>19.8</v>
      </c>
      <c r="T998" s="100">
        <v>19.100000000000001</v>
      </c>
      <c r="U998" s="100">
        <v>23</v>
      </c>
      <c r="V998" s="100">
        <v>15.5</v>
      </c>
      <c r="W998" s="100">
        <v>18.399999999999999</v>
      </c>
      <c r="X998" s="100">
        <v>18.399999999999999</v>
      </c>
      <c r="Y998" s="100">
        <v>16.3</v>
      </c>
      <c r="Z998" s="100">
        <v>19.7</v>
      </c>
      <c r="AA998" s="100">
        <f>独自温度!B265</f>
        <v>30</v>
      </c>
      <c r="AB998" s="100">
        <f>独自温度!C265</f>
        <v>30</v>
      </c>
    </row>
    <row r="999" spans="1:28">
      <c r="A999" s="64" t="e" cm="1">
        <f t="array" aca="1" ref="A999" ca="1">INDIRECT(_xlfn.XLOOKUP(鶏シート!$G$13,鶏気温!$D$2:$AB$2,鶏気温!$D$3:$AB$3)&amp;(_xlfn.XLOOKUP(鶏モデル!$D1007,鶏気温!$C$6:$C$1100,鶏気温!$B$6:$B$1100)))</f>
        <v>#N/A</v>
      </c>
      <c r="B999">
        <v>999</v>
      </c>
      <c r="C999" s="92">
        <v>46651</v>
      </c>
      <c r="D999" s="100">
        <v>18.7</v>
      </c>
      <c r="E999" s="100">
        <v>18.8</v>
      </c>
      <c r="F999" s="100">
        <v>19.8</v>
      </c>
      <c r="G999" s="100">
        <v>20.2</v>
      </c>
      <c r="H999" s="100">
        <v>20</v>
      </c>
      <c r="I999" s="100">
        <v>20.7</v>
      </c>
      <c r="J999" s="100">
        <v>22.6</v>
      </c>
      <c r="K999" s="100">
        <v>20.7</v>
      </c>
      <c r="L999" s="100">
        <v>21</v>
      </c>
      <c r="M999" s="100">
        <v>21.7</v>
      </c>
      <c r="N999" s="100">
        <v>23.3</v>
      </c>
      <c r="O999" s="100">
        <v>23.5</v>
      </c>
      <c r="P999" s="100">
        <v>22.1</v>
      </c>
      <c r="Q999" s="100">
        <v>22.7</v>
      </c>
      <c r="R999" s="100">
        <v>16.899999999999999</v>
      </c>
      <c r="S999" s="100">
        <v>19.600000000000001</v>
      </c>
      <c r="T999" s="100">
        <v>18.899999999999999</v>
      </c>
      <c r="U999" s="100">
        <v>22.8</v>
      </c>
      <c r="V999" s="100">
        <v>15.2</v>
      </c>
      <c r="W999" s="100">
        <v>18.2</v>
      </c>
      <c r="X999" s="100">
        <v>18.100000000000001</v>
      </c>
      <c r="Y999" s="100">
        <v>16</v>
      </c>
      <c r="Z999" s="100">
        <v>19.5</v>
      </c>
      <c r="AA999" s="100">
        <f>独自温度!B266</f>
        <v>30</v>
      </c>
      <c r="AB999" s="100">
        <f>独自温度!C266</f>
        <v>30</v>
      </c>
    </row>
    <row r="1000" spans="1:28">
      <c r="A1000" s="64" t="e" cm="1">
        <f t="array" aca="1" ref="A1000" ca="1">INDIRECT(_xlfn.XLOOKUP(鶏シート!$G$13,鶏気温!$D$2:$AB$2,鶏気温!$D$3:$AB$3)&amp;(_xlfn.XLOOKUP(鶏モデル!$D1008,鶏気温!$C$6:$C$1100,鶏気温!$B$6:$B$1100)))</f>
        <v>#N/A</v>
      </c>
      <c r="B1000">
        <v>1000</v>
      </c>
      <c r="C1000" s="92">
        <v>46652</v>
      </c>
      <c r="D1000" s="100">
        <v>18.399999999999999</v>
      </c>
      <c r="E1000" s="100">
        <v>18.600000000000001</v>
      </c>
      <c r="F1000" s="100">
        <v>19.600000000000001</v>
      </c>
      <c r="G1000" s="100">
        <v>20</v>
      </c>
      <c r="H1000" s="100">
        <v>19.8</v>
      </c>
      <c r="I1000" s="100">
        <v>20.5</v>
      </c>
      <c r="J1000" s="100">
        <v>22.4</v>
      </c>
      <c r="K1000" s="100">
        <v>20.5</v>
      </c>
      <c r="L1000" s="100">
        <v>20.8</v>
      </c>
      <c r="M1000" s="100">
        <v>21.5</v>
      </c>
      <c r="N1000" s="100">
        <v>23.1</v>
      </c>
      <c r="O1000" s="100">
        <v>23.3</v>
      </c>
      <c r="P1000" s="100">
        <v>21.9</v>
      </c>
      <c r="Q1000" s="100">
        <v>22.5</v>
      </c>
      <c r="R1000" s="100">
        <v>16.600000000000001</v>
      </c>
      <c r="S1000" s="100">
        <v>19.399999999999999</v>
      </c>
      <c r="T1000" s="100">
        <v>18.7</v>
      </c>
      <c r="U1000" s="100">
        <v>22.6</v>
      </c>
      <c r="V1000" s="100">
        <v>15</v>
      </c>
      <c r="W1000" s="100">
        <v>18</v>
      </c>
      <c r="X1000" s="100">
        <v>17.899999999999999</v>
      </c>
      <c r="Y1000" s="100">
        <v>15.8</v>
      </c>
      <c r="Z1000" s="100">
        <v>19.3</v>
      </c>
      <c r="AA1000" s="100">
        <f>独自温度!B267</f>
        <v>30</v>
      </c>
      <c r="AB1000" s="100">
        <f>独自温度!C267</f>
        <v>30</v>
      </c>
    </row>
    <row r="1001" spans="1:28">
      <c r="A1001" s="64" t="e" cm="1">
        <f t="array" aca="1" ref="A1001" ca="1">INDIRECT(_xlfn.XLOOKUP(鶏シート!$G$13,鶏気温!$D$2:$AB$2,鶏気温!$D$3:$AB$3)&amp;(_xlfn.XLOOKUP(鶏モデル!$D1009,鶏気温!$C$6:$C$1100,鶏気温!$B$6:$B$1100)))</f>
        <v>#N/A</v>
      </c>
      <c r="B1001">
        <v>1001</v>
      </c>
      <c r="C1001" s="92">
        <v>46653</v>
      </c>
      <c r="D1001" s="100">
        <v>18.2</v>
      </c>
      <c r="E1001" s="100">
        <v>18.3</v>
      </c>
      <c r="F1001" s="100">
        <v>19.399999999999999</v>
      </c>
      <c r="G1001" s="100">
        <v>19.7</v>
      </c>
      <c r="H1001" s="100">
        <v>19.600000000000001</v>
      </c>
      <c r="I1001" s="100">
        <v>20.2</v>
      </c>
      <c r="J1001" s="100">
        <v>22.2</v>
      </c>
      <c r="K1001" s="100">
        <v>20.3</v>
      </c>
      <c r="L1001" s="100">
        <v>20.6</v>
      </c>
      <c r="M1001" s="100">
        <v>21.3</v>
      </c>
      <c r="N1001" s="100">
        <v>22.8</v>
      </c>
      <c r="O1001" s="100">
        <v>23</v>
      </c>
      <c r="P1001" s="100">
        <v>21.7</v>
      </c>
      <c r="Q1001" s="100">
        <v>22.3</v>
      </c>
      <c r="R1001" s="100">
        <v>16.399999999999999</v>
      </c>
      <c r="S1001" s="100">
        <v>19.2</v>
      </c>
      <c r="T1001" s="100">
        <v>18.5</v>
      </c>
      <c r="U1001" s="100">
        <v>22.4</v>
      </c>
      <c r="V1001" s="100">
        <v>14.8</v>
      </c>
      <c r="W1001" s="100">
        <v>17.7</v>
      </c>
      <c r="X1001" s="100">
        <v>17.600000000000001</v>
      </c>
      <c r="Y1001" s="100">
        <v>15.6</v>
      </c>
      <c r="Z1001" s="100">
        <v>19</v>
      </c>
      <c r="AA1001" s="100">
        <f>独自温度!B268</f>
        <v>30</v>
      </c>
      <c r="AB1001" s="100">
        <f>独自温度!C268</f>
        <v>30</v>
      </c>
    </row>
    <row r="1002" spans="1:28">
      <c r="A1002" s="64" t="e" cm="1">
        <f t="array" aca="1" ref="A1002" ca="1">INDIRECT(_xlfn.XLOOKUP(鶏シート!$G$13,鶏気温!$D$2:$AB$2,鶏気温!$D$3:$AB$3)&amp;(_xlfn.XLOOKUP(鶏モデル!$D1010,鶏気温!$C$6:$C$1100,鶏気温!$B$6:$B$1100)))</f>
        <v>#N/A</v>
      </c>
      <c r="B1002">
        <v>1002</v>
      </c>
      <c r="C1002" s="92">
        <v>46654</v>
      </c>
      <c r="D1002" s="100">
        <v>18</v>
      </c>
      <c r="E1002" s="100">
        <v>18.100000000000001</v>
      </c>
      <c r="F1002" s="100">
        <v>19.2</v>
      </c>
      <c r="G1002" s="100">
        <v>19.5</v>
      </c>
      <c r="H1002" s="100">
        <v>19.399999999999999</v>
      </c>
      <c r="I1002" s="100">
        <v>20</v>
      </c>
      <c r="J1002" s="100">
        <v>21.9</v>
      </c>
      <c r="K1002" s="100">
        <v>20</v>
      </c>
      <c r="L1002" s="100">
        <v>20.399999999999999</v>
      </c>
      <c r="M1002" s="100">
        <v>21.1</v>
      </c>
      <c r="N1002" s="100">
        <v>22.6</v>
      </c>
      <c r="O1002" s="100">
        <v>22.8</v>
      </c>
      <c r="P1002" s="100">
        <v>21.5</v>
      </c>
      <c r="Q1002" s="100">
        <v>22</v>
      </c>
      <c r="R1002" s="100">
        <v>16.2</v>
      </c>
      <c r="S1002" s="100">
        <v>19</v>
      </c>
      <c r="T1002" s="100">
        <v>18.3</v>
      </c>
      <c r="U1002" s="100">
        <v>22.2</v>
      </c>
      <c r="V1002" s="100">
        <v>14.5</v>
      </c>
      <c r="W1002" s="100">
        <v>17.5</v>
      </c>
      <c r="X1002" s="100">
        <v>17.399999999999999</v>
      </c>
      <c r="Y1002" s="100">
        <v>15.3</v>
      </c>
      <c r="Z1002" s="100">
        <v>18.8</v>
      </c>
      <c r="AA1002" s="100">
        <f>独自温度!B269</f>
        <v>30</v>
      </c>
      <c r="AB1002" s="100">
        <f>独自温度!C269</f>
        <v>30</v>
      </c>
    </row>
    <row r="1003" spans="1:28">
      <c r="A1003" s="64" t="e" cm="1">
        <f t="array" aca="1" ref="A1003" ca="1">INDIRECT(_xlfn.XLOOKUP(鶏シート!$G$13,鶏気温!$D$2:$AB$2,鶏気温!$D$3:$AB$3)&amp;(_xlfn.XLOOKUP(鶏モデル!$D1011,鶏気温!$C$6:$C$1100,鶏気温!$B$6:$B$1100)))</f>
        <v>#N/A</v>
      </c>
      <c r="B1003">
        <v>1003</v>
      </c>
      <c r="C1003" s="92">
        <v>46655</v>
      </c>
      <c r="D1003" s="100">
        <v>17.8</v>
      </c>
      <c r="E1003" s="100">
        <v>17.899999999999999</v>
      </c>
      <c r="F1003" s="100">
        <v>19</v>
      </c>
      <c r="G1003" s="100">
        <v>19.3</v>
      </c>
      <c r="H1003" s="100">
        <v>19.2</v>
      </c>
      <c r="I1003" s="100">
        <v>19.8</v>
      </c>
      <c r="J1003" s="100">
        <v>21.7</v>
      </c>
      <c r="K1003" s="100">
        <v>19.8</v>
      </c>
      <c r="L1003" s="100">
        <v>20.3</v>
      </c>
      <c r="M1003" s="100">
        <v>20.9</v>
      </c>
      <c r="N1003" s="100">
        <v>22.4</v>
      </c>
      <c r="O1003" s="100">
        <v>22.6</v>
      </c>
      <c r="P1003" s="100">
        <v>21.3</v>
      </c>
      <c r="Q1003" s="100">
        <v>21.8</v>
      </c>
      <c r="R1003" s="100">
        <v>16</v>
      </c>
      <c r="S1003" s="100">
        <v>18.8</v>
      </c>
      <c r="T1003" s="100">
        <v>18</v>
      </c>
      <c r="U1003" s="100">
        <v>22</v>
      </c>
      <c r="V1003" s="100">
        <v>14.3</v>
      </c>
      <c r="W1003" s="100">
        <v>17.3</v>
      </c>
      <c r="X1003" s="100">
        <v>17.2</v>
      </c>
      <c r="Y1003" s="100">
        <v>15.1</v>
      </c>
      <c r="Z1003" s="100">
        <v>18.600000000000001</v>
      </c>
      <c r="AA1003" s="100">
        <f>独自温度!B270</f>
        <v>30</v>
      </c>
      <c r="AB1003" s="100">
        <f>独自温度!C270</f>
        <v>30</v>
      </c>
    </row>
    <row r="1004" spans="1:28">
      <c r="A1004" s="64" t="e" cm="1">
        <f t="array" aca="1" ref="A1004" ca="1">INDIRECT(_xlfn.XLOOKUP(鶏シート!$G$13,鶏気温!$D$2:$AB$2,鶏気温!$D$3:$AB$3)&amp;(_xlfn.XLOOKUP(鶏モデル!$D1012,鶏気温!$C$6:$C$1100,鶏気温!$B$6:$B$1100)))</f>
        <v>#N/A</v>
      </c>
      <c r="B1004">
        <v>1004</v>
      </c>
      <c r="C1004" s="92">
        <v>46656</v>
      </c>
      <c r="D1004" s="100">
        <v>17.600000000000001</v>
      </c>
      <c r="E1004" s="100">
        <v>17.7</v>
      </c>
      <c r="F1004" s="100">
        <v>18.8</v>
      </c>
      <c r="G1004" s="100">
        <v>19.100000000000001</v>
      </c>
      <c r="H1004" s="100">
        <v>19</v>
      </c>
      <c r="I1004" s="100">
        <v>19.600000000000001</v>
      </c>
      <c r="J1004" s="100">
        <v>21.5</v>
      </c>
      <c r="K1004" s="100">
        <v>19.600000000000001</v>
      </c>
      <c r="L1004" s="100">
        <v>20.100000000000001</v>
      </c>
      <c r="M1004" s="100">
        <v>20.7</v>
      </c>
      <c r="N1004" s="100">
        <v>22.2</v>
      </c>
      <c r="O1004" s="100">
        <v>22.4</v>
      </c>
      <c r="P1004" s="100">
        <v>21.1</v>
      </c>
      <c r="Q1004" s="100">
        <v>21.6</v>
      </c>
      <c r="R1004" s="100">
        <v>15.8</v>
      </c>
      <c r="S1004" s="100">
        <v>18.600000000000001</v>
      </c>
      <c r="T1004" s="100">
        <v>17.899999999999999</v>
      </c>
      <c r="U1004" s="100">
        <v>21.8</v>
      </c>
      <c r="V1004" s="100">
        <v>14.1</v>
      </c>
      <c r="W1004" s="100">
        <v>17.100000000000001</v>
      </c>
      <c r="X1004" s="100">
        <v>17</v>
      </c>
      <c r="Y1004" s="100">
        <v>14.9</v>
      </c>
      <c r="Z1004" s="100">
        <v>18.399999999999999</v>
      </c>
      <c r="AA1004" s="100">
        <f>独自温度!B271</f>
        <v>30</v>
      </c>
      <c r="AB1004" s="100">
        <f>独自温度!C271</f>
        <v>30</v>
      </c>
    </row>
    <row r="1005" spans="1:28">
      <c r="A1005" s="64" t="e" cm="1">
        <f t="array" aca="1" ref="A1005" ca="1">INDIRECT(_xlfn.XLOOKUP(鶏シート!$G$13,鶏気温!$D$2:$AB$2,鶏気温!$D$3:$AB$3)&amp;(_xlfn.XLOOKUP(鶏モデル!$D1013,鶏気温!$C$6:$C$1100,鶏気温!$B$6:$B$1100)))</f>
        <v>#N/A</v>
      </c>
      <c r="B1005">
        <v>1005</v>
      </c>
      <c r="C1005" s="92">
        <v>46657</v>
      </c>
      <c r="D1005" s="100">
        <v>17.399999999999999</v>
      </c>
      <c r="E1005" s="100">
        <v>17.5</v>
      </c>
      <c r="F1005" s="100">
        <v>18.600000000000001</v>
      </c>
      <c r="G1005" s="100">
        <v>18.899999999999999</v>
      </c>
      <c r="H1005" s="100">
        <v>18.8</v>
      </c>
      <c r="I1005" s="100">
        <v>19.399999999999999</v>
      </c>
      <c r="J1005" s="100">
        <v>21.3</v>
      </c>
      <c r="K1005" s="100">
        <v>19.399999999999999</v>
      </c>
      <c r="L1005" s="100">
        <v>20</v>
      </c>
      <c r="M1005" s="100">
        <v>20.5</v>
      </c>
      <c r="N1005" s="100">
        <v>22.1</v>
      </c>
      <c r="O1005" s="100">
        <v>22.2</v>
      </c>
      <c r="P1005" s="100">
        <v>20.9</v>
      </c>
      <c r="Q1005" s="100">
        <v>21.4</v>
      </c>
      <c r="R1005" s="100">
        <v>15.6</v>
      </c>
      <c r="S1005" s="100">
        <v>18.399999999999999</v>
      </c>
      <c r="T1005" s="100">
        <v>17.7</v>
      </c>
      <c r="U1005" s="100">
        <v>21.6</v>
      </c>
      <c r="V1005" s="100">
        <v>13.9</v>
      </c>
      <c r="W1005" s="100">
        <v>16.899999999999999</v>
      </c>
      <c r="X1005" s="100">
        <v>16.8</v>
      </c>
      <c r="Y1005" s="100">
        <v>14.7</v>
      </c>
      <c r="Z1005" s="100">
        <v>18.2</v>
      </c>
      <c r="AA1005" s="100">
        <f>独自温度!B272</f>
        <v>30</v>
      </c>
      <c r="AB1005" s="100">
        <f>独自温度!C272</f>
        <v>30</v>
      </c>
    </row>
    <row r="1006" spans="1:28">
      <c r="A1006" s="64" t="e" cm="1">
        <f t="array" aca="1" ref="A1006" ca="1">INDIRECT(_xlfn.XLOOKUP(鶏シート!$G$13,鶏気温!$D$2:$AB$2,鶏気温!$D$3:$AB$3)&amp;(_xlfn.XLOOKUP(鶏モデル!$D1014,鶏気温!$C$6:$C$1100,鶏気温!$B$6:$B$1100)))</f>
        <v>#N/A</v>
      </c>
      <c r="B1006">
        <v>1006</v>
      </c>
      <c r="C1006" s="92">
        <v>46658</v>
      </c>
      <c r="D1006" s="100">
        <v>17.2</v>
      </c>
      <c r="E1006" s="100">
        <v>17.3</v>
      </c>
      <c r="F1006" s="100">
        <v>18.399999999999999</v>
      </c>
      <c r="G1006" s="100">
        <v>18.7</v>
      </c>
      <c r="H1006" s="100">
        <v>18.7</v>
      </c>
      <c r="I1006" s="100">
        <v>19.3</v>
      </c>
      <c r="J1006" s="100">
        <v>21.1</v>
      </c>
      <c r="K1006" s="100">
        <v>19.3</v>
      </c>
      <c r="L1006" s="100">
        <v>19.899999999999999</v>
      </c>
      <c r="M1006" s="100">
        <v>20.3</v>
      </c>
      <c r="N1006" s="100">
        <v>21.9</v>
      </c>
      <c r="O1006" s="100">
        <v>22</v>
      </c>
      <c r="P1006" s="100">
        <v>20.7</v>
      </c>
      <c r="Q1006" s="100">
        <v>21.2</v>
      </c>
      <c r="R1006" s="100">
        <v>15.4</v>
      </c>
      <c r="S1006" s="100">
        <v>18.2</v>
      </c>
      <c r="T1006" s="100">
        <v>17.5</v>
      </c>
      <c r="U1006" s="100">
        <v>21.4</v>
      </c>
      <c r="V1006" s="100">
        <v>13.7</v>
      </c>
      <c r="W1006" s="100">
        <v>16.7</v>
      </c>
      <c r="X1006" s="100">
        <v>16.600000000000001</v>
      </c>
      <c r="Y1006" s="100">
        <v>14.6</v>
      </c>
      <c r="Z1006" s="100">
        <v>18</v>
      </c>
      <c r="AA1006" s="100">
        <f>独自温度!B273</f>
        <v>30</v>
      </c>
      <c r="AB1006" s="100">
        <f>独自温度!C273</f>
        <v>30</v>
      </c>
    </row>
    <row r="1007" spans="1:28">
      <c r="A1007" s="64" t="e" cm="1">
        <f t="array" aca="1" ref="A1007" ca="1">INDIRECT(_xlfn.XLOOKUP(鶏シート!$G$13,鶏気温!$D$2:$AB$2,鶏気温!$D$3:$AB$3)&amp;(_xlfn.XLOOKUP(鶏モデル!$D1015,鶏気温!$C$6:$C$1100,鶏気温!$B$6:$B$1100)))</f>
        <v>#N/A</v>
      </c>
      <c r="B1007">
        <v>1007</v>
      </c>
      <c r="C1007" s="92">
        <v>46659</v>
      </c>
      <c r="D1007" s="100">
        <v>17</v>
      </c>
      <c r="E1007" s="100">
        <v>17.100000000000001</v>
      </c>
      <c r="F1007" s="100">
        <v>18.2</v>
      </c>
      <c r="G1007" s="100">
        <v>18.5</v>
      </c>
      <c r="H1007" s="100">
        <v>18.5</v>
      </c>
      <c r="I1007" s="100">
        <v>19.100000000000001</v>
      </c>
      <c r="J1007" s="100">
        <v>20.9</v>
      </c>
      <c r="K1007" s="100">
        <v>19.100000000000001</v>
      </c>
      <c r="L1007" s="100">
        <v>19.7</v>
      </c>
      <c r="M1007" s="100">
        <v>20.2</v>
      </c>
      <c r="N1007" s="100">
        <v>21.7</v>
      </c>
      <c r="O1007" s="100">
        <v>21.9</v>
      </c>
      <c r="P1007" s="100">
        <v>20.5</v>
      </c>
      <c r="Q1007" s="100">
        <v>21</v>
      </c>
      <c r="R1007" s="100">
        <v>15.2</v>
      </c>
      <c r="S1007" s="100">
        <v>18</v>
      </c>
      <c r="T1007" s="100">
        <v>17.3</v>
      </c>
      <c r="U1007" s="100">
        <v>21.3</v>
      </c>
      <c r="V1007" s="100">
        <v>13.5</v>
      </c>
      <c r="W1007" s="100">
        <v>16.5</v>
      </c>
      <c r="X1007" s="100">
        <v>16.399999999999999</v>
      </c>
      <c r="Y1007" s="100">
        <v>14.4</v>
      </c>
      <c r="Z1007" s="100">
        <v>17.8</v>
      </c>
      <c r="AA1007" s="100">
        <f>独自温度!B274</f>
        <v>30</v>
      </c>
      <c r="AB1007" s="100">
        <f>独自温度!C274</f>
        <v>30</v>
      </c>
    </row>
    <row r="1008" spans="1:28">
      <c r="A1008" s="64" t="e" cm="1">
        <f t="array" aca="1" ref="A1008" ca="1">INDIRECT(_xlfn.XLOOKUP(鶏シート!$G$13,鶏気温!$D$2:$AB$2,鶏気温!$D$3:$AB$3)&amp;(_xlfn.XLOOKUP(鶏モデル!$D1016,鶏気温!$C$6:$C$1100,鶏気温!$B$6:$B$1100)))</f>
        <v>#N/A</v>
      </c>
      <c r="B1008">
        <v>1008</v>
      </c>
      <c r="C1008" s="92">
        <v>46660</v>
      </c>
      <c r="D1008" s="100">
        <v>16.8</v>
      </c>
      <c r="E1008" s="100">
        <v>16.899999999999999</v>
      </c>
      <c r="F1008" s="100">
        <v>18.100000000000001</v>
      </c>
      <c r="G1008" s="100">
        <v>18.3</v>
      </c>
      <c r="H1008" s="100">
        <v>18.3</v>
      </c>
      <c r="I1008" s="100">
        <v>18.899999999999999</v>
      </c>
      <c r="J1008" s="100">
        <v>20.7</v>
      </c>
      <c r="K1008" s="100">
        <v>18.899999999999999</v>
      </c>
      <c r="L1008" s="100">
        <v>19.600000000000001</v>
      </c>
      <c r="M1008" s="100">
        <v>20</v>
      </c>
      <c r="N1008" s="100">
        <v>21.5</v>
      </c>
      <c r="O1008" s="100">
        <v>21.7</v>
      </c>
      <c r="P1008" s="100">
        <v>20.3</v>
      </c>
      <c r="Q1008" s="100">
        <v>20.8</v>
      </c>
      <c r="R1008" s="100">
        <v>15</v>
      </c>
      <c r="S1008" s="100">
        <v>17.8</v>
      </c>
      <c r="T1008" s="100">
        <v>17.100000000000001</v>
      </c>
      <c r="U1008" s="100">
        <v>21.1</v>
      </c>
      <c r="V1008" s="100">
        <v>13.3</v>
      </c>
      <c r="W1008" s="100">
        <v>16.399999999999999</v>
      </c>
      <c r="X1008" s="100">
        <v>16.3</v>
      </c>
      <c r="Y1008" s="100">
        <v>14.2</v>
      </c>
      <c r="Z1008" s="100">
        <v>17.600000000000001</v>
      </c>
      <c r="AA1008" s="100">
        <f>独自温度!B275</f>
        <v>30</v>
      </c>
      <c r="AB1008" s="100">
        <f>独自温度!C275</f>
        <v>30</v>
      </c>
    </row>
    <row r="1009" spans="1:28">
      <c r="A1009" s="64" t="e" cm="1">
        <f t="array" aca="1" ref="A1009" ca="1">INDIRECT(_xlfn.XLOOKUP(鶏シート!$G$13,鶏気温!$D$2:$AB$2,鶏気温!$D$3:$AB$3)&amp;(_xlfn.XLOOKUP(鶏モデル!$D1017,鶏気温!$C$6:$C$1100,鶏気温!$B$6:$B$1100)))</f>
        <v>#N/A</v>
      </c>
      <c r="B1009">
        <v>1009</v>
      </c>
      <c r="C1009" s="92">
        <v>46661</v>
      </c>
      <c r="D1009" s="100">
        <v>16.600000000000001</v>
      </c>
      <c r="E1009" s="100">
        <v>16.7</v>
      </c>
      <c r="F1009" s="100">
        <v>17.899999999999999</v>
      </c>
      <c r="G1009" s="100">
        <v>18.100000000000001</v>
      </c>
      <c r="H1009" s="100">
        <v>18.100000000000001</v>
      </c>
      <c r="I1009" s="100">
        <v>18.7</v>
      </c>
      <c r="J1009" s="100">
        <v>20.6</v>
      </c>
      <c r="K1009" s="100">
        <v>18.7</v>
      </c>
      <c r="L1009" s="100">
        <v>19.399999999999999</v>
      </c>
      <c r="M1009" s="100">
        <v>19.8</v>
      </c>
      <c r="N1009" s="100">
        <v>21.4</v>
      </c>
      <c r="O1009" s="100">
        <v>21.5</v>
      </c>
      <c r="P1009" s="100">
        <v>20.100000000000001</v>
      </c>
      <c r="Q1009" s="100">
        <v>20.6</v>
      </c>
      <c r="R1009" s="100">
        <v>14.9</v>
      </c>
      <c r="S1009" s="100">
        <v>17.600000000000001</v>
      </c>
      <c r="T1009" s="100">
        <v>16.899999999999999</v>
      </c>
      <c r="U1009" s="100">
        <v>20.9</v>
      </c>
      <c r="V1009" s="100">
        <v>13.1</v>
      </c>
      <c r="W1009" s="100">
        <v>16.2</v>
      </c>
      <c r="X1009" s="100">
        <v>16.100000000000001</v>
      </c>
      <c r="Y1009" s="100">
        <v>14</v>
      </c>
      <c r="Z1009" s="100">
        <v>17.399999999999999</v>
      </c>
      <c r="AA1009" s="100">
        <f>独自温度!B276</f>
        <v>30</v>
      </c>
      <c r="AB1009" s="100">
        <f>独自温度!C276</f>
        <v>30</v>
      </c>
    </row>
    <row r="1010" spans="1:28">
      <c r="A1010" s="64" t="e" cm="1">
        <f t="array" aca="1" ref="A1010" ca="1">INDIRECT(_xlfn.XLOOKUP(鶏シート!$G$13,鶏気温!$D$2:$AB$2,鶏気温!$D$3:$AB$3)&amp;(_xlfn.XLOOKUP(鶏モデル!$D1018,鶏気温!$C$6:$C$1100,鶏気温!$B$6:$B$1100)))</f>
        <v>#N/A</v>
      </c>
      <c r="B1010">
        <v>1010</v>
      </c>
      <c r="C1010" s="92">
        <v>46662</v>
      </c>
      <c r="D1010" s="100">
        <v>16.5</v>
      </c>
      <c r="E1010" s="100">
        <v>16.5</v>
      </c>
      <c r="F1010" s="100">
        <v>17.7</v>
      </c>
      <c r="G1010" s="100">
        <v>17.899999999999999</v>
      </c>
      <c r="H1010" s="100">
        <v>17.899999999999999</v>
      </c>
      <c r="I1010" s="100">
        <v>18.5</v>
      </c>
      <c r="J1010" s="100">
        <v>20.399999999999999</v>
      </c>
      <c r="K1010" s="100">
        <v>18.5</v>
      </c>
      <c r="L1010" s="100">
        <v>19.3</v>
      </c>
      <c r="M1010" s="100">
        <v>19.600000000000001</v>
      </c>
      <c r="N1010" s="100">
        <v>21.2</v>
      </c>
      <c r="O1010" s="100">
        <v>21.3</v>
      </c>
      <c r="P1010" s="100">
        <v>19.899999999999999</v>
      </c>
      <c r="Q1010" s="100">
        <v>20.399999999999999</v>
      </c>
      <c r="R1010" s="100">
        <v>14.7</v>
      </c>
      <c r="S1010" s="100">
        <v>17.399999999999999</v>
      </c>
      <c r="T1010" s="100">
        <v>16.8</v>
      </c>
      <c r="U1010" s="100">
        <v>20.7</v>
      </c>
      <c r="V1010" s="100">
        <v>12.9</v>
      </c>
      <c r="W1010" s="100">
        <v>16</v>
      </c>
      <c r="X1010" s="100">
        <v>15.9</v>
      </c>
      <c r="Y1010" s="100">
        <v>13.8</v>
      </c>
      <c r="Z1010" s="100">
        <v>17.3</v>
      </c>
      <c r="AA1010" s="100">
        <f>独自温度!B277</f>
        <v>30</v>
      </c>
      <c r="AB1010" s="100">
        <f>独自温度!C277</f>
        <v>30</v>
      </c>
    </row>
    <row r="1011" spans="1:28">
      <c r="A1011" s="64" t="e" cm="1">
        <f t="array" aca="1" ref="A1011" ca="1">INDIRECT(_xlfn.XLOOKUP(鶏シート!$G$13,鶏気温!$D$2:$AB$2,鶏気温!$D$3:$AB$3)&amp;(_xlfn.XLOOKUP(鶏モデル!$D1019,鶏気温!$C$6:$C$1100,鶏気温!$B$6:$B$1100)))</f>
        <v>#N/A</v>
      </c>
      <c r="B1011">
        <v>1011</v>
      </c>
      <c r="C1011" s="92">
        <v>46663</v>
      </c>
      <c r="D1011" s="100">
        <v>16.3</v>
      </c>
      <c r="E1011" s="100">
        <v>16.399999999999999</v>
      </c>
      <c r="F1011" s="100">
        <v>17.5</v>
      </c>
      <c r="G1011" s="100">
        <v>17.7</v>
      </c>
      <c r="H1011" s="100">
        <v>17.7</v>
      </c>
      <c r="I1011" s="100">
        <v>18.399999999999999</v>
      </c>
      <c r="J1011" s="100">
        <v>20.2</v>
      </c>
      <c r="K1011" s="100">
        <v>18.3</v>
      </c>
      <c r="L1011" s="100">
        <v>19.100000000000001</v>
      </c>
      <c r="M1011" s="100">
        <v>19.5</v>
      </c>
      <c r="N1011" s="100">
        <v>21</v>
      </c>
      <c r="O1011" s="100">
        <v>21.2</v>
      </c>
      <c r="P1011" s="100">
        <v>19.8</v>
      </c>
      <c r="Q1011" s="100">
        <v>20.3</v>
      </c>
      <c r="R1011" s="100">
        <v>14.5</v>
      </c>
      <c r="S1011" s="100">
        <v>17.3</v>
      </c>
      <c r="T1011" s="100">
        <v>16.600000000000001</v>
      </c>
      <c r="U1011" s="100">
        <v>20.6</v>
      </c>
      <c r="V1011" s="100">
        <v>12.7</v>
      </c>
      <c r="W1011" s="100">
        <v>15.8</v>
      </c>
      <c r="X1011" s="100">
        <v>15.7</v>
      </c>
      <c r="Y1011" s="100">
        <v>13.6</v>
      </c>
      <c r="Z1011" s="100">
        <v>17.100000000000001</v>
      </c>
      <c r="AA1011" s="100">
        <f>独自温度!B278</f>
        <v>30</v>
      </c>
      <c r="AB1011" s="100">
        <f>独自温度!C278</f>
        <v>30</v>
      </c>
    </row>
    <row r="1012" spans="1:28">
      <c r="A1012" s="64" t="e" cm="1">
        <f t="array" aca="1" ref="A1012" ca="1">INDIRECT(_xlfn.XLOOKUP(鶏シート!$G$13,鶏気温!$D$2:$AB$2,鶏気温!$D$3:$AB$3)&amp;(_xlfn.XLOOKUP(鶏モデル!$D1020,鶏気温!$C$6:$C$1100,鶏気温!$B$6:$B$1100)))</f>
        <v>#N/A</v>
      </c>
      <c r="B1012">
        <v>1012</v>
      </c>
      <c r="C1012" s="92">
        <v>46664</v>
      </c>
      <c r="D1012" s="100">
        <v>16.100000000000001</v>
      </c>
      <c r="E1012" s="100">
        <v>16.2</v>
      </c>
      <c r="F1012" s="100">
        <v>17.399999999999999</v>
      </c>
      <c r="G1012" s="100">
        <v>17.600000000000001</v>
      </c>
      <c r="H1012" s="100">
        <v>17.600000000000001</v>
      </c>
      <c r="I1012" s="100">
        <v>18.2</v>
      </c>
      <c r="J1012" s="100">
        <v>20</v>
      </c>
      <c r="K1012" s="100">
        <v>18.2</v>
      </c>
      <c r="L1012" s="100">
        <v>19</v>
      </c>
      <c r="M1012" s="100">
        <v>19.3</v>
      </c>
      <c r="N1012" s="100">
        <v>20.9</v>
      </c>
      <c r="O1012" s="100">
        <v>21</v>
      </c>
      <c r="P1012" s="100">
        <v>19.600000000000001</v>
      </c>
      <c r="Q1012" s="100">
        <v>20.100000000000001</v>
      </c>
      <c r="R1012" s="100">
        <v>14.3</v>
      </c>
      <c r="S1012" s="100">
        <v>17.100000000000001</v>
      </c>
      <c r="T1012" s="100">
        <v>16.399999999999999</v>
      </c>
      <c r="U1012" s="100">
        <v>20.399999999999999</v>
      </c>
      <c r="V1012" s="100">
        <v>12.5</v>
      </c>
      <c r="W1012" s="100">
        <v>15.7</v>
      </c>
      <c r="X1012" s="100">
        <v>15.5</v>
      </c>
      <c r="Y1012" s="100">
        <v>13.4</v>
      </c>
      <c r="Z1012" s="100">
        <v>16.899999999999999</v>
      </c>
      <c r="AA1012" s="100">
        <f>独自温度!B279</f>
        <v>30</v>
      </c>
      <c r="AB1012" s="100">
        <f>独自温度!C279</f>
        <v>30</v>
      </c>
    </row>
    <row r="1013" spans="1:28">
      <c r="A1013" s="64" t="e" cm="1">
        <f t="array" aca="1" ref="A1013" ca="1">INDIRECT(_xlfn.XLOOKUP(鶏シート!$G$13,鶏気温!$D$2:$AB$2,鶏気温!$D$3:$AB$3)&amp;(_xlfn.XLOOKUP(鶏モデル!$D1021,鶏気温!$C$6:$C$1100,鶏気温!$B$6:$B$1100)))</f>
        <v>#N/A</v>
      </c>
      <c r="B1013">
        <v>1013</v>
      </c>
      <c r="C1013" s="92">
        <v>46665</v>
      </c>
      <c r="D1013" s="100">
        <v>15.9</v>
      </c>
      <c r="E1013" s="100">
        <v>16</v>
      </c>
      <c r="F1013" s="100">
        <v>17.2</v>
      </c>
      <c r="G1013" s="100">
        <v>17.399999999999999</v>
      </c>
      <c r="H1013" s="100">
        <v>17.399999999999999</v>
      </c>
      <c r="I1013" s="100">
        <v>18</v>
      </c>
      <c r="J1013" s="100">
        <v>19.8</v>
      </c>
      <c r="K1013" s="100">
        <v>18</v>
      </c>
      <c r="L1013" s="100">
        <v>18.8</v>
      </c>
      <c r="M1013" s="100">
        <v>19.100000000000001</v>
      </c>
      <c r="N1013" s="100">
        <v>20.7</v>
      </c>
      <c r="O1013" s="100">
        <v>20.8</v>
      </c>
      <c r="P1013" s="100">
        <v>19.399999999999999</v>
      </c>
      <c r="Q1013" s="100">
        <v>19.899999999999999</v>
      </c>
      <c r="R1013" s="100">
        <v>14.1</v>
      </c>
      <c r="S1013" s="100">
        <v>16.899999999999999</v>
      </c>
      <c r="T1013" s="100">
        <v>16.3</v>
      </c>
      <c r="U1013" s="100">
        <v>20.2</v>
      </c>
      <c r="V1013" s="100">
        <v>12.3</v>
      </c>
      <c r="W1013" s="100">
        <v>15.5</v>
      </c>
      <c r="X1013" s="100">
        <v>15.3</v>
      </c>
      <c r="Y1013" s="100">
        <v>13.3</v>
      </c>
      <c r="Z1013" s="100">
        <v>16.7</v>
      </c>
      <c r="AA1013" s="100">
        <f>独自温度!B280</f>
        <v>30</v>
      </c>
      <c r="AB1013" s="100">
        <f>独自温度!C280</f>
        <v>30</v>
      </c>
    </row>
    <row r="1014" spans="1:28">
      <c r="A1014" s="64" t="e" cm="1">
        <f t="array" aca="1" ref="A1014" ca="1">INDIRECT(_xlfn.XLOOKUP(鶏シート!$G$13,鶏気温!$D$2:$AB$2,鶏気温!$D$3:$AB$3)&amp;(_xlfn.XLOOKUP(鶏モデル!$D1022,鶏気温!$C$6:$C$1100,鶏気温!$B$6:$B$1100)))</f>
        <v>#N/A</v>
      </c>
      <c r="B1014">
        <v>1014</v>
      </c>
      <c r="C1014" s="92">
        <v>46666</v>
      </c>
      <c r="D1014" s="100">
        <v>15.7</v>
      </c>
      <c r="E1014" s="100">
        <v>15.8</v>
      </c>
      <c r="F1014" s="100">
        <v>17</v>
      </c>
      <c r="G1014" s="100">
        <v>17.2</v>
      </c>
      <c r="H1014" s="100">
        <v>17.2</v>
      </c>
      <c r="I1014" s="100">
        <v>17.8</v>
      </c>
      <c r="J1014" s="100">
        <v>19.7</v>
      </c>
      <c r="K1014" s="100">
        <v>17.8</v>
      </c>
      <c r="L1014" s="100">
        <v>18.600000000000001</v>
      </c>
      <c r="M1014" s="100">
        <v>19</v>
      </c>
      <c r="N1014" s="100">
        <v>20.5</v>
      </c>
      <c r="O1014" s="100">
        <v>20.7</v>
      </c>
      <c r="P1014" s="100">
        <v>19.3</v>
      </c>
      <c r="Q1014" s="100">
        <v>19.7</v>
      </c>
      <c r="R1014" s="100">
        <v>13.9</v>
      </c>
      <c r="S1014" s="100">
        <v>16.7</v>
      </c>
      <c r="T1014" s="100">
        <v>16.100000000000001</v>
      </c>
      <c r="U1014" s="100">
        <v>20</v>
      </c>
      <c r="V1014" s="100">
        <v>12.1</v>
      </c>
      <c r="W1014" s="100">
        <v>15.3</v>
      </c>
      <c r="X1014" s="100">
        <v>15.2</v>
      </c>
      <c r="Y1014" s="100">
        <v>13</v>
      </c>
      <c r="Z1014" s="100">
        <v>16.600000000000001</v>
      </c>
      <c r="AA1014" s="100">
        <f>独自温度!B281</f>
        <v>30</v>
      </c>
      <c r="AB1014" s="100">
        <f>独自温度!C281</f>
        <v>30</v>
      </c>
    </row>
    <row r="1015" spans="1:28">
      <c r="A1015" s="64" t="e" cm="1">
        <f t="array" aca="1" ref="A1015" ca="1">INDIRECT(_xlfn.XLOOKUP(鶏シート!$G$13,鶏気温!$D$2:$AB$2,鶏気温!$D$3:$AB$3)&amp;(_xlfn.XLOOKUP(鶏モデル!$D1023,鶏気温!$C$6:$C$1100,鶏気温!$B$6:$B$1100)))</f>
        <v>#N/A</v>
      </c>
      <c r="B1015">
        <v>1015</v>
      </c>
      <c r="C1015" s="92">
        <v>46667</v>
      </c>
      <c r="D1015" s="100">
        <v>15.5</v>
      </c>
      <c r="E1015" s="100">
        <v>15.5</v>
      </c>
      <c r="F1015" s="100">
        <v>16.8</v>
      </c>
      <c r="G1015" s="100">
        <v>17</v>
      </c>
      <c r="H1015" s="100">
        <v>17</v>
      </c>
      <c r="I1015" s="100">
        <v>17.600000000000001</v>
      </c>
      <c r="J1015" s="100">
        <v>19.5</v>
      </c>
      <c r="K1015" s="100">
        <v>17.600000000000001</v>
      </c>
      <c r="L1015" s="100">
        <v>18.399999999999999</v>
      </c>
      <c r="M1015" s="100">
        <v>18.8</v>
      </c>
      <c r="N1015" s="100">
        <v>20.399999999999999</v>
      </c>
      <c r="O1015" s="100">
        <v>20.5</v>
      </c>
      <c r="P1015" s="100">
        <v>19.100000000000001</v>
      </c>
      <c r="Q1015" s="100">
        <v>19.5</v>
      </c>
      <c r="R1015" s="100">
        <v>13.7</v>
      </c>
      <c r="S1015" s="100">
        <v>16.5</v>
      </c>
      <c r="T1015" s="100">
        <v>15.9</v>
      </c>
      <c r="U1015" s="100">
        <v>19.899999999999999</v>
      </c>
      <c r="V1015" s="100">
        <v>11.9</v>
      </c>
      <c r="W1015" s="100">
        <v>15.1</v>
      </c>
      <c r="X1015" s="100">
        <v>15</v>
      </c>
      <c r="Y1015" s="100">
        <v>12.8</v>
      </c>
      <c r="Z1015" s="100">
        <v>16.399999999999999</v>
      </c>
      <c r="AA1015" s="100">
        <f>独自温度!B282</f>
        <v>30</v>
      </c>
      <c r="AB1015" s="100">
        <f>独自温度!C282</f>
        <v>30</v>
      </c>
    </row>
    <row r="1016" spans="1:28">
      <c r="A1016" s="64" t="e" cm="1">
        <f t="array" aca="1" ref="A1016" ca="1">INDIRECT(_xlfn.XLOOKUP(鶏シート!$G$13,鶏気温!$D$2:$AB$2,鶏気温!$D$3:$AB$3)&amp;(_xlfn.XLOOKUP(鶏モデル!$D1024,鶏気温!$C$6:$C$1100,鶏気温!$B$6:$B$1100)))</f>
        <v>#N/A</v>
      </c>
      <c r="B1016">
        <v>1016</v>
      </c>
      <c r="C1016" s="92">
        <v>46668</v>
      </c>
      <c r="D1016" s="100">
        <v>15.3</v>
      </c>
      <c r="E1016" s="100">
        <v>15.3</v>
      </c>
      <c r="F1016" s="100">
        <v>16.600000000000001</v>
      </c>
      <c r="G1016" s="100">
        <v>16.8</v>
      </c>
      <c r="H1016" s="100">
        <v>16.8</v>
      </c>
      <c r="I1016" s="100">
        <v>17.5</v>
      </c>
      <c r="J1016" s="100">
        <v>19.3</v>
      </c>
      <c r="K1016" s="100">
        <v>17.399999999999999</v>
      </c>
      <c r="L1016" s="100">
        <v>18.100000000000001</v>
      </c>
      <c r="M1016" s="100">
        <v>18.600000000000001</v>
      </c>
      <c r="N1016" s="100">
        <v>20.2</v>
      </c>
      <c r="O1016" s="100">
        <v>20.3</v>
      </c>
      <c r="P1016" s="100">
        <v>18.899999999999999</v>
      </c>
      <c r="Q1016" s="100">
        <v>19.3</v>
      </c>
      <c r="R1016" s="100">
        <v>13.5</v>
      </c>
      <c r="S1016" s="100">
        <v>16.3</v>
      </c>
      <c r="T1016" s="100">
        <v>15.7</v>
      </c>
      <c r="U1016" s="100">
        <v>19.7</v>
      </c>
      <c r="V1016" s="100">
        <v>11.7</v>
      </c>
      <c r="W1016" s="100">
        <v>14.9</v>
      </c>
      <c r="X1016" s="100">
        <v>14.8</v>
      </c>
      <c r="Y1016" s="100">
        <v>12.6</v>
      </c>
      <c r="Z1016" s="100">
        <v>16.2</v>
      </c>
      <c r="AA1016" s="100">
        <f>独自温度!B283</f>
        <v>30</v>
      </c>
      <c r="AB1016" s="100">
        <f>独自温度!C283</f>
        <v>30</v>
      </c>
    </row>
    <row r="1017" spans="1:28">
      <c r="A1017" s="64" t="e" cm="1">
        <f t="array" aca="1" ref="A1017" ca="1">INDIRECT(_xlfn.XLOOKUP(鶏シート!$G$13,鶏気温!$D$2:$AB$2,鶏気温!$D$3:$AB$3)&amp;(_xlfn.XLOOKUP(鶏モデル!$D1025,鶏気温!$C$6:$C$1100,鶏気温!$B$6:$B$1100)))</f>
        <v>#N/A</v>
      </c>
      <c r="B1017">
        <v>1017</v>
      </c>
      <c r="C1017" s="92">
        <v>46669</v>
      </c>
      <c r="D1017" s="100">
        <v>15.1</v>
      </c>
      <c r="E1017" s="100">
        <v>15.1</v>
      </c>
      <c r="F1017" s="100">
        <v>16.399999999999999</v>
      </c>
      <c r="G1017" s="100">
        <v>16.600000000000001</v>
      </c>
      <c r="H1017" s="100">
        <v>16.600000000000001</v>
      </c>
      <c r="I1017" s="100">
        <v>17.3</v>
      </c>
      <c r="J1017" s="100">
        <v>19.100000000000001</v>
      </c>
      <c r="K1017" s="100">
        <v>17.2</v>
      </c>
      <c r="L1017" s="100">
        <v>17.899999999999999</v>
      </c>
      <c r="M1017" s="100">
        <v>18.5</v>
      </c>
      <c r="N1017" s="100">
        <v>20</v>
      </c>
      <c r="O1017" s="100">
        <v>20.2</v>
      </c>
      <c r="P1017" s="100">
        <v>18.8</v>
      </c>
      <c r="Q1017" s="100">
        <v>19.2</v>
      </c>
      <c r="R1017" s="100">
        <v>13.3</v>
      </c>
      <c r="S1017" s="100">
        <v>16.100000000000001</v>
      </c>
      <c r="T1017" s="100">
        <v>15.5</v>
      </c>
      <c r="U1017" s="100">
        <v>19.5</v>
      </c>
      <c r="V1017" s="100">
        <v>11.5</v>
      </c>
      <c r="W1017" s="100">
        <v>14.7</v>
      </c>
      <c r="X1017" s="100">
        <v>14.5</v>
      </c>
      <c r="Y1017" s="100">
        <v>12.4</v>
      </c>
      <c r="Z1017" s="100">
        <v>16</v>
      </c>
      <c r="AA1017" s="100">
        <f>独自温度!B284</f>
        <v>30</v>
      </c>
      <c r="AB1017" s="100">
        <f>独自温度!C284</f>
        <v>30</v>
      </c>
    </row>
    <row r="1018" spans="1:28">
      <c r="A1018" s="64" t="e" cm="1">
        <f t="array" aca="1" ref="A1018" ca="1">INDIRECT(_xlfn.XLOOKUP(鶏シート!$G$13,鶏気温!$D$2:$AB$2,鶏気温!$D$3:$AB$3)&amp;(_xlfn.XLOOKUP(鶏モデル!$D1026,鶏気温!$C$6:$C$1100,鶏気温!$B$6:$B$1100)))</f>
        <v>#N/A</v>
      </c>
      <c r="B1018">
        <v>1018</v>
      </c>
      <c r="C1018" s="92">
        <v>46670</v>
      </c>
      <c r="D1018" s="100">
        <v>14.9</v>
      </c>
      <c r="E1018" s="100">
        <v>14.9</v>
      </c>
      <c r="F1018" s="100">
        <v>16.2</v>
      </c>
      <c r="G1018" s="100">
        <v>16.399999999999999</v>
      </c>
      <c r="H1018" s="100">
        <v>16.399999999999999</v>
      </c>
      <c r="I1018" s="100">
        <v>17.100000000000001</v>
      </c>
      <c r="J1018" s="100">
        <v>18.899999999999999</v>
      </c>
      <c r="K1018" s="100">
        <v>17</v>
      </c>
      <c r="L1018" s="100">
        <v>17.7</v>
      </c>
      <c r="M1018" s="100">
        <v>18.3</v>
      </c>
      <c r="N1018" s="100">
        <v>19.8</v>
      </c>
      <c r="O1018" s="100">
        <v>20</v>
      </c>
      <c r="P1018" s="100">
        <v>18.600000000000001</v>
      </c>
      <c r="Q1018" s="100">
        <v>19</v>
      </c>
      <c r="R1018" s="100">
        <v>13.1</v>
      </c>
      <c r="S1018" s="100">
        <v>15.9</v>
      </c>
      <c r="T1018" s="100">
        <v>15.3</v>
      </c>
      <c r="U1018" s="100">
        <v>19.3</v>
      </c>
      <c r="V1018" s="100">
        <v>11.3</v>
      </c>
      <c r="W1018" s="100">
        <v>14.5</v>
      </c>
      <c r="X1018" s="100">
        <v>14.3</v>
      </c>
      <c r="Y1018" s="100">
        <v>12.2</v>
      </c>
      <c r="Z1018" s="100">
        <v>15.7</v>
      </c>
      <c r="AA1018" s="100">
        <f>独自温度!B285</f>
        <v>30</v>
      </c>
      <c r="AB1018" s="100">
        <f>独自温度!C285</f>
        <v>30</v>
      </c>
    </row>
    <row r="1019" spans="1:28">
      <c r="A1019" s="64" t="e" cm="1">
        <f t="array" aca="1" ref="A1019" ca="1">INDIRECT(_xlfn.XLOOKUP(鶏シート!$G$13,鶏気温!$D$2:$AB$2,鶏気温!$D$3:$AB$3)&amp;(_xlfn.XLOOKUP(鶏モデル!$D1027,鶏気温!$C$6:$C$1100,鶏気温!$B$6:$B$1100)))</f>
        <v>#N/A</v>
      </c>
      <c r="B1019">
        <v>1019</v>
      </c>
      <c r="C1019" s="92">
        <v>46671</v>
      </c>
      <c r="D1019" s="100">
        <v>14.7</v>
      </c>
      <c r="E1019" s="100">
        <v>14.7</v>
      </c>
      <c r="F1019" s="100">
        <v>16</v>
      </c>
      <c r="G1019" s="100">
        <v>16.100000000000001</v>
      </c>
      <c r="H1019" s="100">
        <v>16.2</v>
      </c>
      <c r="I1019" s="100">
        <v>16.8</v>
      </c>
      <c r="J1019" s="100">
        <v>18.7</v>
      </c>
      <c r="K1019" s="100">
        <v>16.8</v>
      </c>
      <c r="L1019" s="100">
        <v>17.399999999999999</v>
      </c>
      <c r="M1019" s="100">
        <v>18.100000000000001</v>
      </c>
      <c r="N1019" s="100">
        <v>19.7</v>
      </c>
      <c r="O1019" s="100">
        <v>19.8</v>
      </c>
      <c r="P1019" s="100">
        <v>18.399999999999999</v>
      </c>
      <c r="Q1019" s="100">
        <v>18.7</v>
      </c>
      <c r="R1019" s="100">
        <v>12.9</v>
      </c>
      <c r="S1019" s="100">
        <v>15.7</v>
      </c>
      <c r="T1019" s="100">
        <v>15.1</v>
      </c>
      <c r="U1019" s="100">
        <v>19.100000000000001</v>
      </c>
      <c r="V1019" s="100">
        <v>11</v>
      </c>
      <c r="W1019" s="100">
        <v>14.3</v>
      </c>
      <c r="X1019" s="100">
        <v>14.1</v>
      </c>
      <c r="Y1019" s="100">
        <v>11.9</v>
      </c>
      <c r="Z1019" s="100">
        <v>15.5</v>
      </c>
      <c r="AA1019" s="100">
        <f>独自温度!B286</f>
        <v>30</v>
      </c>
      <c r="AB1019" s="100">
        <f>独自温度!C286</f>
        <v>30</v>
      </c>
    </row>
    <row r="1020" spans="1:28">
      <c r="A1020" s="64" t="e" cm="1">
        <f t="array" aca="1" ref="A1020" ca="1">INDIRECT(_xlfn.XLOOKUP(鶏シート!$G$13,鶏気温!$D$2:$AB$2,鶏気温!$D$3:$AB$3)&amp;(_xlfn.XLOOKUP(鶏モデル!$D1028,鶏気温!$C$6:$C$1100,鶏気温!$B$6:$B$1100)))</f>
        <v>#N/A</v>
      </c>
      <c r="B1020">
        <v>1020</v>
      </c>
      <c r="C1020" s="92">
        <v>46672</v>
      </c>
      <c r="D1020" s="100">
        <v>14.5</v>
      </c>
      <c r="E1020" s="100">
        <v>14.4</v>
      </c>
      <c r="F1020" s="100">
        <v>15.8</v>
      </c>
      <c r="G1020" s="100">
        <v>15.9</v>
      </c>
      <c r="H1020" s="100">
        <v>16</v>
      </c>
      <c r="I1020" s="100">
        <v>16.600000000000001</v>
      </c>
      <c r="J1020" s="100">
        <v>18.5</v>
      </c>
      <c r="K1020" s="100">
        <v>16.600000000000001</v>
      </c>
      <c r="L1020" s="100">
        <v>17.100000000000001</v>
      </c>
      <c r="M1020" s="100">
        <v>17.899999999999999</v>
      </c>
      <c r="N1020" s="100">
        <v>19.5</v>
      </c>
      <c r="O1020" s="100">
        <v>19.600000000000001</v>
      </c>
      <c r="P1020" s="100">
        <v>18.2</v>
      </c>
      <c r="Q1020" s="100">
        <v>18.5</v>
      </c>
      <c r="R1020" s="100">
        <v>12.7</v>
      </c>
      <c r="S1020" s="100">
        <v>15.4</v>
      </c>
      <c r="T1020" s="100">
        <v>14.9</v>
      </c>
      <c r="U1020" s="100">
        <v>18.899999999999999</v>
      </c>
      <c r="V1020" s="100">
        <v>10.8</v>
      </c>
      <c r="W1020" s="100">
        <v>14</v>
      </c>
      <c r="X1020" s="100">
        <v>13.9</v>
      </c>
      <c r="Y1020" s="100">
        <v>11.7</v>
      </c>
      <c r="Z1020" s="100">
        <v>15.3</v>
      </c>
      <c r="AA1020" s="100">
        <f>独自温度!B287</f>
        <v>30</v>
      </c>
      <c r="AB1020" s="100">
        <f>独自温度!C287</f>
        <v>30</v>
      </c>
    </row>
    <row r="1021" spans="1:28">
      <c r="A1021" s="64" t="e" cm="1">
        <f t="array" aca="1" ref="A1021" ca="1">INDIRECT(_xlfn.XLOOKUP(鶏シート!$G$13,鶏気温!$D$2:$AB$2,鶏気温!$D$3:$AB$3)&amp;(_xlfn.XLOOKUP(鶏モデル!$D1029,鶏気温!$C$6:$C$1100,鶏気温!$B$6:$B$1100)))</f>
        <v>#N/A</v>
      </c>
      <c r="B1021">
        <v>1021</v>
      </c>
      <c r="C1021" s="92">
        <v>46673</v>
      </c>
      <c r="D1021" s="100">
        <v>14.2</v>
      </c>
      <c r="E1021" s="100">
        <v>14.2</v>
      </c>
      <c r="F1021" s="100">
        <v>15.6</v>
      </c>
      <c r="G1021" s="100">
        <v>15.7</v>
      </c>
      <c r="H1021" s="100">
        <v>15.8</v>
      </c>
      <c r="I1021" s="100">
        <v>16.399999999999999</v>
      </c>
      <c r="J1021" s="100">
        <v>18.3</v>
      </c>
      <c r="K1021" s="100">
        <v>16.3</v>
      </c>
      <c r="L1021" s="100">
        <v>16.899999999999999</v>
      </c>
      <c r="M1021" s="100">
        <v>17.7</v>
      </c>
      <c r="N1021" s="100">
        <v>19.3</v>
      </c>
      <c r="O1021" s="100">
        <v>19.399999999999999</v>
      </c>
      <c r="P1021" s="100">
        <v>18</v>
      </c>
      <c r="Q1021" s="100">
        <v>18.3</v>
      </c>
      <c r="R1021" s="100">
        <v>12.5</v>
      </c>
      <c r="S1021" s="100">
        <v>15.2</v>
      </c>
      <c r="T1021" s="100">
        <v>14.7</v>
      </c>
      <c r="U1021" s="100">
        <v>18.7</v>
      </c>
      <c r="V1021" s="100">
        <v>10.5</v>
      </c>
      <c r="W1021" s="100">
        <v>13.8</v>
      </c>
      <c r="X1021" s="100">
        <v>13.6</v>
      </c>
      <c r="Y1021" s="100">
        <v>11.4</v>
      </c>
      <c r="Z1021" s="100">
        <v>15.1</v>
      </c>
      <c r="AA1021" s="100">
        <f>独自温度!B288</f>
        <v>30</v>
      </c>
      <c r="AB1021" s="100">
        <f>独自温度!C288</f>
        <v>30</v>
      </c>
    </row>
    <row r="1022" spans="1:28">
      <c r="A1022" s="64" t="e" cm="1">
        <f t="array" aca="1" ref="A1022" ca="1">INDIRECT(_xlfn.XLOOKUP(鶏シート!$G$13,鶏気温!$D$2:$AB$2,鶏気温!$D$3:$AB$3)&amp;(_xlfn.XLOOKUP(鶏モデル!$D1030,鶏気温!$C$6:$C$1100,鶏気温!$B$6:$B$1100)))</f>
        <v>#N/A</v>
      </c>
      <c r="B1022">
        <v>1022</v>
      </c>
      <c r="C1022" s="92">
        <v>46674</v>
      </c>
      <c r="D1022" s="100">
        <v>14</v>
      </c>
      <c r="E1022" s="100">
        <v>14</v>
      </c>
      <c r="F1022" s="100">
        <v>15.4</v>
      </c>
      <c r="G1022" s="100">
        <v>15.4</v>
      </c>
      <c r="H1022" s="100">
        <v>15.6</v>
      </c>
      <c r="I1022" s="100">
        <v>16.2</v>
      </c>
      <c r="J1022" s="100">
        <v>18</v>
      </c>
      <c r="K1022" s="100">
        <v>16.100000000000001</v>
      </c>
      <c r="L1022" s="100">
        <v>16.600000000000001</v>
      </c>
      <c r="M1022" s="100">
        <v>17.5</v>
      </c>
      <c r="N1022" s="100">
        <v>19</v>
      </c>
      <c r="O1022" s="100">
        <v>19.2</v>
      </c>
      <c r="P1022" s="100">
        <v>17.8</v>
      </c>
      <c r="Q1022" s="100">
        <v>18.100000000000001</v>
      </c>
      <c r="R1022" s="100">
        <v>12.3</v>
      </c>
      <c r="S1022" s="100">
        <v>15</v>
      </c>
      <c r="T1022" s="100">
        <v>14.5</v>
      </c>
      <c r="U1022" s="100">
        <v>18.5</v>
      </c>
      <c r="V1022" s="100">
        <v>10.3</v>
      </c>
      <c r="W1022" s="100">
        <v>13.6</v>
      </c>
      <c r="X1022" s="100">
        <v>13.4</v>
      </c>
      <c r="Y1022" s="100">
        <v>11.2</v>
      </c>
      <c r="Z1022" s="100">
        <v>14.8</v>
      </c>
      <c r="AA1022" s="100">
        <f>独自温度!B289</f>
        <v>30</v>
      </c>
      <c r="AB1022" s="100">
        <f>独自温度!C289</f>
        <v>30</v>
      </c>
    </row>
    <row r="1023" spans="1:28">
      <c r="A1023" s="64" t="e" cm="1">
        <f t="array" aca="1" ref="A1023" ca="1">INDIRECT(_xlfn.XLOOKUP(鶏シート!$G$13,鶏気温!$D$2:$AB$2,鶏気温!$D$3:$AB$3)&amp;(_xlfn.XLOOKUP(鶏モデル!$D1031,鶏気温!$C$6:$C$1100,鶏気温!$B$6:$B$1100)))</f>
        <v>#N/A</v>
      </c>
      <c r="B1023">
        <v>1023</v>
      </c>
      <c r="C1023" s="92">
        <v>46675</v>
      </c>
      <c r="D1023" s="100">
        <v>13.8</v>
      </c>
      <c r="E1023" s="100">
        <v>13.7</v>
      </c>
      <c r="F1023" s="100">
        <v>15.1</v>
      </c>
      <c r="G1023" s="100">
        <v>15.2</v>
      </c>
      <c r="H1023" s="100">
        <v>15.3</v>
      </c>
      <c r="I1023" s="100">
        <v>15.9</v>
      </c>
      <c r="J1023" s="100">
        <v>17.8</v>
      </c>
      <c r="K1023" s="100">
        <v>15.9</v>
      </c>
      <c r="L1023" s="100">
        <v>16.399999999999999</v>
      </c>
      <c r="M1023" s="100">
        <v>17.2</v>
      </c>
      <c r="N1023" s="100">
        <v>18.8</v>
      </c>
      <c r="O1023" s="100">
        <v>19</v>
      </c>
      <c r="P1023" s="100">
        <v>17.5</v>
      </c>
      <c r="Q1023" s="100">
        <v>17.8</v>
      </c>
      <c r="R1023" s="100">
        <v>12</v>
      </c>
      <c r="S1023" s="100">
        <v>14.7</v>
      </c>
      <c r="T1023" s="100">
        <v>14.2</v>
      </c>
      <c r="U1023" s="100">
        <v>18.3</v>
      </c>
      <c r="V1023" s="100">
        <v>10</v>
      </c>
      <c r="W1023" s="100">
        <v>13.4</v>
      </c>
      <c r="X1023" s="100">
        <v>13.1</v>
      </c>
      <c r="Y1023" s="100">
        <v>11</v>
      </c>
      <c r="Z1023" s="100">
        <v>14.6</v>
      </c>
      <c r="AA1023" s="100">
        <f>独自温度!B290</f>
        <v>30</v>
      </c>
      <c r="AB1023" s="100">
        <f>独自温度!C290</f>
        <v>30</v>
      </c>
    </row>
    <row r="1024" spans="1:28">
      <c r="A1024" s="64" t="e" cm="1">
        <f t="array" aca="1" ref="A1024" ca="1">INDIRECT(_xlfn.XLOOKUP(鶏シート!$G$13,鶏気温!$D$2:$AB$2,鶏気温!$D$3:$AB$3)&amp;(_xlfn.XLOOKUP(鶏モデル!$D1032,鶏気温!$C$6:$C$1100,鶏気温!$B$6:$B$1100)))</f>
        <v>#N/A</v>
      </c>
      <c r="B1024">
        <v>1024</v>
      </c>
      <c r="C1024" s="92">
        <v>46676</v>
      </c>
      <c r="D1024" s="100">
        <v>13.5</v>
      </c>
      <c r="E1024" s="100">
        <v>13.5</v>
      </c>
      <c r="F1024" s="100">
        <v>14.9</v>
      </c>
      <c r="G1024" s="100">
        <v>15</v>
      </c>
      <c r="H1024" s="100">
        <v>15.1</v>
      </c>
      <c r="I1024" s="100">
        <v>15.7</v>
      </c>
      <c r="J1024" s="100">
        <v>17.5</v>
      </c>
      <c r="K1024" s="100">
        <v>15.6</v>
      </c>
      <c r="L1024" s="100">
        <v>16.100000000000001</v>
      </c>
      <c r="M1024" s="100">
        <v>17</v>
      </c>
      <c r="N1024" s="100">
        <v>18.600000000000001</v>
      </c>
      <c r="O1024" s="100">
        <v>18.7</v>
      </c>
      <c r="P1024" s="100">
        <v>17.3</v>
      </c>
      <c r="Q1024" s="100">
        <v>17.600000000000001</v>
      </c>
      <c r="R1024" s="100">
        <v>11.8</v>
      </c>
      <c r="S1024" s="100">
        <v>14.5</v>
      </c>
      <c r="T1024" s="100">
        <v>14</v>
      </c>
      <c r="U1024" s="100">
        <v>18.100000000000001</v>
      </c>
      <c r="V1024" s="100">
        <v>9.8000000000000007</v>
      </c>
      <c r="W1024" s="100">
        <v>13.1</v>
      </c>
      <c r="X1024" s="100">
        <v>12.9</v>
      </c>
      <c r="Y1024" s="100">
        <v>10.7</v>
      </c>
      <c r="Z1024" s="100">
        <v>14.3</v>
      </c>
      <c r="AA1024" s="100">
        <f>独自温度!B291</f>
        <v>30</v>
      </c>
      <c r="AB1024" s="100">
        <f>独自温度!C291</f>
        <v>30</v>
      </c>
    </row>
    <row r="1025" spans="1:28">
      <c r="A1025" s="64" t="e" cm="1">
        <f t="array" aca="1" ref="A1025" ca="1">INDIRECT(_xlfn.XLOOKUP(鶏シート!$G$13,鶏気温!$D$2:$AB$2,鶏気温!$D$3:$AB$3)&amp;(_xlfn.XLOOKUP(鶏モデル!$D1033,鶏気温!$C$6:$C$1100,鶏気温!$B$6:$B$1100)))</f>
        <v>#N/A</v>
      </c>
      <c r="B1025">
        <v>1025</v>
      </c>
      <c r="C1025" s="92">
        <v>46677</v>
      </c>
      <c r="D1025" s="100">
        <v>13.3</v>
      </c>
      <c r="E1025" s="100">
        <v>13.2</v>
      </c>
      <c r="F1025" s="100">
        <v>14.7</v>
      </c>
      <c r="G1025" s="100">
        <v>14.7</v>
      </c>
      <c r="H1025" s="100">
        <v>14.9</v>
      </c>
      <c r="I1025" s="100">
        <v>15.5</v>
      </c>
      <c r="J1025" s="100">
        <v>17.3</v>
      </c>
      <c r="K1025" s="100">
        <v>15.3</v>
      </c>
      <c r="L1025" s="100">
        <v>15.9</v>
      </c>
      <c r="M1025" s="100">
        <v>16.8</v>
      </c>
      <c r="N1025" s="100">
        <v>18.399999999999999</v>
      </c>
      <c r="O1025" s="100">
        <v>18.5</v>
      </c>
      <c r="P1025" s="100">
        <v>17.100000000000001</v>
      </c>
      <c r="Q1025" s="100">
        <v>17.3</v>
      </c>
      <c r="R1025" s="100">
        <v>11.6</v>
      </c>
      <c r="S1025" s="100">
        <v>14.2</v>
      </c>
      <c r="T1025" s="100">
        <v>13.8</v>
      </c>
      <c r="U1025" s="100">
        <v>17.899999999999999</v>
      </c>
      <c r="V1025" s="100">
        <v>9.5</v>
      </c>
      <c r="W1025" s="100">
        <v>12.9</v>
      </c>
      <c r="X1025" s="100">
        <v>12.7</v>
      </c>
      <c r="Y1025" s="100">
        <v>10.5</v>
      </c>
      <c r="Z1025" s="100">
        <v>14.1</v>
      </c>
      <c r="AA1025" s="100">
        <f>独自温度!B292</f>
        <v>30</v>
      </c>
      <c r="AB1025" s="100">
        <f>独自温度!C292</f>
        <v>30</v>
      </c>
    </row>
    <row r="1026" spans="1:28">
      <c r="A1026" s="64" t="e" cm="1">
        <f t="array" aca="1" ref="A1026" ca="1">INDIRECT(_xlfn.XLOOKUP(鶏シート!$G$13,鶏気温!$D$2:$AB$2,鶏気温!$D$3:$AB$3)&amp;(_xlfn.XLOOKUP(鶏モデル!$D1034,鶏気温!$C$6:$C$1100,鶏気温!$B$6:$B$1100)))</f>
        <v>#N/A</v>
      </c>
      <c r="B1026">
        <v>1026</v>
      </c>
      <c r="C1026" s="92">
        <v>46678</v>
      </c>
      <c r="D1026" s="100">
        <v>13.1</v>
      </c>
      <c r="E1026" s="100">
        <v>13</v>
      </c>
      <c r="F1026" s="100">
        <v>14.4</v>
      </c>
      <c r="G1026" s="100">
        <v>14.5</v>
      </c>
      <c r="H1026" s="100">
        <v>14.7</v>
      </c>
      <c r="I1026" s="100">
        <v>15.2</v>
      </c>
      <c r="J1026" s="100">
        <v>17.100000000000001</v>
      </c>
      <c r="K1026" s="100">
        <v>15.1</v>
      </c>
      <c r="L1026" s="100">
        <v>15.7</v>
      </c>
      <c r="M1026" s="100">
        <v>16.600000000000001</v>
      </c>
      <c r="N1026" s="100">
        <v>18.2</v>
      </c>
      <c r="O1026" s="100">
        <v>18.3</v>
      </c>
      <c r="P1026" s="100">
        <v>16.899999999999999</v>
      </c>
      <c r="Q1026" s="100">
        <v>17.100000000000001</v>
      </c>
      <c r="R1026" s="100">
        <v>11.4</v>
      </c>
      <c r="S1026" s="100">
        <v>14</v>
      </c>
      <c r="T1026" s="100">
        <v>13.6</v>
      </c>
      <c r="U1026" s="100">
        <v>17.600000000000001</v>
      </c>
      <c r="V1026" s="100">
        <v>9.3000000000000007</v>
      </c>
      <c r="W1026" s="100">
        <v>12.7</v>
      </c>
      <c r="X1026" s="100">
        <v>12.4</v>
      </c>
      <c r="Y1026" s="100">
        <v>10.3</v>
      </c>
      <c r="Z1026" s="100">
        <v>13.9</v>
      </c>
      <c r="AA1026" s="100">
        <f>独自温度!B293</f>
        <v>30</v>
      </c>
      <c r="AB1026" s="100">
        <f>独自温度!C293</f>
        <v>30</v>
      </c>
    </row>
    <row r="1027" spans="1:28">
      <c r="A1027" s="64" t="e" cm="1">
        <f t="array" aca="1" ref="A1027" ca="1">INDIRECT(_xlfn.XLOOKUP(鶏シート!$G$13,鶏気温!$D$2:$AB$2,鶏気温!$D$3:$AB$3)&amp;(_xlfn.XLOOKUP(鶏モデル!$D1035,鶏気温!$C$6:$C$1100,鶏気温!$B$6:$B$1100)))</f>
        <v>#N/A</v>
      </c>
      <c r="B1027">
        <v>1027</v>
      </c>
      <c r="C1027" s="92">
        <v>46679</v>
      </c>
      <c r="D1027" s="100">
        <v>12.9</v>
      </c>
      <c r="E1027" s="100">
        <v>12.8</v>
      </c>
      <c r="F1027" s="100">
        <v>14.2</v>
      </c>
      <c r="G1027" s="100">
        <v>14.2</v>
      </c>
      <c r="H1027" s="100">
        <v>14.5</v>
      </c>
      <c r="I1027" s="100">
        <v>15</v>
      </c>
      <c r="J1027" s="100">
        <v>16.8</v>
      </c>
      <c r="K1027" s="100">
        <v>14.8</v>
      </c>
      <c r="L1027" s="100">
        <v>15.5</v>
      </c>
      <c r="M1027" s="100">
        <v>16.399999999999999</v>
      </c>
      <c r="N1027" s="100">
        <v>18</v>
      </c>
      <c r="O1027" s="100">
        <v>18.100000000000001</v>
      </c>
      <c r="P1027" s="100">
        <v>16.600000000000001</v>
      </c>
      <c r="Q1027" s="100">
        <v>16.8</v>
      </c>
      <c r="R1027" s="100">
        <v>11.1</v>
      </c>
      <c r="S1027" s="100">
        <v>13.7</v>
      </c>
      <c r="T1027" s="100">
        <v>13.3</v>
      </c>
      <c r="U1027" s="100">
        <v>17.399999999999999</v>
      </c>
      <c r="V1027" s="100">
        <v>9.1</v>
      </c>
      <c r="W1027" s="100">
        <v>12.5</v>
      </c>
      <c r="X1027" s="100">
        <v>12.2</v>
      </c>
      <c r="Y1027" s="100">
        <v>10</v>
      </c>
      <c r="Z1027" s="100">
        <v>13.6</v>
      </c>
      <c r="AA1027" s="100">
        <f>独自温度!B294</f>
        <v>30</v>
      </c>
      <c r="AB1027" s="100">
        <f>独自温度!C294</f>
        <v>30</v>
      </c>
    </row>
    <row r="1028" spans="1:28">
      <c r="A1028" s="64" t="e" cm="1">
        <f t="array" aca="1" ref="A1028" ca="1">INDIRECT(_xlfn.XLOOKUP(鶏シート!$G$13,鶏気温!$D$2:$AB$2,鶏気温!$D$3:$AB$3)&amp;(_xlfn.XLOOKUP(鶏モデル!$D1036,鶏気温!$C$6:$C$1100,鶏気温!$B$6:$B$1100)))</f>
        <v>#N/A</v>
      </c>
      <c r="B1028">
        <v>1028</v>
      </c>
      <c r="C1028" s="92">
        <v>46680</v>
      </c>
      <c r="D1028" s="100">
        <v>12.7</v>
      </c>
      <c r="E1028" s="100">
        <v>12.6</v>
      </c>
      <c r="F1028" s="100">
        <v>14</v>
      </c>
      <c r="G1028" s="100">
        <v>14</v>
      </c>
      <c r="H1028" s="100">
        <v>14.3</v>
      </c>
      <c r="I1028" s="100">
        <v>14.7</v>
      </c>
      <c r="J1028" s="100">
        <v>16.600000000000001</v>
      </c>
      <c r="K1028" s="100">
        <v>14.6</v>
      </c>
      <c r="L1028" s="100">
        <v>15.2</v>
      </c>
      <c r="M1028" s="100">
        <v>16.2</v>
      </c>
      <c r="N1028" s="100">
        <v>17.8</v>
      </c>
      <c r="O1028" s="100">
        <v>17.899999999999999</v>
      </c>
      <c r="P1028" s="100">
        <v>16.399999999999999</v>
      </c>
      <c r="Q1028" s="100">
        <v>16.600000000000001</v>
      </c>
      <c r="R1028" s="100">
        <v>10.9</v>
      </c>
      <c r="S1028" s="100">
        <v>13.5</v>
      </c>
      <c r="T1028" s="100">
        <v>13.1</v>
      </c>
      <c r="U1028" s="100">
        <v>17.2</v>
      </c>
      <c r="V1028" s="100">
        <v>8.8000000000000007</v>
      </c>
      <c r="W1028" s="100">
        <v>12.3</v>
      </c>
      <c r="X1028" s="100">
        <v>12</v>
      </c>
      <c r="Y1028" s="100">
        <v>9.8000000000000007</v>
      </c>
      <c r="Z1028" s="100">
        <v>13.4</v>
      </c>
      <c r="AA1028" s="100">
        <f>独自温度!B295</f>
        <v>30</v>
      </c>
      <c r="AB1028" s="100">
        <f>独自温度!C295</f>
        <v>30</v>
      </c>
    </row>
    <row r="1029" spans="1:28">
      <c r="A1029" s="64" t="e" cm="1">
        <f t="array" aca="1" ref="A1029" ca="1">INDIRECT(_xlfn.XLOOKUP(鶏シート!$G$13,鶏気温!$D$2:$AB$2,鶏気温!$D$3:$AB$3)&amp;(_xlfn.XLOOKUP(鶏モデル!$D1037,鶏気温!$C$6:$C$1100,鶏気温!$B$6:$B$1100)))</f>
        <v>#N/A</v>
      </c>
      <c r="B1029">
        <v>1029</v>
      </c>
      <c r="C1029" s="92">
        <v>46681</v>
      </c>
      <c r="D1029" s="100">
        <v>12.4</v>
      </c>
      <c r="E1029" s="100">
        <v>12.3</v>
      </c>
      <c r="F1029" s="100">
        <v>13.7</v>
      </c>
      <c r="G1029" s="100">
        <v>13.8</v>
      </c>
      <c r="H1029" s="100">
        <v>14</v>
      </c>
      <c r="I1029" s="100">
        <v>14.5</v>
      </c>
      <c r="J1029" s="100">
        <v>16.3</v>
      </c>
      <c r="K1029" s="100">
        <v>14.4</v>
      </c>
      <c r="L1029" s="100">
        <v>15</v>
      </c>
      <c r="M1029" s="100">
        <v>16</v>
      </c>
      <c r="N1029" s="100">
        <v>17.600000000000001</v>
      </c>
      <c r="O1029" s="100">
        <v>17.600000000000001</v>
      </c>
      <c r="P1029" s="100">
        <v>16.2</v>
      </c>
      <c r="Q1029" s="100">
        <v>16.399999999999999</v>
      </c>
      <c r="R1029" s="100">
        <v>10.7</v>
      </c>
      <c r="S1029" s="100">
        <v>13.3</v>
      </c>
      <c r="T1029" s="100">
        <v>12.9</v>
      </c>
      <c r="U1029" s="100">
        <v>17</v>
      </c>
      <c r="V1029" s="100">
        <v>8.6</v>
      </c>
      <c r="W1029" s="100">
        <v>12.1</v>
      </c>
      <c r="X1029" s="100">
        <v>11.8</v>
      </c>
      <c r="Y1029" s="100">
        <v>9.6</v>
      </c>
      <c r="Z1029" s="100">
        <v>13.2</v>
      </c>
      <c r="AA1029" s="100">
        <f>独自温度!B296</f>
        <v>30</v>
      </c>
      <c r="AB1029" s="100">
        <f>独自温度!C296</f>
        <v>30</v>
      </c>
    </row>
    <row r="1030" spans="1:28">
      <c r="A1030" s="64" t="e" cm="1">
        <f t="array" aca="1" ref="A1030" ca="1">INDIRECT(_xlfn.XLOOKUP(鶏シート!$G$13,鶏気温!$D$2:$AB$2,鶏気温!$D$3:$AB$3)&amp;(_xlfn.XLOOKUP(鶏モデル!$D1038,鶏気温!$C$6:$C$1100,鶏気温!$B$6:$B$1100)))</f>
        <v>#N/A</v>
      </c>
      <c r="B1030">
        <v>1030</v>
      </c>
      <c r="C1030" s="92">
        <v>46682</v>
      </c>
      <c r="D1030" s="100">
        <v>12.2</v>
      </c>
      <c r="E1030" s="100">
        <v>12.1</v>
      </c>
      <c r="F1030" s="100">
        <v>13.5</v>
      </c>
      <c r="G1030" s="100">
        <v>13.5</v>
      </c>
      <c r="H1030" s="100">
        <v>13.8</v>
      </c>
      <c r="I1030" s="100">
        <v>14.3</v>
      </c>
      <c r="J1030" s="100">
        <v>16.100000000000001</v>
      </c>
      <c r="K1030" s="100">
        <v>14.1</v>
      </c>
      <c r="L1030" s="100">
        <v>14.7</v>
      </c>
      <c r="M1030" s="100">
        <v>15.7</v>
      </c>
      <c r="N1030" s="100">
        <v>17.3</v>
      </c>
      <c r="O1030" s="100">
        <v>17.399999999999999</v>
      </c>
      <c r="P1030" s="100">
        <v>16</v>
      </c>
      <c r="Q1030" s="100">
        <v>16.100000000000001</v>
      </c>
      <c r="R1030" s="100">
        <v>10.5</v>
      </c>
      <c r="S1030" s="100">
        <v>13</v>
      </c>
      <c r="T1030" s="100">
        <v>12.7</v>
      </c>
      <c r="U1030" s="100">
        <v>16.8</v>
      </c>
      <c r="V1030" s="100">
        <v>8.4</v>
      </c>
      <c r="W1030" s="100">
        <v>11.9</v>
      </c>
      <c r="X1030" s="100">
        <v>11.6</v>
      </c>
      <c r="Y1030" s="100">
        <v>9.4</v>
      </c>
      <c r="Z1030" s="100">
        <v>13</v>
      </c>
      <c r="AA1030" s="100">
        <f>独自温度!B297</f>
        <v>30</v>
      </c>
      <c r="AB1030" s="100">
        <f>独自温度!C297</f>
        <v>30</v>
      </c>
    </row>
    <row r="1031" spans="1:28">
      <c r="A1031" s="64" t="e" cm="1">
        <f t="array" aca="1" ref="A1031" ca="1">INDIRECT(_xlfn.XLOOKUP(鶏シート!$G$13,鶏気温!$D$2:$AB$2,鶏気温!$D$3:$AB$3)&amp;(_xlfn.XLOOKUP(鶏モデル!$D1039,鶏気温!$C$6:$C$1100,鶏気温!$B$6:$B$1100)))</f>
        <v>#N/A</v>
      </c>
      <c r="B1031">
        <v>1031</v>
      </c>
      <c r="C1031" s="92">
        <v>46683</v>
      </c>
      <c r="D1031" s="100">
        <v>12</v>
      </c>
      <c r="E1031" s="100">
        <v>11.9</v>
      </c>
      <c r="F1031" s="100">
        <v>13.3</v>
      </c>
      <c r="G1031" s="100">
        <v>13.3</v>
      </c>
      <c r="H1031" s="100">
        <v>13.6</v>
      </c>
      <c r="I1031" s="100">
        <v>14.1</v>
      </c>
      <c r="J1031" s="100">
        <v>15.9</v>
      </c>
      <c r="K1031" s="100">
        <v>13.9</v>
      </c>
      <c r="L1031" s="100">
        <v>14.5</v>
      </c>
      <c r="M1031" s="100">
        <v>15.5</v>
      </c>
      <c r="N1031" s="100">
        <v>17.100000000000001</v>
      </c>
      <c r="O1031" s="100">
        <v>17.2</v>
      </c>
      <c r="P1031" s="100">
        <v>15.7</v>
      </c>
      <c r="Q1031" s="100">
        <v>15.9</v>
      </c>
      <c r="R1031" s="100">
        <v>10.3</v>
      </c>
      <c r="S1031" s="100">
        <v>12.8</v>
      </c>
      <c r="T1031" s="100">
        <v>12.5</v>
      </c>
      <c r="U1031" s="100">
        <v>16.600000000000001</v>
      </c>
      <c r="V1031" s="100">
        <v>8.1999999999999993</v>
      </c>
      <c r="W1031" s="100">
        <v>11.7</v>
      </c>
      <c r="X1031" s="100">
        <v>11.4</v>
      </c>
      <c r="Y1031" s="100">
        <v>9.1</v>
      </c>
      <c r="Z1031" s="100">
        <v>12.7</v>
      </c>
      <c r="AA1031" s="100">
        <f>独自温度!B298</f>
        <v>30</v>
      </c>
      <c r="AB1031" s="100">
        <f>独自温度!C298</f>
        <v>30</v>
      </c>
    </row>
    <row r="1032" spans="1:28">
      <c r="A1032" s="64" t="e" cm="1">
        <f t="array" aca="1" ref="A1032" ca="1">INDIRECT(_xlfn.XLOOKUP(鶏シート!$G$13,鶏気温!$D$2:$AB$2,鶏気温!$D$3:$AB$3)&amp;(_xlfn.XLOOKUP(鶏モデル!$D1040,鶏気温!$C$6:$C$1100,鶏気温!$B$6:$B$1100)))</f>
        <v>#N/A</v>
      </c>
      <c r="B1032">
        <v>1032</v>
      </c>
      <c r="C1032" s="92">
        <v>46684</v>
      </c>
      <c r="D1032" s="100">
        <v>11.8</v>
      </c>
      <c r="E1032" s="100">
        <v>11.6</v>
      </c>
      <c r="F1032" s="100">
        <v>13</v>
      </c>
      <c r="G1032" s="100">
        <v>13.1</v>
      </c>
      <c r="H1032" s="100">
        <v>13.4</v>
      </c>
      <c r="I1032" s="100">
        <v>13.8</v>
      </c>
      <c r="J1032" s="100">
        <v>15.6</v>
      </c>
      <c r="K1032" s="100">
        <v>13.6</v>
      </c>
      <c r="L1032" s="100">
        <v>14.2</v>
      </c>
      <c r="M1032" s="100">
        <v>15.3</v>
      </c>
      <c r="N1032" s="100">
        <v>16.899999999999999</v>
      </c>
      <c r="O1032" s="100">
        <v>17</v>
      </c>
      <c r="P1032" s="100">
        <v>15.5</v>
      </c>
      <c r="Q1032" s="100">
        <v>15.6</v>
      </c>
      <c r="R1032" s="100">
        <v>10</v>
      </c>
      <c r="S1032" s="100">
        <v>12.6</v>
      </c>
      <c r="T1032" s="100">
        <v>12.2</v>
      </c>
      <c r="U1032" s="100">
        <v>16.3</v>
      </c>
      <c r="V1032" s="100">
        <v>7.9</v>
      </c>
      <c r="W1032" s="100">
        <v>11.5</v>
      </c>
      <c r="X1032" s="100">
        <v>11.1</v>
      </c>
      <c r="Y1032" s="100">
        <v>8.9</v>
      </c>
      <c r="Z1032" s="100">
        <v>12.5</v>
      </c>
      <c r="AA1032" s="100">
        <f>独自温度!B299</f>
        <v>30</v>
      </c>
      <c r="AB1032" s="100">
        <f>独自温度!C299</f>
        <v>30</v>
      </c>
    </row>
    <row r="1033" spans="1:28">
      <c r="A1033" s="64" t="e" cm="1">
        <f t="array" aca="1" ref="A1033" ca="1">INDIRECT(_xlfn.XLOOKUP(鶏シート!$G$13,鶏気温!$D$2:$AB$2,鶏気温!$D$3:$AB$3)&amp;(_xlfn.XLOOKUP(鶏モデル!$D1041,鶏気温!$C$6:$C$1100,鶏気温!$B$6:$B$1100)))</f>
        <v>#N/A</v>
      </c>
      <c r="B1033">
        <v>1033</v>
      </c>
      <c r="C1033" s="92">
        <v>46685</v>
      </c>
      <c r="D1033" s="100">
        <v>11.5</v>
      </c>
      <c r="E1033" s="100">
        <v>11.4</v>
      </c>
      <c r="F1033" s="100">
        <v>12.8</v>
      </c>
      <c r="G1033" s="100">
        <v>12.8</v>
      </c>
      <c r="H1033" s="100">
        <v>13.2</v>
      </c>
      <c r="I1033" s="100">
        <v>13.6</v>
      </c>
      <c r="J1033" s="100">
        <v>15.4</v>
      </c>
      <c r="K1033" s="100">
        <v>13.4</v>
      </c>
      <c r="L1033" s="100">
        <v>13.9</v>
      </c>
      <c r="M1033" s="100">
        <v>15.1</v>
      </c>
      <c r="N1033" s="100">
        <v>16.7</v>
      </c>
      <c r="O1033" s="100">
        <v>16.7</v>
      </c>
      <c r="P1033" s="100">
        <v>15.3</v>
      </c>
      <c r="Q1033" s="100">
        <v>15.4</v>
      </c>
      <c r="R1033" s="100">
        <v>9.8000000000000007</v>
      </c>
      <c r="S1033" s="100">
        <v>12.3</v>
      </c>
      <c r="T1033" s="100">
        <v>12</v>
      </c>
      <c r="U1033" s="100">
        <v>16.100000000000001</v>
      </c>
      <c r="V1033" s="100">
        <v>7.7</v>
      </c>
      <c r="W1033" s="100">
        <v>11.2</v>
      </c>
      <c r="X1033" s="100">
        <v>10.9</v>
      </c>
      <c r="Y1033" s="100">
        <v>8.6999999999999993</v>
      </c>
      <c r="Z1033" s="100">
        <v>12.3</v>
      </c>
      <c r="AA1033" s="100">
        <f>独自温度!B300</f>
        <v>30</v>
      </c>
      <c r="AB1033" s="100">
        <f>独自温度!C300</f>
        <v>30</v>
      </c>
    </row>
    <row r="1034" spans="1:28">
      <c r="A1034" s="64" t="e" cm="1">
        <f t="array" aca="1" ref="A1034" ca="1">INDIRECT(_xlfn.XLOOKUP(鶏シート!$G$13,鶏気温!$D$2:$AB$2,鶏気温!$D$3:$AB$3)&amp;(_xlfn.XLOOKUP(鶏モデル!$D1042,鶏気温!$C$6:$C$1100,鶏気温!$B$6:$B$1100)))</f>
        <v>#N/A</v>
      </c>
      <c r="B1034">
        <v>1034</v>
      </c>
      <c r="C1034" s="92">
        <v>46686</v>
      </c>
      <c r="D1034" s="100">
        <v>11.3</v>
      </c>
      <c r="E1034" s="100">
        <v>11.1</v>
      </c>
      <c r="F1034" s="100">
        <v>12.6</v>
      </c>
      <c r="G1034" s="100">
        <v>12.6</v>
      </c>
      <c r="H1034" s="100">
        <v>13</v>
      </c>
      <c r="I1034" s="100">
        <v>13.4</v>
      </c>
      <c r="J1034" s="100">
        <v>15.2</v>
      </c>
      <c r="K1034" s="100">
        <v>13.1</v>
      </c>
      <c r="L1034" s="100">
        <v>13.6</v>
      </c>
      <c r="M1034" s="100">
        <v>14.9</v>
      </c>
      <c r="N1034" s="100">
        <v>16.5</v>
      </c>
      <c r="O1034" s="100">
        <v>16.5</v>
      </c>
      <c r="P1034" s="100">
        <v>15</v>
      </c>
      <c r="Q1034" s="100">
        <v>15.2</v>
      </c>
      <c r="R1034" s="100">
        <v>9.6</v>
      </c>
      <c r="S1034" s="100">
        <v>12.1</v>
      </c>
      <c r="T1034" s="100">
        <v>11.8</v>
      </c>
      <c r="U1034" s="100">
        <v>15.9</v>
      </c>
      <c r="V1034" s="100">
        <v>7.5</v>
      </c>
      <c r="W1034" s="100">
        <v>11</v>
      </c>
      <c r="X1034" s="100">
        <v>10.7</v>
      </c>
      <c r="Y1034" s="100">
        <v>8.5</v>
      </c>
      <c r="Z1034" s="100">
        <v>12</v>
      </c>
      <c r="AA1034" s="100">
        <f>独自温度!B301</f>
        <v>30</v>
      </c>
      <c r="AB1034" s="100">
        <f>独自温度!C301</f>
        <v>30</v>
      </c>
    </row>
    <row r="1035" spans="1:28">
      <c r="A1035" s="64" t="e" cm="1">
        <f t="array" aca="1" ref="A1035" ca="1">INDIRECT(_xlfn.XLOOKUP(鶏シート!$G$13,鶏気温!$D$2:$AB$2,鶏気温!$D$3:$AB$3)&amp;(_xlfn.XLOOKUP(鶏モデル!$D1043,鶏気温!$C$6:$C$1100,鶏気温!$B$6:$B$1100)))</f>
        <v>#N/A</v>
      </c>
      <c r="B1035">
        <v>1035</v>
      </c>
      <c r="C1035" s="92">
        <v>46687</v>
      </c>
      <c r="D1035" s="100">
        <v>11.1</v>
      </c>
      <c r="E1035" s="100">
        <v>10.9</v>
      </c>
      <c r="F1035" s="100">
        <v>12.3</v>
      </c>
      <c r="G1035" s="100">
        <v>12.3</v>
      </c>
      <c r="H1035" s="100">
        <v>12.7</v>
      </c>
      <c r="I1035" s="100">
        <v>13.1</v>
      </c>
      <c r="J1035" s="100">
        <v>14.9</v>
      </c>
      <c r="K1035" s="100">
        <v>12.9</v>
      </c>
      <c r="L1035" s="100">
        <v>13.3</v>
      </c>
      <c r="M1035" s="100">
        <v>14.6</v>
      </c>
      <c r="N1035" s="100">
        <v>16.3</v>
      </c>
      <c r="O1035" s="100">
        <v>16.3</v>
      </c>
      <c r="P1035" s="100">
        <v>14.8</v>
      </c>
      <c r="Q1035" s="100">
        <v>15</v>
      </c>
      <c r="R1035" s="100">
        <v>9.4</v>
      </c>
      <c r="S1035" s="100">
        <v>11.9</v>
      </c>
      <c r="T1035" s="100">
        <v>11.6</v>
      </c>
      <c r="U1035" s="100">
        <v>15.7</v>
      </c>
      <c r="V1035" s="100">
        <v>7.3</v>
      </c>
      <c r="W1035" s="100">
        <v>10.8</v>
      </c>
      <c r="X1035" s="100">
        <v>10.4</v>
      </c>
      <c r="Y1035" s="100">
        <v>8.1999999999999993</v>
      </c>
      <c r="Z1035" s="100">
        <v>11.8</v>
      </c>
      <c r="AA1035" s="100">
        <f>独自温度!B302</f>
        <v>30</v>
      </c>
      <c r="AB1035" s="100">
        <f>独自温度!C302</f>
        <v>30</v>
      </c>
    </row>
    <row r="1036" spans="1:28">
      <c r="A1036" s="64" t="e" cm="1">
        <f t="array" aca="1" ref="A1036" ca="1">INDIRECT(_xlfn.XLOOKUP(鶏シート!$G$13,鶏気温!$D$2:$AB$2,鶏気温!$D$3:$AB$3)&amp;(_xlfn.XLOOKUP(鶏モデル!$D1044,鶏気温!$C$6:$C$1100,鶏気温!$B$6:$B$1100)))</f>
        <v>#N/A</v>
      </c>
      <c r="B1036">
        <v>1036</v>
      </c>
      <c r="C1036" s="92">
        <v>46688</v>
      </c>
      <c r="D1036" s="100">
        <v>10.8</v>
      </c>
      <c r="E1036" s="100">
        <v>10.7</v>
      </c>
      <c r="F1036" s="100">
        <v>12.1</v>
      </c>
      <c r="G1036" s="100">
        <v>12.1</v>
      </c>
      <c r="H1036" s="100">
        <v>12.5</v>
      </c>
      <c r="I1036" s="100">
        <v>12.9</v>
      </c>
      <c r="J1036" s="100">
        <v>14.7</v>
      </c>
      <c r="K1036" s="100">
        <v>12.7</v>
      </c>
      <c r="L1036" s="100">
        <v>13</v>
      </c>
      <c r="M1036" s="100">
        <v>14.4</v>
      </c>
      <c r="N1036" s="100">
        <v>16</v>
      </c>
      <c r="O1036" s="100">
        <v>16.100000000000001</v>
      </c>
      <c r="P1036" s="100">
        <v>14.6</v>
      </c>
      <c r="Q1036" s="100">
        <v>14.7</v>
      </c>
      <c r="R1036" s="100">
        <v>9.1</v>
      </c>
      <c r="S1036" s="100">
        <v>11.6</v>
      </c>
      <c r="T1036" s="100">
        <v>11.3</v>
      </c>
      <c r="U1036" s="100">
        <v>15.4</v>
      </c>
      <c r="V1036" s="100">
        <v>7</v>
      </c>
      <c r="W1036" s="100">
        <v>10.6</v>
      </c>
      <c r="X1036" s="100">
        <v>10.199999999999999</v>
      </c>
      <c r="Y1036" s="100">
        <v>8</v>
      </c>
      <c r="Z1036" s="100">
        <v>11.6</v>
      </c>
      <c r="AA1036" s="100">
        <f>独自温度!B303</f>
        <v>30</v>
      </c>
      <c r="AB1036" s="100">
        <f>独自温度!C303</f>
        <v>30</v>
      </c>
    </row>
    <row r="1037" spans="1:28">
      <c r="A1037" s="64" t="e" cm="1">
        <f t="array" aca="1" ref="A1037" ca="1">INDIRECT(_xlfn.XLOOKUP(鶏シート!$G$13,鶏気温!$D$2:$AB$2,鶏気温!$D$3:$AB$3)&amp;(_xlfn.XLOOKUP(鶏モデル!$D1045,鶏気温!$C$6:$C$1100,鶏気温!$B$6:$B$1100)))</f>
        <v>#N/A</v>
      </c>
      <c r="B1037">
        <v>1037</v>
      </c>
      <c r="C1037" s="92">
        <v>46689</v>
      </c>
      <c r="D1037" s="100">
        <v>10.6</v>
      </c>
      <c r="E1037" s="100">
        <v>10.4</v>
      </c>
      <c r="F1037" s="100">
        <v>11.8</v>
      </c>
      <c r="G1037" s="100">
        <v>11.9</v>
      </c>
      <c r="H1037" s="100">
        <v>12.3</v>
      </c>
      <c r="I1037" s="100">
        <v>12.7</v>
      </c>
      <c r="J1037" s="100">
        <v>14.5</v>
      </c>
      <c r="K1037" s="100">
        <v>12.4</v>
      </c>
      <c r="L1037" s="100">
        <v>12.7</v>
      </c>
      <c r="M1037" s="100">
        <v>14.2</v>
      </c>
      <c r="N1037" s="100">
        <v>15.8</v>
      </c>
      <c r="O1037" s="100">
        <v>15.9</v>
      </c>
      <c r="P1037" s="100">
        <v>14.4</v>
      </c>
      <c r="Q1037" s="100">
        <v>14.5</v>
      </c>
      <c r="R1037" s="100">
        <v>8.9</v>
      </c>
      <c r="S1037" s="100">
        <v>11.4</v>
      </c>
      <c r="T1037" s="100">
        <v>11.1</v>
      </c>
      <c r="U1037" s="100">
        <v>15.2</v>
      </c>
      <c r="V1037" s="100">
        <v>6.8</v>
      </c>
      <c r="W1037" s="100">
        <v>10.4</v>
      </c>
      <c r="X1037" s="100">
        <v>10</v>
      </c>
      <c r="Y1037" s="100">
        <v>7.8</v>
      </c>
      <c r="Z1037" s="100">
        <v>11.3</v>
      </c>
      <c r="AA1037" s="100">
        <f>独自温度!B304</f>
        <v>30</v>
      </c>
      <c r="AB1037" s="100">
        <f>独自温度!C304</f>
        <v>30</v>
      </c>
    </row>
    <row r="1038" spans="1:28">
      <c r="A1038" s="64" t="e" cm="1">
        <f t="array" aca="1" ref="A1038" ca="1">INDIRECT(_xlfn.XLOOKUP(鶏シート!$G$13,鶏気温!$D$2:$AB$2,鶏気温!$D$3:$AB$3)&amp;(_xlfn.XLOOKUP(鶏モデル!$D1046,鶏気温!$C$6:$C$1100,鶏気温!$B$6:$B$1100)))</f>
        <v>#N/A</v>
      </c>
      <c r="B1038">
        <v>1038</v>
      </c>
      <c r="C1038" s="92">
        <v>46690</v>
      </c>
      <c r="D1038" s="100">
        <v>10.4</v>
      </c>
      <c r="E1038" s="100">
        <v>10.199999999999999</v>
      </c>
      <c r="F1038" s="100">
        <v>11.6</v>
      </c>
      <c r="G1038" s="100">
        <v>11.7</v>
      </c>
      <c r="H1038" s="100">
        <v>12.1</v>
      </c>
      <c r="I1038" s="100">
        <v>12.5</v>
      </c>
      <c r="J1038" s="100">
        <v>14.3</v>
      </c>
      <c r="K1038" s="100">
        <v>12.2</v>
      </c>
      <c r="L1038" s="100">
        <v>12.4</v>
      </c>
      <c r="M1038" s="100">
        <v>14</v>
      </c>
      <c r="N1038" s="100">
        <v>15.6</v>
      </c>
      <c r="O1038" s="100">
        <v>15.7</v>
      </c>
      <c r="P1038" s="100">
        <v>14.2</v>
      </c>
      <c r="Q1038" s="100">
        <v>14.3</v>
      </c>
      <c r="R1038" s="100">
        <v>8.6999999999999993</v>
      </c>
      <c r="S1038" s="100">
        <v>11.2</v>
      </c>
      <c r="T1038" s="100">
        <v>10.9</v>
      </c>
      <c r="U1038" s="100">
        <v>15</v>
      </c>
      <c r="V1038" s="100">
        <v>6.6</v>
      </c>
      <c r="W1038" s="100">
        <v>10.199999999999999</v>
      </c>
      <c r="X1038" s="100">
        <v>9.6999999999999993</v>
      </c>
      <c r="Y1038" s="100">
        <v>7.5</v>
      </c>
      <c r="Z1038" s="100">
        <v>11.1</v>
      </c>
      <c r="AA1038" s="100">
        <f>独自温度!B305</f>
        <v>30</v>
      </c>
      <c r="AB1038" s="100">
        <f>独自温度!C305</f>
        <v>30</v>
      </c>
    </row>
    <row r="1039" spans="1:28">
      <c r="A1039" s="64" t="e" cm="1">
        <f t="array" aca="1" ref="A1039" ca="1">INDIRECT(_xlfn.XLOOKUP(鶏シート!$G$13,鶏気温!$D$2:$AB$2,鶏気温!$D$3:$AB$3)&amp;(_xlfn.XLOOKUP(鶏モデル!$D1047,鶏気温!$C$6:$C$1100,鶏気温!$B$6:$B$1100)))</f>
        <v>#N/A</v>
      </c>
      <c r="B1039">
        <v>1039</v>
      </c>
      <c r="C1039" s="92">
        <v>46691</v>
      </c>
      <c r="D1039" s="100">
        <v>10.199999999999999</v>
      </c>
      <c r="E1039" s="100">
        <v>10</v>
      </c>
      <c r="F1039" s="100">
        <v>11.4</v>
      </c>
      <c r="G1039" s="100">
        <v>11.4</v>
      </c>
      <c r="H1039" s="100">
        <v>11.9</v>
      </c>
      <c r="I1039" s="100">
        <v>12.2</v>
      </c>
      <c r="J1039" s="100">
        <v>14.1</v>
      </c>
      <c r="K1039" s="100">
        <v>12</v>
      </c>
      <c r="L1039" s="100">
        <v>12.2</v>
      </c>
      <c r="M1039" s="100">
        <v>13.8</v>
      </c>
      <c r="N1039" s="100">
        <v>15.4</v>
      </c>
      <c r="O1039" s="100">
        <v>15.5</v>
      </c>
      <c r="P1039" s="100">
        <v>14</v>
      </c>
      <c r="Q1039" s="100">
        <v>14.1</v>
      </c>
      <c r="R1039" s="100">
        <v>8.5</v>
      </c>
      <c r="S1039" s="100">
        <v>11</v>
      </c>
      <c r="T1039" s="100">
        <v>10.7</v>
      </c>
      <c r="U1039" s="100">
        <v>14.8</v>
      </c>
      <c r="V1039" s="100">
        <v>6.4</v>
      </c>
      <c r="W1039" s="100">
        <v>10</v>
      </c>
      <c r="X1039" s="100">
        <v>9.5</v>
      </c>
      <c r="Y1039" s="100">
        <v>7.3</v>
      </c>
      <c r="Z1039" s="100">
        <v>10.9</v>
      </c>
      <c r="AA1039" s="100">
        <f>独自温度!B306</f>
        <v>30</v>
      </c>
      <c r="AB1039" s="100">
        <f>独自温度!C306</f>
        <v>30</v>
      </c>
    </row>
    <row r="1040" spans="1:28">
      <c r="A1040" s="64" t="e" cm="1">
        <f t="array" aca="1" ref="A1040" ca="1">INDIRECT(_xlfn.XLOOKUP(鶏シート!$G$13,鶏気温!$D$2:$AB$2,鶏気温!$D$3:$AB$3)&amp;(_xlfn.XLOOKUP(鶏モデル!$D1048,鶏気温!$C$6:$C$1100,鶏気温!$B$6:$B$1100)))</f>
        <v>#N/A</v>
      </c>
      <c r="B1040">
        <v>1040</v>
      </c>
      <c r="C1040" s="92">
        <v>46692</v>
      </c>
      <c r="D1040" s="100">
        <v>10</v>
      </c>
      <c r="E1040" s="100">
        <v>9.8000000000000007</v>
      </c>
      <c r="F1040" s="100">
        <v>11.2</v>
      </c>
      <c r="G1040" s="100">
        <v>11.2</v>
      </c>
      <c r="H1040" s="100">
        <v>11.7</v>
      </c>
      <c r="I1040" s="100">
        <v>12.1</v>
      </c>
      <c r="J1040" s="100">
        <v>13.9</v>
      </c>
      <c r="K1040" s="100">
        <v>11.8</v>
      </c>
      <c r="L1040" s="100">
        <v>12</v>
      </c>
      <c r="M1040" s="100">
        <v>13.6</v>
      </c>
      <c r="N1040" s="100">
        <v>15.2</v>
      </c>
      <c r="O1040" s="100">
        <v>15.3</v>
      </c>
      <c r="P1040" s="100">
        <v>13.8</v>
      </c>
      <c r="Q1040" s="100">
        <v>13.9</v>
      </c>
      <c r="R1040" s="100">
        <v>8.3000000000000007</v>
      </c>
      <c r="S1040" s="100">
        <v>10.8</v>
      </c>
      <c r="T1040" s="100">
        <v>10.5</v>
      </c>
      <c r="U1040" s="100">
        <v>14.6</v>
      </c>
      <c r="V1040" s="100">
        <v>6.2</v>
      </c>
      <c r="W1040" s="100">
        <v>9.8000000000000007</v>
      </c>
      <c r="X1040" s="100">
        <v>9.3000000000000007</v>
      </c>
      <c r="Y1040" s="100">
        <v>7.1</v>
      </c>
      <c r="Z1040" s="100">
        <v>10.7</v>
      </c>
      <c r="AA1040" s="100">
        <f>独自温度!B307</f>
        <v>30</v>
      </c>
      <c r="AB1040" s="100">
        <f>独自温度!C307</f>
        <v>30</v>
      </c>
    </row>
    <row r="1041" spans="1:28">
      <c r="A1041" s="64" t="e" cm="1">
        <f t="array" aca="1" ref="A1041" ca="1">INDIRECT(_xlfn.XLOOKUP(鶏シート!$G$13,鶏気温!$D$2:$AB$2,鶏気温!$D$3:$AB$3)&amp;(_xlfn.XLOOKUP(鶏モデル!$D1049,鶏気温!$C$6:$C$1100,鶏気温!$B$6:$B$1100)))</f>
        <v>#N/A</v>
      </c>
      <c r="B1041">
        <v>1041</v>
      </c>
      <c r="C1041" s="92">
        <v>46693</v>
      </c>
      <c r="D1041" s="100">
        <v>9.8000000000000007</v>
      </c>
      <c r="E1041" s="100">
        <v>9.6</v>
      </c>
      <c r="F1041" s="100">
        <v>11</v>
      </c>
      <c r="G1041" s="100">
        <v>11.1</v>
      </c>
      <c r="H1041" s="100">
        <v>11.5</v>
      </c>
      <c r="I1041" s="100">
        <v>11.9</v>
      </c>
      <c r="J1041" s="100">
        <v>13.7</v>
      </c>
      <c r="K1041" s="100">
        <v>11.6</v>
      </c>
      <c r="L1041" s="100">
        <v>11.8</v>
      </c>
      <c r="M1041" s="100">
        <v>13.5</v>
      </c>
      <c r="N1041" s="100">
        <v>15.1</v>
      </c>
      <c r="O1041" s="100">
        <v>15.1</v>
      </c>
      <c r="P1041" s="100">
        <v>13.6</v>
      </c>
      <c r="Q1041" s="100">
        <v>13.8</v>
      </c>
      <c r="R1041" s="100">
        <v>8.1999999999999993</v>
      </c>
      <c r="S1041" s="100">
        <v>10.6</v>
      </c>
      <c r="T1041" s="100">
        <v>10.3</v>
      </c>
      <c r="U1041" s="100">
        <v>14.5</v>
      </c>
      <c r="V1041" s="100">
        <v>6</v>
      </c>
      <c r="W1041" s="100">
        <v>9.6</v>
      </c>
      <c r="X1041" s="100">
        <v>9.1</v>
      </c>
      <c r="Y1041" s="100">
        <v>7</v>
      </c>
      <c r="Z1041" s="100">
        <v>10.5</v>
      </c>
      <c r="AA1041" s="100">
        <f>独自温度!B308</f>
        <v>30</v>
      </c>
      <c r="AB1041" s="100">
        <f>独自温度!C308</f>
        <v>30</v>
      </c>
    </row>
    <row r="1042" spans="1:28">
      <c r="A1042" s="64" t="e" cm="1">
        <f t="array" aca="1" ref="A1042" ca="1">INDIRECT(_xlfn.XLOOKUP(鶏シート!$G$13,鶏気温!$D$2:$AB$2,鶏気温!$D$3:$AB$3)&amp;(_xlfn.XLOOKUP(鶏モデル!$D1050,鶏気温!$C$6:$C$1100,鶏気温!$B$6:$B$1100)))</f>
        <v>#N/A</v>
      </c>
      <c r="B1042">
        <v>1042</v>
      </c>
      <c r="C1042" s="92">
        <v>46694</v>
      </c>
      <c r="D1042" s="100">
        <v>9.6999999999999993</v>
      </c>
      <c r="E1042" s="100">
        <v>9.4</v>
      </c>
      <c r="F1042" s="100">
        <v>10.8</v>
      </c>
      <c r="G1042" s="100">
        <v>10.9</v>
      </c>
      <c r="H1042" s="100">
        <v>11.3</v>
      </c>
      <c r="I1042" s="100">
        <v>11.7</v>
      </c>
      <c r="J1042" s="100">
        <v>13.5</v>
      </c>
      <c r="K1042" s="100">
        <v>11.5</v>
      </c>
      <c r="L1042" s="100">
        <v>11.6</v>
      </c>
      <c r="M1042" s="100">
        <v>13.3</v>
      </c>
      <c r="N1042" s="100">
        <v>14.9</v>
      </c>
      <c r="O1042" s="100">
        <v>15</v>
      </c>
      <c r="P1042" s="100">
        <v>13.5</v>
      </c>
      <c r="Q1042" s="100">
        <v>13.6</v>
      </c>
      <c r="R1042" s="100">
        <v>8</v>
      </c>
      <c r="S1042" s="100">
        <v>10.4</v>
      </c>
      <c r="T1042" s="100">
        <v>10.199999999999999</v>
      </c>
      <c r="U1042" s="100">
        <v>14.3</v>
      </c>
      <c r="V1042" s="100">
        <v>5.9</v>
      </c>
      <c r="W1042" s="100">
        <v>9.5</v>
      </c>
      <c r="X1042" s="100">
        <v>9</v>
      </c>
      <c r="Y1042" s="100">
        <v>6.8</v>
      </c>
      <c r="Z1042" s="100">
        <v>10.4</v>
      </c>
      <c r="AA1042" s="100">
        <f>独自温度!B309</f>
        <v>30</v>
      </c>
      <c r="AB1042" s="100">
        <f>独自温度!C309</f>
        <v>30</v>
      </c>
    </row>
    <row r="1043" spans="1:28">
      <c r="A1043" s="64" t="e" cm="1">
        <f t="array" aca="1" ref="A1043" ca="1">INDIRECT(_xlfn.XLOOKUP(鶏シート!$G$13,鶏気温!$D$2:$AB$2,鶏気温!$D$3:$AB$3)&amp;(_xlfn.XLOOKUP(鶏モデル!$D1051,鶏気温!$C$6:$C$1100,鶏気温!$B$6:$B$1100)))</f>
        <v>#N/A</v>
      </c>
      <c r="B1043">
        <v>1043</v>
      </c>
      <c r="C1043" s="92">
        <v>46695</v>
      </c>
      <c r="D1043" s="100">
        <v>9.5</v>
      </c>
      <c r="E1043" s="100">
        <v>9.1999999999999993</v>
      </c>
      <c r="F1043" s="100">
        <v>10.7</v>
      </c>
      <c r="G1043" s="100">
        <v>10.7</v>
      </c>
      <c r="H1043" s="100">
        <v>11.2</v>
      </c>
      <c r="I1043" s="100">
        <v>11.5</v>
      </c>
      <c r="J1043" s="100">
        <v>13.4</v>
      </c>
      <c r="K1043" s="100">
        <v>11.3</v>
      </c>
      <c r="L1043" s="100">
        <v>11.5</v>
      </c>
      <c r="M1043" s="100">
        <v>13.1</v>
      </c>
      <c r="N1043" s="100">
        <v>14.8</v>
      </c>
      <c r="O1043" s="100">
        <v>14.8</v>
      </c>
      <c r="P1043" s="100">
        <v>13.3</v>
      </c>
      <c r="Q1043" s="100">
        <v>13.4</v>
      </c>
      <c r="R1043" s="100">
        <v>7.9</v>
      </c>
      <c r="S1043" s="100">
        <v>10.199999999999999</v>
      </c>
      <c r="T1043" s="100">
        <v>10</v>
      </c>
      <c r="U1043" s="100">
        <v>14.1</v>
      </c>
      <c r="V1043" s="100">
        <v>5.7</v>
      </c>
      <c r="W1043" s="100">
        <v>9.3000000000000007</v>
      </c>
      <c r="X1043" s="100">
        <v>8.8000000000000007</v>
      </c>
      <c r="Y1043" s="100">
        <v>6.6</v>
      </c>
      <c r="Z1043" s="100">
        <v>10.199999999999999</v>
      </c>
      <c r="AA1043" s="100">
        <f>独自温度!B310</f>
        <v>30</v>
      </c>
      <c r="AB1043" s="100">
        <f>独自温度!C310</f>
        <v>30</v>
      </c>
    </row>
    <row r="1044" spans="1:28">
      <c r="A1044" s="64" t="e" cm="1">
        <f t="array" aca="1" ref="A1044" ca="1">INDIRECT(_xlfn.XLOOKUP(鶏シート!$G$13,鶏気温!$D$2:$AB$2,鶏気温!$D$3:$AB$3)&amp;(_xlfn.XLOOKUP(鶏モデル!$D1052,鶏気温!$C$6:$C$1100,鶏気温!$B$6:$B$1100)))</f>
        <v>#N/A</v>
      </c>
      <c r="B1044">
        <v>1044</v>
      </c>
      <c r="C1044" s="92">
        <v>46696</v>
      </c>
      <c r="D1044" s="100">
        <v>9.3000000000000007</v>
      </c>
      <c r="E1044" s="100">
        <v>9.1</v>
      </c>
      <c r="F1044" s="100">
        <v>10.5</v>
      </c>
      <c r="G1044" s="100">
        <v>10.6</v>
      </c>
      <c r="H1044" s="100">
        <v>11</v>
      </c>
      <c r="I1044" s="100">
        <v>11.4</v>
      </c>
      <c r="J1044" s="100">
        <v>13.2</v>
      </c>
      <c r="K1044" s="100">
        <v>11.1</v>
      </c>
      <c r="L1044" s="100">
        <v>11.3</v>
      </c>
      <c r="M1044" s="100">
        <v>13</v>
      </c>
      <c r="N1044" s="100">
        <v>14.6</v>
      </c>
      <c r="O1044" s="100">
        <v>14.6</v>
      </c>
      <c r="P1044" s="100">
        <v>13.2</v>
      </c>
      <c r="Q1044" s="100">
        <v>13.2</v>
      </c>
      <c r="R1044" s="100">
        <v>7.7</v>
      </c>
      <c r="S1044" s="100">
        <v>10</v>
      </c>
      <c r="T1044" s="100">
        <v>9.9</v>
      </c>
      <c r="U1044" s="100">
        <v>14</v>
      </c>
      <c r="V1044" s="100">
        <v>5.5</v>
      </c>
      <c r="W1044" s="100">
        <v>9.1</v>
      </c>
      <c r="X1044" s="100">
        <v>8.6</v>
      </c>
      <c r="Y1044" s="100">
        <v>6.5</v>
      </c>
      <c r="Z1044" s="100">
        <v>10</v>
      </c>
      <c r="AA1044" s="100">
        <f>独自温度!B311</f>
        <v>30</v>
      </c>
      <c r="AB1044" s="100">
        <f>独自温度!C311</f>
        <v>30</v>
      </c>
    </row>
    <row r="1045" spans="1:28">
      <c r="A1045" s="64" t="e" cm="1">
        <f t="array" aca="1" ref="A1045" ca="1">INDIRECT(_xlfn.XLOOKUP(鶏シート!$G$13,鶏気温!$D$2:$AB$2,鶏気温!$D$3:$AB$3)&amp;(_xlfn.XLOOKUP(鶏モデル!$D1053,鶏気温!$C$6:$C$1100,鶏気温!$B$6:$B$1100)))</f>
        <v>#N/A</v>
      </c>
      <c r="B1045">
        <v>1045</v>
      </c>
      <c r="C1045" s="92">
        <v>46697</v>
      </c>
      <c r="D1045" s="100">
        <v>9.1999999999999993</v>
      </c>
      <c r="E1045" s="100">
        <v>8.9</v>
      </c>
      <c r="F1045" s="100">
        <v>10.3</v>
      </c>
      <c r="G1045" s="100">
        <v>10.4</v>
      </c>
      <c r="H1045" s="100">
        <v>10.9</v>
      </c>
      <c r="I1045" s="100">
        <v>11.2</v>
      </c>
      <c r="J1045" s="100">
        <v>13</v>
      </c>
      <c r="K1045" s="100">
        <v>11</v>
      </c>
      <c r="L1045" s="100">
        <v>11.2</v>
      </c>
      <c r="M1045" s="100">
        <v>12.8</v>
      </c>
      <c r="N1045" s="100">
        <v>14.4</v>
      </c>
      <c r="O1045" s="100">
        <v>14.5</v>
      </c>
      <c r="P1045" s="100">
        <v>13</v>
      </c>
      <c r="Q1045" s="100">
        <v>13.1</v>
      </c>
      <c r="R1045" s="100">
        <v>7.6</v>
      </c>
      <c r="S1045" s="100">
        <v>9.9</v>
      </c>
      <c r="T1045" s="100">
        <v>9.6999999999999993</v>
      </c>
      <c r="U1045" s="100">
        <v>13.8</v>
      </c>
      <c r="V1045" s="100">
        <v>5.4</v>
      </c>
      <c r="W1045" s="100">
        <v>9</v>
      </c>
      <c r="X1045" s="100">
        <v>8.4</v>
      </c>
      <c r="Y1045" s="100">
        <v>6.3</v>
      </c>
      <c r="Z1045" s="100">
        <v>9.9</v>
      </c>
      <c r="AA1045" s="100">
        <f>独自温度!B312</f>
        <v>30</v>
      </c>
      <c r="AB1045" s="100">
        <f>独自温度!C312</f>
        <v>30</v>
      </c>
    </row>
    <row r="1046" spans="1:28">
      <c r="A1046" s="64" t="e" cm="1">
        <f t="array" aca="1" ref="A1046" ca="1">INDIRECT(_xlfn.XLOOKUP(鶏シート!$G$13,鶏気温!$D$2:$AB$2,鶏気温!$D$3:$AB$3)&amp;(_xlfn.XLOOKUP(鶏モデル!$D1054,鶏気温!$C$6:$C$1100,鶏気温!$B$6:$B$1100)))</f>
        <v>#N/A</v>
      </c>
      <c r="B1046">
        <v>1046</v>
      </c>
      <c r="C1046" s="92">
        <v>46698</v>
      </c>
      <c r="D1046" s="100">
        <v>9</v>
      </c>
      <c r="E1046" s="100">
        <v>8.6999999999999993</v>
      </c>
      <c r="F1046" s="100">
        <v>10.199999999999999</v>
      </c>
      <c r="G1046" s="100">
        <v>10.199999999999999</v>
      </c>
      <c r="H1046" s="100">
        <v>10.7</v>
      </c>
      <c r="I1046" s="100">
        <v>11</v>
      </c>
      <c r="J1046" s="100">
        <v>12.8</v>
      </c>
      <c r="K1046" s="100">
        <v>10.8</v>
      </c>
      <c r="L1046" s="100">
        <v>11</v>
      </c>
      <c r="M1046" s="100">
        <v>12.7</v>
      </c>
      <c r="N1046" s="100">
        <v>14.3</v>
      </c>
      <c r="O1046" s="100">
        <v>14.3</v>
      </c>
      <c r="P1046" s="100">
        <v>12.8</v>
      </c>
      <c r="Q1046" s="100">
        <v>12.9</v>
      </c>
      <c r="R1046" s="100">
        <v>7.4</v>
      </c>
      <c r="S1046" s="100">
        <v>9.6999999999999993</v>
      </c>
      <c r="T1046" s="100">
        <v>9.6</v>
      </c>
      <c r="U1046" s="100">
        <v>13.6</v>
      </c>
      <c r="V1046" s="100">
        <v>5.2</v>
      </c>
      <c r="W1046" s="100">
        <v>8.8000000000000007</v>
      </c>
      <c r="X1046" s="100">
        <v>8.3000000000000007</v>
      </c>
      <c r="Y1046" s="100">
        <v>6.1</v>
      </c>
      <c r="Z1046" s="100">
        <v>9.6999999999999993</v>
      </c>
      <c r="AA1046" s="100">
        <f>独自温度!B313</f>
        <v>30</v>
      </c>
      <c r="AB1046" s="100">
        <f>独自温度!C313</f>
        <v>30</v>
      </c>
    </row>
    <row r="1047" spans="1:28">
      <c r="A1047" s="64" t="e" cm="1">
        <f t="array" aca="1" ref="A1047" ca="1">INDIRECT(_xlfn.XLOOKUP(鶏シート!$G$13,鶏気温!$D$2:$AB$2,鶏気温!$D$3:$AB$3)&amp;(_xlfn.XLOOKUP(鶏モデル!$D1055,鶏気温!$C$6:$C$1100,鶏気温!$B$6:$B$1100)))</f>
        <v>#N/A</v>
      </c>
      <c r="B1047">
        <v>1047</v>
      </c>
      <c r="C1047" s="92">
        <v>46699</v>
      </c>
      <c r="D1047" s="100">
        <v>8.8000000000000007</v>
      </c>
      <c r="E1047" s="100">
        <v>8.5</v>
      </c>
      <c r="F1047" s="100">
        <v>10</v>
      </c>
      <c r="G1047" s="100">
        <v>10</v>
      </c>
      <c r="H1047" s="100">
        <v>10.6</v>
      </c>
      <c r="I1047" s="100">
        <v>10.9</v>
      </c>
      <c r="J1047" s="100">
        <v>12.7</v>
      </c>
      <c r="K1047" s="100">
        <v>10.6</v>
      </c>
      <c r="L1047" s="100">
        <v>10.8</v>
      </c>
      <c r="M1047" s="100">
        <v>12.5</v>
      </c>
      <c r="N1047" s="100">
        <v>14.1</v>
      </c>
      <c r="O1047" s="100">
        <v>14.1</v>
      </c>
      <c r="P1047" s="100">
        <v>12.6</v>
      </c>
      <c r="Q1047" s="100">
        <v>12.7</v>
      </c>
      <c r="R1047" s="100">
        <v>7.3</v>
      </c>
      <c r="S1047" s="100">
        <v>9.5</v>
      </c>
      <c r="T1047" s="100">
        <v>9.4</v>
      </c>
      <c r="U1047" s="100">
        <v>13.5</v>
      </c>
      <c r="V1047" s="100">
        <v>5</v>
      </c>
      <c r="W1047" s="100">
        <v>8.6999999999999993</v>
      </c>
      <c r="X1047" s="100">
        <v>8.1</v>
      </c>
      <c r="Y1047" s="100">
        <v>6</v>
      </c>
      <c r="Z1047" s="100">
        <v>9.5</v>
      </c>
      <c r="AA1047" s="100">
        <f>独自温度!B314</f>
        <v>30</v>
      </c>
      <c r="AB1047" s="100">
        <f>独自温度!C314</f>
        <v>30</v>
      </c>
    </row>
    <row r="1048" spans="1:28">
      <c r="A1048" s="64" t="e" cm="1">
        <f t="array" aca="1" ref="A1048" ca="1">INDIRECT(_xlfn.XLOOKUP(鶏シート!$G$13,鶏気温!$D$2:$AB$2,鶏気温!$D$3:$AB$3)&amp;(_xlfn.XLOOKUP(鶏モデル!$D1056,鶏気温!$C$6:$C$1100,鶏気温!$B$6:$B$1100)))</f>
        <v>#N/A</v>
      </c>
      <c r="B1048">
        <v>1048</v>
      </c>
      <c r="C1048" s="92">
        <v>46700</v>
      </c>
      <c r="D1048" s="100">
        <v>8.6999999999999993</v>
      </c>
      <c r="E1048" s="100">
        <v>8.3000000000000007</v>
      </c>
      <c r="F1048" s="100">
        <v>9.8000000000000007</v>
      </c>
      <c r="G1048" s="100">
        <v>9.9</v>
      </c>
      <c r="H1048" s="100">
        <v>10.4</v>
      </c>
      <c r="I1048" s="100">
        <v>10.7</v>
      </c>
      <c r="J1048" s="100">
        <v>12.5</v>
      </c>
      <c r="K1048" s="100">
        <v>10.4</v>
      </c>
      <c r="L1048" s="100">
        <v>10.6</v>
      </c>
      <c r="M1048" s="100">
        <v>12.3</v>
      </c>
      <c r="N1048" s="100">
        <v>13.9</v>
      </c>
      <c r="O1048" s="100">
        <v>13.9</v>
      </c>
      <c r="P1048" s="100">
        <v>12.4</v>
      </c>
      <c r="Q1048" s="100">
        <v>12.5</v>
      </c>
      <c r="R1048" s="100">
        <v>7.1</v>
      </c>
      <c r="S1048" s="100">
        <v>9.3000000000000007</v>
      </c>
      <c r="T1048" s="100">
        <v>9.1999999999999993</v>
      </c>
      <c r="U1048" s="100">
        <v>13.3</v>
      </c>
      <c r="V1048" s="100">
        <v>4.8</v>
      </c>
      <c r="W1048" s="100">
        <v>8.5</v>
      </c>
      <c r="X1048" s="100">
        <v>7.9</v>
      </c>
      <c r="Y1048" s="100">
        <v>5.8</v>
      </c>
      <c r="Z1048" s="100">
        <v>9.3000000000000007</v>
      </c>
      <c r="AA1048" s="100">
        <f>独自温度!B315</f>
        <v>30</v>
      </c>
      <c r="AB1048" s="100">
        <f>独自温度!C315</f>
        <v>30</v>
      </c>
    </row>
    <row r="1049" spans="1:28">
      <c r="A1049" s="64" t="e" cm="1">
        <f t="array" aca="1" ref="A1049" ca="1">INDIRECT(_xlfn.XLOOKUP(鶏シート!$G$13,鶏気温!$D$2:$AB$2,鶏気温!$D$3:$AB$3)&amp;(_xlfn.XLOOKUP(鶏モデル!$D1057,鶏気温!$C$6:$C$1100,鶏気温!$B$6:$B$1100)))</f>
        <v>#N/A</v>
      </c>
      <c r="B1049">
        <v>1049</v>
      </c>
      <c r="C1049" s="92">
        <v>46701</v>
      </c>
      <c r="D1049" s="100">
        <v>8.5</v>
      </c>
      <c r="E1049" s="100">
        <v>8.1</v>
      </c>
      <c r="F1049" s="100">
        <v>9.6</v>
      </c>
      <c r="G1049" s="100">
        <v>9.6999999999999993</v>
      </c>
      <c r="H1049" s="100">
        <v>10.199999999999999</v>
      </c>
      <c r="I1049" s="100">
        <v>10.5</v>
      </c>
      <c r="J1049" s="100">
        <v>12.3</v>
      </c>
      <c r="K1049" s="100">
        <v>10.199999999999999</v>
      </c>
      <c r="L1049" s="100">
        <v>10.4</v>
      </c>
      <c r="M1049" s="100">
        <v>12.1</v>
      </c>
      <c r="N1049" s="100">
        <v>13.7</v>
      </c>
      <c r="O1049" s="100">
        <v>13.7</v>
      </c>
      <c r="P1049" s="100">
        <v>12.2</v>
      </c>
      <c r="Q1049" s="100">
        <v>12.3</v>
      </c>
      <c r="R1049" s="100">
        <v>6.9</v>
      </c>
      <c r="S1049" s="100">
        <v>9.1</v>
      </c>
      <c r="T1049" s="100">
        <v>9</v>
      </c>
      <c r="U1049" s="100">
        <v>13.1</v>
      </c>
      <c r="V1049" s="100">
        <v>4.7</v>
      </c>
      <c r="W1049" s="100">
        <v>8.3000000000000007</v>
      </c>
      <c r="X1049" s="100">
        <v>7.7</v>
      </c>
      <c r="Y1049" s="100">
        <v>5.6</v>
      </c>
      <c r="Z1049" s="100">
        <v>9.1</v>
      </c>
      <c r="AA1049" s="100">
        <f>独自温度!B316</f>
        <v>30</v>
      </c>
      <c r="AB1049" s="100">
        <f>独自温度!C316</f>
        <v>30</v>
      </c>
    </row>
    <row r="1050" spans="1:28">
      <c r="A1050" s="64" t="e" cm="1">
        <f t="array" aca="1" ref="A1050" ca="1">INDIRECT(_xlfn.XLOOKUP(鶏シート!$G$13,鶏気温!$D$2:$AB$2,鶏気温!$D$3:$AB$3)&amp;(_xlfn.XLOOKUP(鶏モデル!$D1058,鶏気温!$C$6:$C$1100,鶏気温!$B$6:$B$1100)))</f>
        <v>#N/A</v>
      </c>
      <c r="B1050">
        <v>1050</v>
      </c>
      <c r="C1050" s="92">
        <v>46702</v>
      </c>
      <c r="D1050" s="100">
        <v>8.3000000000000007</v>
      </c>
      <c r="E1050" s="100">
        <v>7.9</v>
      </c>
      <c r="F1050" s="100">
        <v>9.4</v>
      </c>
      <c r="G1050" s="100">
        <v>9.4</v>
      </c>
      <c r="H1050" s="100">
        <v>10</v>
      </c>
      <c r="I1050" s="100">
        <v>10.3</v>
      </c>
      <c r="J1050" s="100">
        <v>12</v>
      </c>
      <c r="K1050" s="100">
        <v>10</v>
      </c>
      <c r="L1050" s="100">
        <v>10.199999999999999</v>
      </c>
      <c r="M1050" s="100">
        <v>11.9</v>
      </c>
      <c r="N1050" s="100">
        <v>13.5</v>
      </c>
      <c r="O1050" s="100">
        <v>13.5</v>
      </c>
      <c r="P1050" s="100">
        <v>12</v>
      </c>
      <c r="Q1050" s="100">
        <v>12.1</v>
      </c>
      <c r="R1050" s="100">
        <v>6.7</v>
      </c>
      <c r="S1050" s="100">
        <v>8.9</v>
      </c>
      <c r="T1050" s="100">
        <v>8.8000000000000007</v>
      </c>
      <c r="U1050" s="100">
        <v>12.8</v>
      </c>
      <c r="V1050" s="100">
        <v>4.4000000000000004</v>
      </c>
      <c r="W1050" s="100">
        <v>8.1</v>
      </c>
      <c r="X1050" s="100">
        <v>7.5</v>
      </c>
      <c r="Y1050" s="100">
        <v>5.4</v>
      </c>
      <c r="Z1050" s="100">
        <v>8.8000000000000007</v>
      </c>
      <c r="AA1050" s="100">
        <f>独自温度!B317</f>
        <v>30</v>
      </c>
      <c r="AB1050" s="100">
        <f>独自温度!C317</f>
        <v>30</v>
      </c>
    </row>
    <row r="1051" spans="1:28">
      <c r="A1051" s="64" t="e" cm="1">
        <f t="array" aca="1" ref="A1051" ca="1">INDIRECT(_xlfn.XLOOKUP(鶏シート!$G$13,鶏気温!$D$2:$AB$2,鶏気温!$D$3:$AB$3)&amp;(_xlfn.XLOOKUP(鶏モデル!$D1059,鶏気温!$C$6:$C$1100,鶏気温!$B$6:$B$1100)))</f>
        <v>#N/A</v>
      </c>
      <c r="B1051">
        <v>1051</v>
      </c>
      <c r="C1051" s="92">
        <v>46703</v>
      </c>
      <c r="D1051" s="100">
        <v>8.1</v>
      </c>
      <c r="E1051" s="100">
        <v>7.7</v>
      </c>
      <c r="F1051" s="100">
        <v>9.1999999999999993</v>
      </c>
      <c r="G1051" s="100">
        <v>9.1999999999999993</v>
      </c>
      <c r="H1051" s="100">
        <v>9.8000000000000007</v>
      </c>
      <c r="I1051" s="100">
        <v>10</v>
      </c>
      <c r="J1051" s="100">
        <v>11.8</v>
      </c>
      <c r="K1051" s="100">
        <v>9.6999999999999993</v>
      </c>
      <c r="L1051" s="100">
        <v>10</v>
      </c>
      <c r="M1051" s="100">
        <v>11.7</v>
      </c>
      <c r="N1051" s="100">
        <v>13.3</v>
      </c>
      <c r="O1051" s="100">
        <v>13.3</v>
      </c>
      <c r="P1051" s="100">
        <v>11.8</v>
      </c>
      <c r="Q1051" s="100">
        <v>11.8</v>
      </c>
      <c r="R1051" s="100">
        <v>6.5</v>
      </c>
      <c r="S1051" s="100">
        <v>8.6999999999999993</v>
      </c>
      <c r="T1051" s="100">
        <v>8.6</v>
      </c>
      <c r="U1051" s="100">
        <v>12.6</v>
      </c>
      <c r="V1051" s="100">
        <v>4.2</v>
      </c>
      <c r="W1051" s="100">
        <v>7.9</v>
      </c>
      <c r="X1051" s="100">
        <v>7.3</v>
      </c>
      <c r="Y1051" s="100">
        <v>5.2</v>
      </c>
      <c r="Z1051" s="100">
        <v>8.6</v>
      </c>
      <c r="AA1051" s="100">
        <f>独自温度!B318</f>
        <v>30</v>
      </c>
      <c r="AB1051" s="100">
        <f>独自温度!C318</f>
        <v>30</v>
      </c>
    </row>
    <row r="1052" spans="1:28">
      <c r="A1052" s="64" t="e" cm="1">
        <f t="array" aca="1" ref="A1052" ca="1">INDIRECT(_xlfn.XLOOKUP(鶏シート!$G$13,鶏気温!$D$2:$AB$2,鶏気温!$D$3:$AB$3)&amp;(_xlfn.XLOOKUP(鶏モデル!$D1060,鶏気温!$C$6:$C$1100,鶏気温!$B$6:$B$1100)))</f>
        <v>#N/A</v>
      </c>
      <c r="B1052">
        <v>1052</v>
      </c>
      <c r="C1052" s="92">
        <v>46704</v>
      </c>
      <c r="D1052" s="100">
        <v>7.9</v>
      </c>
      <c r="E1052" s="100">
        <v>7.5</v>
      </c>
      <c r="F1052" s="100">
        <v>9</v>
      </c>
      <c r="G1052" s="100">
        <v>9</v>
      </c>
      <c r="H1052" s="100">
        <v>9.6</v>
      </c>
      <c r="I1052" s="100">
        <v>9.8000000000000007</v>
      </c>
      <c r="J1052" s="100">
        <v>11.5</v>
      </c>
      <c r="K1052" s="100">
        <v>9.5</v>
      </c>
      <c r="L1052" s="100">
        <v>9.6999999999999993</v>
      </c>
      <c r="M1052" s="100">
        <v>11.5</v>
      </c>
      <c r="N1052" s="100">
        <v>13</v>
      </c>
      <c r="O1052" s="100">
        <v>13</v>
      </c>
      <c r="P1052" s="100">
        <v>11.5</v>
      </c>
      <c r="Q1052" s="100">
        <v>11.6</v>
      </c>
      <c r="R1052" s="100">
        <v>6.3</v>
      </c>
      <c r="S1052" s="100">
        <v>8.4</v>
      </c>
      <c r="T1052" s="100">
        <v>8.4</v>
      </c>
      <c r="U1052" s="100">
        <v>12.4</v>
      </c>
      <c r="V1052" s="100">
        <v>4</v>
      </c>
      <c r="W1052" s="100">
        <v>7.6</v>
      </c>
      <c r="X1052" s="100">
        <v>7.1</v>
      </c>
      <c r="Y1052" s="100">
        <v>5</v>
      </c>
      <c r="Z1052" s="100">
        <v>8.3000000000000007</v>
      </c>
      <c r="AA1052" s="100">
        <f>独自温度!B319</f>
        <v>30</v>
      </c>
      <c r="AB1052" s="100">
        <f>独自温度!C319</f>
        <v>30</v>
      </c>
    </row>
    <row r="1053" spans="1:28">
      <c r="A1053" s="64" t="e" cm="1">
        <f t="array" aca="1" ref="A1053" ca="1">INDIRECT(_xlfn.XLOOKUP(鶏シート!$G$13,鶏気温!$D$2:$AB$2,鶏気温!$D$3:$AB$3)&amp;(_xlfn.XLOOKUP(鶏モデル!$D1061,鶏気温!$C$6:$C$1100,鶏気温!$B$6:$B$1100)))</f>
        <v>#N/A</v>
      </c>
      <c r="B1053">
        <v>1053</v>
      </c>
      <c r="C1053" s="92">
        <v>46705</v>
      </c>
      <c r="D1053" s="100">
        <v>7.6</v>
      </c>
      <c r="E1053" s="100">
        <v>7.3</v>
      </c>
      <c r="F1053" s="100">
        <v>8.8000000000000007</v>
      </c>
      <c r="G1053" s="100">
        <v>8.6999999999999993</v>
      </c>
      <c r="H1053" s="100">
        <v>9.3000000000000007</v>
      </c>
      <c r="I1053" s="100">
        <v>9.6</v>
      </c>
      <c r="J1053" s="100">
        <v>11.3</v>
      </c>
      <c r="K1053" s="100">
        <v>9.3000000000000007</v>
      </c>
      <c r="L1053" s="100">
        <v>9.5</v>
      </c>
      <c r="M1053" s="100">
        <v>11.3</v>
      </c>
      <c r="N1053" s="100">
        <v>12.8</v>
      </c>
      <c r="O1053" s="100">
        <v>12.8</v>
      </c>
      <c r="P1053" s="100">
        <v>11.3</v>
      </c>
      <c r="Q1053" s="100">
        <v>11.4</v>
      </c>
      <c r="R1053" s="100">
        <v>6</v>
      </c>
      <c r="S1053" s="100">
        <v>8.1999999999999993</v>
      </c>
      <c r="T1053" s="100">
        <v>8.1</v>
      </c>
      <c r="U1053" s="100">
        <v>12.1</v>
      </c>
      <c r="V1053" s="100">
        <v>3.8</v>
      </c>
      <c r="W1053" s="100">
        <v>7.4</v>
      </c>
      <c r="X1053" s="100">
        <v>6.8</v>
      </c>
      <c r="Y1053" s="100">
        <v>4.8</v>
      </c>
      <c r="Z1053" s="100">
        <v>8</v>
      </c>
      <c r="AA1053" s="100">
        <f>独自温度!B320</f>
        <v>30</v>
      </c>
      <c r="AB1053" s="100">
        <f>独自温度!C320</f>
        <v>30</v>
      </c>
    </row>
    <row r="1054" spans="1:28">
      <c r="A1054" s="64" t="e" cm="1">
        <f t="array" aca="1" ref="A1054" ca="1">INDIRECT(_xlfn.XLOOKUP(鶏シート!$G$13,鶏気温!$D$2:$AB$2,鶏気温!$D$3:$AB$3)&amp;(_xlfn.XLOOKUP(鶏モデル!$D1062,鶏気温!$C$6:$C$1100,鶏気温!$B$6:$B$1100)))</f>
        <v>#N/A</v>
      </c>
      <c r="B1054">
        <v>1054</v>
      </c>
      <c r="C1054" s="92">
        <v>46706</v>
      </c>
      <c r="D1054" s="100">
        <v>7.4</v>
      </c>
      <c r="E1054" s="100">
        <v>7.1</v>
      </c>
      <c r="F1054" s="100">
        <v>8.5</v>
      </c>
      <c r="G1054" s="100">
        <v>8.5</v>
      </c>
      <c r="H1054" s="100">
        <v>9.1</v>
      </c>
      <c r="I1054" s="100">
        <v>9.3000000000000007</v>
      </c>
      <c r="J1054" s="100">
        <v>11.1</v>
      </c>
      <c r="K1054" s="100">
        <v>9</v>
      </c>
      <c r="L1054" s="100">
        <v>9.4</v>
      </c>
      <c r="M1054" s="100">
        <v>11</v>
      </c>
      <c r="N1054" s="100">
        <v>12.5</v>
      </c>
      <c r="O1054" s="100">
        <v>12.5</v>
      </c>
      <c r="P1054" s="100">
        <v>11.1</v>
      </c>
      <c r="Q1054" s="100">
        <v>11.1</v>
      </c>
      <c r="R1054" s="100">
        <v>5.8</v>
      </c>
      <c r="S1054" s="100">
        <v>8</v>
      </c>
      <c r="T1054" s="100">
        <v>7.9</v>
      </c>
      <c r="U1054" s="100">
        <v>11.9</v>
      </c>
      <c r="V1054" s="100">
        <v>3.6</v>
      </c>
      <c r="W1054" s="100">
        <v>7.2</v>
      </c>
      <c r="X1054" s="100">
        <v>6.6</v>
      </c>
      <c r="Y1054" s="100">
        <v>4.5999999999999996</v>
      </c>
      <c r="Z1054" s="100">
        <v>7.8</v>
      </c>
      <c r="AA1054" s="100">
        <f>独自温度!B321</f>
        <v>30</v>
      </c>
      <c r="AB1054" s="100">
        <f>独自温度!C321</f>
        <v>30</v>
      </c>
    </row>
    <row r="1055" spans="1:28">
      <c r="A1055" s="64" t="e" cm="1">
        <f t="array" aca="1" ref="A1055" ca="1">INDIRECT(_xlfn.XLOOKUP(鶏シート!$G$13,鶏気温!$D$2:$AB$2,鶏気温!$D$3:$AB$3)&amp;(_xlfn.XLOOKUP(鶏モデル!$D1063,鶏気温!$C$6:$C$1100,鶏気温!$B$6:$B$1100)))</f>
        <v>#N/A</v>
      </c>
      <c r="B1055">
        <v>1055</v>
      </c>
      <c r="C1055" s="92">
        <v>46707</v>
      </c>
      <c r="D1055" s="100">
        <v>7.2</v>
      </c>
      <c r="E1055" s="100">
        <v>6.8</v>
      </c>
      <c r="F1055" s="100">
        <v>8.3000000000000007</v>
      </c>
      <c r="G1055" s="100">
        <v>8.3000000000000007</v>
      </c>
      <c r="H1055" s="100">
        <v>8.9</v>
      </c>
      <c r="I1055" s="100">
        <v>9.1</v>
      </c>
      <c r="J1055" s="100">
        <v>10.8</v>
      </c>
      <c r="K1055" s="100">
        <v>8.8000000000000007</v>
      </c>
      <c r="L1055" s="100">
        <v>9.1999999999999993</v>
      </c>
      <c r="M1055" s="100">
        <v>10.8</v>
      </c>
      <c r="N1055" s="100">
        <v>12.3</v>
      </c>
      <c r="O1055" s="100">
        <v>12.3</v>
      </c>
      <c r="P1055" s="100">
        <v>10.9</v>
      </c>
      <c r="Q1055" s="100">
        <v>10.9</v>
      </c>
      <c r="R1055" s="100">
        <v>5.6</v>
      </c>
      <c r="S1055" s="100">
        <v>7.8</v>
      </c>
      <c r="T1055" s="100">
        <v>7.7</v>
      </c>
      <c r="U1055" s="100">
        <v>11.6</v>
      </c>
      <c r="V1055" s="100">
        <v>3.3</v>
      </c>
      <c r="W1055" s="100">
        <v>7</v>
      </c>
      <c r="X1055" s="100">
        <v>6.4</v>
      </c>
      <c r="Y1055" s="100">
        <v>4.4000000000000004</v>
      </c>
      <c r="Z1055" s="100">
        <v>7.6</v>
      </c>
      <c r="AA1055" s="100">
        <f>独自温度!B322</f>
        <v>30</v>
      </c>
      <c r="AB1055" s="100">
        <f>独自温度!C322</f>
        <v>30</v>
      </c>
    </row>
    <row r="1056" spans="1:28">
      <c r="A1056" s="64" t="e" cm="1">
        <f t="array" aca="1" ref="A1056" ca="1">INDIRECT(_xlfn.XLOOKUP(鶏シート!$G$13,鶏気温!$D$2:$AB$2,鶏気温!$D$3:$AB$3)&amp;(_xlfn.XLOOKUP(鶏モデル!$D1064,鶏気温!$C$6:$C$1100,鶏気温!$B$6:$B$1100)))</f>
        <v>#N/A</v>
      </c>
      <c r="B1056">
        <v>1056</v>
      </c>
      <c r="C1056" s="92">
        <v>46708</v>
      </c>
      <c r="D1056" s="100">
        <v>7</v>
      </c>
      <c r="E1056" s="100">
        <v>6.6</v>
      </c>
      <c r="F1056" s="100">
        <v>8.1</v>
      </c>
      <c r="G1056" s="100">
        <v>8</v>
      </c>
      <c r="H1056" s="100">
        <v>8.6</v>
      </c>
      <c r="I1056" s="100">
        <v>8.9</v>
      </c>
      <c r="J1056" s="100">
        <v>10.6</v>
      </c>
      <c r="K1056" s="100">
        <v>8.6</v>
      </c>
      <c r="L1056" s="100">
        <v>9</v>
      </c>
      <c r="M1056" s="100">
        <v>10.6</v>
      </c>
      <c r="N1056" s="100">
        <v>12.1</v>
      </c>
      <c r="O1056" s="100">
        <v>12.1</v>
      </c>
      <c r="P1056" s="100">
        <v>10.6</v>
      </c>
      <c r="Q1056" s="100">
        <v>10.7</v>
      </c>
      <c r="R1056" s="100">
        <v>5.4</v>
      </c>
      <c r="S1056" s="100">
        <v>7.5</v>
      </c>
      <c r="T1056" s="100">
        <v>7.4</v>
      </c>
      <c r="U1056" s="100">
        <v>11.4</v>
      </c>
      <c r="V1056" s="100">
        <v>3.1</v>
      </c>
      <c r="W1056" s="100">
        <v>6.8</v>
      </c>
      <c r="X1056" s="100">
        <v>6.2</v>
      </c>
      <c r="Y1056" s="100">
        <v>4.2</v>
      </c>
      <c r="Z1056" s="100">
        <v>7.4</v>
      </c>
      <c r="AA1056" s="100">
        <f>独自温度!B323</f>
        <v>30</v>
      </c>
      <c r="AB1056" s="100">
        <f>独自温度!C323</f>
        <v>30</v>
      </c>
    </row>
    <row r="1057" spans="1:28">
      <c r="A1057" s="64" t="e" cm="1">
        <f t="array" aca="1" ref="A1057" ca="1">INDIRECT(_xlfn.XLOOKUP(鶏シート!$G$13,鶏気温!$D$2:$AB$2,鶏気温!$D$3:$AB$3)&amp;(_xlfn.XLOOKUP(鶏モデル!$D1065,鶏気温!$C$6:$C$1100,鶏気温!$B$6:$B$1100)))</f>
        <v>#N/A</v>
      </c>
      <c r="B1057">
        <v>1057</v>
      </c>
      <c r="C1057" s="92">
        <v>46709</v>
      </c>
      <c r="D1057" s="100">
        <v>6.8</v>
      </c>
      <c r="E1057" s="100">
        <v>6.4</v>
      </c>
      <c r="F1057" s="100">
        <v>7.9</v>
      </c>
      <c r="G1057" s="100">
        <v>7.8</v>
      </c>
      <c r="H1057" s="100">
        <v>8.4</v>
      </c>
      <c r="I1057" s="100">
        <v>8.6999999999999993</v>
      </c>
      <c r="J1057" s="100">
        <v>10.4</v>
      </c>
      <c r="K1057" s="100">
        <v>8.4</v>
      </c>
      <c r="L1057" s="100">
        <v>8.9</v>
      </c>
      <c r="M1057" s="100">
        <v>10.4</v>
      </c>
      <c r="N1057" s="100">
        <v>11.9</v>
      </c>
      <c r="O1057" s="100">
        <v>11.9</v>
      </c>
      <c r="P1057" s="100">
        <v>10.4</v>
      </c>
      <c r="Q1057" s="100">
        <v>10.5</v>
      </c>
      <c r="R1057" s="100">
        <v>5.2</v>
      </c>
      <c r="S1057" s="100">
        <v>7.3</v>
      </c>
      <c r="T1057" s="100">
        <v>7.2</v>
      </c>
      <c r="U1057" s="100">
        <v>11.2</v>
      </c>
      <c r="V1057" s="100">
        <v>2.9</v>
      </c>
      <c r="W1057" s="100">
        <v>6.5</v>
      </c>
      <c r="X1057" s="100">
        <v>6</v>
      </c>
      <c r="Y1057" s="100">
        <v>4</v>
      </c>
      <c r="Z1057" s="100">
        <v>7.2</v>
      </c>
      <c r="AA1057" s="100">
        <f>独自温度!B324</f>
        <v>30</v>
      </c>
      <c r="AB1057" s="100">
        <f>独自温度!C324</f>
        <v>30</v>
      </c>
    </row>
    <row r="1058" spans="1:28">
      <c r="A1058" s="64" t="e" cm="1">
        <f t="array" aca="1" ref="A1058" ca="1">INDIRECT(_xlfn.XLOOKUP(鶏シート!$G$13,鶏気温!$D$2:$AB$2,鶏気温!$D$3:$AB$3)&amp;(_xlfn.XLOOKUP(鶏モデル!$D1066,鶏気温!$C$6:$C$1100,鶏気温!$B$6:$B$1100)))</f>
        <v>#N/A</v>
      </c>
      <c r="B1058">
        <v>1058</v>
      </c>
      <c r="C1058" s="92">
        <v>46710</v>
      </c>
      <c r="D1058" s="100">
        <v>6.6</v>
      </c>
      <c r="E1058" s="100">
        <v>6.2</v>
      </c>
      <c r="F1058" s="100">
        <v>7.7</v>
      </c>
      <c r="G1058" s="100">
        <v>7.6</v>
      </c>
      <c r="H1058" s="100">
        <v>8.1999999999999993</v>
      </c>
      <c r="I1058" s="100">
        <v>8.5</v>
      </c>
      <c r="J1058" s="100">
        <v>10.199999999999999</v>
      </c>
      <c r="K1058" s="100">
        <v>8.1999999999999993</v>
      </c>
      <c r="L1058" s="100">
        <v>8.6999999999999993</v>
      </c>
      <c r="M1058" s="100">
        <v>10.1</v>
      </c>
      <c r="N1058" s="100">
        <v>11.7</v>
      </c>
      <c r="O1058" s="100">
        <v>11.7</v>
      </c>
      <c r="P1058" s="100">
        <v>10.199999999999999</v>
      </c>
      <c r="Q1058" s="100">
        <v>10.3</v>
      </c>
      <c r="R1058" s="100">
        <v>5</v>
      </c>
      <c r="S1058" s="100">
        <v>7.1</v>
      </c>
      <c r="T1058" s="100">
        <v>7</v>
      </c>
      <c r="U1058" s="100">
        <v>11</v>
      </c>
      <c r="V1058" s="100">
        <v>2.7</v>
      </c>
      <c r="W1058" s="100">
        <v>6.3</v>
      </c>
      <c r="X1058" s="100">
        <v>5.8</v>
      </c>
      <c r="Y1058" s="100">
        <v>3.8</v>
      </c>
      <c r="Z1058" s="100">
        <v>7</v>
      </c>
      <c r="AA1058" s="100">
        <f>独自温度!B325</f>
        <v>30</v>
      </c>
      <c r="AB1058" s="100">
        <f>独自温度!C325</f>
        <v>30</v>
      </c>
    </row>
    <row r="1059" spans="1:28">
      <c r="A1059" s="64" t="e" cm="1">
        <f t="array" aca="1" ref="A1059" ca="1">INDIRECT(_xlfn.XLOOKUP(鶏シート!$G$13,鶏気温!$D$2:$AB$2,鶏気温!$D$3:$AB$3)&amp;(_xlfn.XLOOKUP(鶏モデル!$D1067,鶏気温!$C$6:$C$1100,鶏気温!$B$6:$B$1100)))</f>
        <v>#N/A</v>
      </c>
      <c r="B1059">
        <v>1059</v>
      </c>
      <c r="C1059" s="92">
        <v>46711</v>
      </c>
      <c r="D1059" s="100">
        <v>6.4</v>
      </c>
      <c r="E1059" s="100">
        <v>6</v>
      </c>
      <c r="F1059" s="100">
        <v>7.5</v>
      </c>
      <c r="G1059" s="100">
        <v>7.5</v>
      </c>
      <c r="H1059" s="100">
        <v>8</v>
      </c>
      <c r="I1059" s="100">
        <v>8.3000000000000007</v>
      </c>
      <c r="J1059" s="100">
        <v>10</v>
      </c>
      <c r="K1059" s="100">
        <v>8</v>
      </c>
      <c r="L1059" s="100">
        <v>8.6</v>
      </c>
      <c r="M1059" s="100">
        <v>10</v>
      </c>
      <c r="N1059" s="100">
        <v>11.5</v>
      </c>
      <c r="O1059" s="100">
        <v>11.5</v>
      </c>
      <c r="P1059" s="100">
        <v>10.1</v>
      </c>
      <c r="Q1059" s="100">
        <v>10.1</v>
      </c>
      <c r="R1059" s="100">
        <v>4.8</v>
      </c>
      <c r="S1059" s="100">
        <v>6.9</v>
      </c>
      <c r="T1059" s="100">
        <v>6.9</v>
      </c>
      <c r="U1059" s="100">
        <v>10.8</v>
      </c>
      <c r="V1059" s="100">
        <v>2.5</v>
      </c>
      <c r="W1059" s="100">
        <v>6.1</v>
      </c>
      <c r="X1059" s="100">
        <v>5.6</v>
      </c>
      <c r="Y1059" s="100">
        <v>3.6</v>
      </c>
      <c r="Z1059" s="100">
        <v>6.8</v>
      </c>
      <c r="AA1059" s="100">
        <f>独自温度!B326</f>
        <v>30</v>
      </c>
      <c r="AB1059" s="100">
        <f>独自温度!C326</f>
        <v>30</v>
      </c>
    </row>
    <row r="1060" spans="1:28">
      <c r="A1060" s="64" t="e" cm="1">
        <f t="array" aca="1" ref="A1060" ca="1">INDIRECT(_xlfn.XLOOKUP(鶏シート!$G$13,鶏気温!$D$2:$AB$2,鶏気温!$D$3:$AB$3)&amp;(_xlfn.XLOOKUP(鶏モデル!$D1068,鶏気温!$C$6:$C$1100,鶏気温!$B$6:$B$1100)))</f>
        <v>#N/A</v>
      </c>
      <c r="B1060">
        <v>1060</v>
      </c>
      <c r="C1060" s="92">
        <v>46712</v>
      </c>
      <c r="D1060" s="100">
        <v>6.3</v>
      </c>
      <c r="E1060" s="100">
        <v>5.9</v>
      </c>
      <c r="F1060" s="100">
        <v>7.4</v>
      </c>
      <c r="G1060" s="100">
        <v>7.3</v>
      </c>
      <c r="H1060" s="100">
        <v>7.8</v>
      </c>
      <c r="I1060" s="100">
        <v>8.1</v>
      </c>
      <c r="J1060" s="100">
        <v>9.8000000000000007</v>
      </c>
      <c r="K1060" s="100">
        <v>7.9</v>
      </c>
      <c r="L1060" s="100">
        <v>8.4</v>
      </c>
      <c r="M1060" s="100">
        <v>9.8000000000000007</v>
      </c>
      <c r="N1060" s="100">
        <v>11.3</v>
      </c>
      <c r="O1060" s="100">
        <v>11.3</v>
      </c>
      <c r="P1060" s="100">
        <v>9.9</v>
      </c>
      <c r="Q1060" s="100">
        <v>9.9</v>
      </c>
      <c r="R1060" s="100">
        <v>4.7</v>
      </c>
      <c r="S1060" s="100">
        <v>6.8</v>
      </c>
      <c r="T1060" s="100">
        <v>6.7</v>
      </c>
      <c r="U1060" s="100">
        <v>10.6</v>
      </c>
      <c r="V1060" s="100">
        <v>2.4</v>
      </c>
      <c r="W1060" s="100">
        <v>5.9</v>
      </c>
      <c r="X1060" s="100">
        <v>5.4</v>
      </c>
      <c r="Y1060" s="100">
        <v>3.4</v>
      </c>
      <c r="Z1060" s="100">
        <v>6.7</v>
      </c>
      <c r="AA1060" s="100">
        <f>独自温度!B327</f>
        <v>30</v>
      </c>
      <c r="AB1060" s="100">
        <f>独自温度!C327</f>
        <v>30</v>
      </c>
    </row>
    <row r="1061" spans="1:28">
      <c r="A1061" s="64" t="e" cm="1">
        <f t="array" aca="1" ref="A1061" ca="1">INDIRECT(_xlfn.XLOOKUP(鶏シート!$G$13,鶏気温!$D$2:$AB$2,鶏気温!$D$3:$AB$3)&amp;(_xlfn.XLOOKUP(鶏モデル!$D1069,鶏気温!$C$6:$C$1100,鶏気温!$B$6:$B$1100)))</f>
        <v>#N/A</v>
      </c>
      <c r="B1061">
        <v>1061</v>
      </c>
      <c r="C1061" s="92">
        <v>46713</v>
      </c>
      <c r="D1061" s="100">
        <v>6.1</v>
      </c>
      <c r="E1061" s="100">
        <v>5.7</v>
      </c>
      <c r="F1061" s="100">
        <v>7.2</v>
      </c>
      <c r="G1061" s="100">
        <v>7.1</v>
      </c>
      <c r="H1061" s="100">
        <v>7.7</v>
      </c>
      <c r="I1061" s="100">
        <v>8</v>
      </c>
      <c r="J1061" s="100">
        <v>9.6999999999999993</v>
      </c>
      <c r="K1061" s="100">
        <v>7.7</v>
      </c>
      <c r="L1061" s="100">
        <v>8.3000000000000007</v>
      </c>
      <c r="M1061" s="100">
        <v>9.6</v>
      </c>
      <c r="N1061" s="100">
        <v>11.1</v>
      </c>
      <c r="O1061" s="100">
        <v>11.1</v>
      </c>
      <c r="P1061" s="100">
        <v>9.6999999999999993</v>
      </c>
      <c r="Q1061" s="100">
        <v>9.6999999999999993</v>
      </c>
      <c r="R1061" s="100">
        <v>4.5</v>
      </c>
      <c r="S1061" s="100">
        <v>6.6</v>
      </c>
      <c r="T1061" s="100">
        <v>6.5</v>
      </c>
      <c r="U1061" s="100">
        <v>10.4</v>
      </c>
      <c r="V1061" s="100">
        <v>2.2000000000000002</v>
      </c>
      <c r="W1061" s="100">
        <v>5.8</v>
      </c>
      <c r="X1061" s="100">
        <v>5.2</v>
      </c>
      <c r="Y1061" s="100">
        <v>3.3</v>
      </c>
      <c r="Z1061" s="100">
        <v>6.6</v>
      </c>
      <c r="AA1061" s="100">
        <f>独自温度!B328</f>
        <v>30</v>
      </c>
      <c r="AB1061" s="100">
        <f>独自温度!C328</f>
        <v>30</v>
      </c>
    </row>
    <row r="1062" spans="1:28">
      <c r="A1062" s="64" t="e" cm="1">
        <f t="array" aca="1" ref="A1062" ca="1">INDIRECT(_xlfn.XLOOKUP(鶏シート!$G$13,鶏気温!$D$2:$AB$2,鶏気温!$D$3:$AB$3)&amp;(_xlfn.XLOOKUP(鶏モデル!$D1070,鶏気温!$C$6:$C$1100,鶏気温!$B$6:$B$1100)))</f>
        <v>#N/A</v>
      </c>
      <c r="B1062">
        <v>1062</v>
      </c>
      <c r="C1062" s="92">
        <v>46714</v>
      </c>
      <c r="D1062" s="100">
        <v>6</v>
      </c>
      <c r="E1062" s="100">
        <v>5.6</v>
      </c>
      <c r="F1062" s="100">
        <v>7.1</v>
      </c>
      <c r="G1062" s="100">
        <v>7</v>
      </c>
      <c r="H1062" s="100">
        <v>7.5</v>
      </c>
      <c r="I1062" s="100">
        <v>7.8</v>
      </c>
      <c r="J1062" s="100">
        <v>9.5</v>
      </c>
      <c r="K1062" s="100">
        <v>7.6</v>
      </c>
      <c r="L1062" s="100">
        <v>8.1</v>
      </c>
      <c r="M1062" s="100">
        <v>9.5</v>
      </c>
      <c r="N1062" s="100">
        <v>11</v>
      </c>
      <c r="O1062" s="100">
        <v>11</v>
      </c>
      <c r="P1062" s="100">
        <v>9.6</v>
      </c>
      <c r="Q1062" s="100">
        <v>9.6</v>
      </c>
      <c r="R1062" s="100">
        <v>4.4000000000000004</v>
      </c>
      <c r="S1062" s="100">
        <v>6.5</v>
      </c>
      <c r="T1062" s="100">
        <v>6.4</v>
      </c>
      <c r="U1062" s="100">
        <v>10.3</v>
      </c>
      <c r="V1062" s="100">
        <v>2.1</v>
      </c>
      <c r="W1062" s="100">
        <v>5.6</v>
      </c>
      <c r="X1062" s="100">
        <v>5.0999999999999996</v>
      </c>
      <c r="Y1062" s="100">
        <v>3.2</v>
      </c>
      <c r="Z1062" s="100">
        <v>6.5</v>
      </c>
      <c r="AA1062" s="100">
        <f>独自温度!B329</f>
        <v>30</v>
      </c>
      <c r="AB1062" s="100">
        <f>独自温度!C329</f>
        <v>30</v>
      </c>
    </row>
    <row r="1063" spans="1:28">
      <c r="A1063" s="64" t="e" cm="1">
        <f t="array" aca="1" ref="A1063" ca="1">INDIRECT(_xlfn.XLOOKUP(鶏シート!$G$13,鶏気温!$D$2:$AB$2,鶏気温!$D$3:$AB$3)&amp;(_xlfn.XLOOKUP(鶏モデル!$D1071,鶏気温!$C$6:$C$1100,鶏気温!$B$6:$B$1100)))</f>
        <v>#N/A</v>
      </c>
      <c r="B1063">
        <v>1063</v>
      </c>
      <c r="C1063" s="92">
        <v>46715</v>
      </c>
      <c r="D1063" s="100">
        <v>5.9</v>
      </c>
      <c r="E1063" s="100">
        <v>5.5</v>
      </c>
      <c r="F1063" s="100">
        <v>6.9</v>
      </c>
      <c r="G1063" s="100">
        <v>6.9</v>
      </c>
      <c r="H1063" s="100">
        <v>7.4</v>
      </c>
      <c r="I1063" s="100">
        <v>7.7</v>
      </c>
      <c r="J1063" s="100">
        <v>9.4</v>
      </c>
      <c r="K1063" s="100">
        <v>7.4</v>
      </c>
      <c r="L1063" s="100">
        <v>7.9</v>
      </c>
      <c r="M1063" s="100">
        <v>9.3000000000000007</v>
      </c>
      <c r="N1063" s="100">
        <v>10.8</v>
      </c>
      <c r="O1063" s="100">
        <v>10.8</v>
      </c>
      <c r="P1063" s="100">
        <v>9.5</v>
      </c>
      <c r="Q1063" s="100">
        <v>9.4</v>
      </c>
      <c r="R1063" s="100">
        <v>4.3</v>
      </c>
      <c r="S1063" s="100">
        <v>6.3</v>
      </c>
      <c r="T1063" s="100">
        <v>6.3</v>
      </c>
      <c r="U1063" s="100">
        <v>10.1</v>
      </c>
      <c r="V1063" s="100">
        <v>2</v>
      </c>
      <c r="W1063" s="100">
        <v>5.5</v>
      </c>
      <c r="X1063" s="100">
        <v>5</v>
      </c>
      <c r="Y1063" s="100">
        <v>3</v>
      </c>
      <c r="Z1063" s="100">
        <v>6.3</v>
      </c>
      <c r="AA1063" s="100">
        <f>独自温度!B330</f>
        <v>30</v>
      </c>
      <c r="AB1063" s="100">
        <f>独自温度!C330</f>
        <v>30</v>
      </c>
    </row>
    <row r="1064" spans="1:28">
      <c r="A1064" s="64" t="e" cm="1">
        <f t="array" aca="1" ref="A1064" ca="1">INDIRECT(_xlfn.XLOOKUP(鶏シート!$G$13,鶏気温!$D$2:$AB$2,鶏気温!$D$3:$AB$3)&amp;(_xlfn.XLOOKUP(鶏モデル!$D1072,鶏気温!$C$6:$C$1100,鶏気温!$B$6:$B$1100)))</f>
        <v>#N/A</v>
      </c>
      <c r="B1064">
        <v>1064</v>
      </c>
      <c r="C1064" s="92">
        <v>46716</v>
      </c>
      <c r="D1064" s="100">
        <v>5.7</v>
      </c>
      <c r="E1064" s="100">
        <v>5.3</v>
      </c>
      <c r="F1064" s="100">
        <v>6.8</v>
      </c>
      <c r="G1064" s="100">
        <v>6.7</v>
      </c>
      <c r="H1064" s="100">
        <v>7.3</v>
      </c>
      <c r="I1064" s="100">
        <v>7.6</v>
      </c>
      <c r="J1064" s="100">
        <v>9.1999999999999993</v>
      </c>
      <c r="K1064" s="100">
        <v>7.3</v>
      </c>
      <c r="L1064" s="100">
        <v>7.7</v>
      </c>
      <c r="M1064" s="100">
        <v>9.1999999999999993</v>
      </c>
      <c r="N1064" s="100">
        <v>10.7</v>
      </c>
      <c r="O1064" s="100">
        <v>10.7</v>
      </c>
      <c r="P1064" s="100">
        <v>9.3000000000000007</v>
      </c>
      <c r="Q1064" s="100">
        <v>9.3000000000000007</v>
      </c>
      <c r="R1064" s="100">
        <v>4.2</v>
      </c>
      <c r="S1064" s="100">
        <v>6.2</v>
      </c>
      <c r="T1064" s="100">
        <v>6.1</v>
      </c>
      <c r="U1064" s="100">
        <v>10</v>
      </c>
      <c r="V1064" s="100">
        <v>1.8</v>
      </c>
      <c r="W1064" s="100">
        <v>5.3</v>
      </c>
      <c r="X1064" s="100">
        <v>4.8</v>
      </c>
      <c r="Y1064" s="100">
        <v>2.9</v>
      </c>
      <c r="Z1064" s="100">
        <v>6.2</v>
      </c>
      <c r="AA1064" s="100">
        <f>独自温度!B331</f>
        <v>30</v>
      </c>
      <c r="AB1064" s="100">
        <f>独自温度!C331</f>
        <v>30</v>
      </c>
    </row>
    <row r="1065" spans="1:28">
      <c r="A1065" s="64" t="e" cm="1">
        <f t="array" aca="1" ref="A1065" ca="1">INDIRECT(_xlfn.XLOOKUP(鶏シート!$G$13,鶏気温!$D$2:$AB$2,鶏気温!$D$3:$AB$3)&amp;(_xlfn.XLOOKUP(鶏モデル!$D1073,鶏気温!$C$6:$C$1100,鶏気温!$B$6:$B$1100)))</f>
        <v>#N/A</v>
      </c>
      <c r="B1065">
        <v>1065</v>
      </c>
      <c r="C1065" s="92">
        <v>46717</v>
      </c>
      <c r="D1065" s="100">
        <v>5.6</v>
      </c>
      <c r="E1065" s="100">
        <v>5.2</v>
      </c>
      <c r="F1065" s="100">
        <v>6.6</v>
      </c>
      <c r="G1065" s="100">
        <v>6.6</v>
      </c>
      <c r="H1065" s="100">
        <v>7.2</v>
      </c>
      <c r="I1065" s="100">
        <v>7.4</v>
      </c>
      <c r="J1065" s="100">
        <v>9.1</v>
      </c>
      <c r="K1065" s="100">
        <v>7.1</v>
      </c>
      <c r="L1065" s="100">
        <v>7.6</v>
      </c>
      <c r="M1065" s="100">
        <v>9</v>
      </c>
      <c r="N1065" s="100">
        <v>10.6</v>
      </c>
      <c r="O1065" s="100">
        <v>10.6</v>
      </c>
      <c r="P1065" s="100">
        <v>9.1999999999999993</v>
      </c>
      <c r="Q1065" s="100">
        <v>9.1</v>
      </c>
      <c r="R1065" s="100">
        <v>4</v>
      </c>
      <c r="S1065" s="100">
        <v>6</v>
      </c>
      <c r="T1065" s="100">
        <v>6</v>
      </c>
      <c r="U1065" s="100">
        <v>9.8000000000000007</v>
      </c>
      <c r="V1065" s="100">
        <v>1.7</v>
      </c>
      <c r="W1065" s="100">
        <v>5.2</v>
      </c>
      <c r="X1065" s="100">
        <v>4.7</v>
      </c>
      <c r="Y1065" s="100">
        <v>2.8</v>
      </c>
      <c r="Z1065" s="100">
        <v>6.1</v>
      </c>
      <c r="AA1065" s="100">
        <f>独自温度!B332</f>
        <v>30</v>
      </c>
      <c r="AB1065" s="100">
        <f>独自温度!C332</f>
        <v>30</v>
      </c>
    </row>
    <row r="1066" spans="1:28">
      <c r="A1066" s="64" t="e" cm="1">
        <f t="array" aca="1" ref="A1066" ca="1">INDIRECT(_xlfn.XLOOKUP(鶏シート!$G$13,鶏気温!$D$2:$AB$2,鶏気温!$D$3:$AB$3)&amp;(_xlfn.XLOOKUP(鶏モデル!$D1074,鶏気温!$C$6:$C$1100,鶏気温!$B$6:$B$1100)))</f>
        <v>#N/A</v>
      </c>
      <c r="B1066">
        <v>1066</v>
      </c>
      <c r="C1066" s="92">
        <v>46718</v>
      </c>
      <c r="D1066" s="100">
        <v>5.5</v>
      </c>
      <c r="E1066" s="100">
        <v>5.0999999999999996</v>
      </c>
      <c r="F1066" s="100">
        <v>6.5</v>
      </c>
      <c r="G1066" s="100">
        <v>6.4</v>
      </c>
      <c r="H1066" s="100">
        <v>7</v>
      </c>
      <c r="I1066" s="100">
        <v>7.3</v>
      </c>
      <c r="J1066" s="100">
        <v>8.9</v>
      </c>
      <c r="K1066" s="100">
        <v>7</v>
      </c>
      <c r="L1066" s="100">
        <v>7.4</v>
      </c>
      <c r="M1066" s="100">
        <v>8.9</v>
      </c>
      <c r="N1066" s="100">
        <v>10.4</v>
      </c>
      <c r="O1066" s="100">
        <v>10.4</v>
      </c>
      <c r="P1066" s="100">
        <v>9</v>
      </c>
      <c r="Q1066" s="100">
        <v>9</v>
      </c>
      <c r="R1066" s="100">
        <v>3.9</v>
      </c>
      <c r="S1066" s="100">
        <v>5.9</v>
      </c>
      <c r="T1066" s="100">
        <v>5.8</v>
      </c>
      <c r="U1066" s="100">
        <v>9.6999999999999993</v>
      </c>
      <c r="V1066" s="100">
        <v>1.5</v>
      </c>
      <c r="W1066" s="100">
        <v>5</v>
      </c>
      <c r="X1066" s="100">
        <v>4.5999999999999996</v>
      </c>
      <c r="Y1066" s="100">
        <v>2.6</v>
      </c>
      <c r="Z1066" s="100">
        <v>5.9</v>
      </c>
      <c r="AA1066" s="100">
        <f>独自温度!B333</f>
        <v>30</v>
      </c>
      <c r="AB1066" s="100">
        <f>独自温度!C333</f>
        <v>30</v>
      </c>
    </row>
    <row r="1067" spans="1:28">
      <c r="A1067" s="64" t="e" cm="1">
        <f t="array" aca="1" ref="A1067" ca="1">INDIRECT(_xlfn.XLOOKUP(鶏シート!$G$13,鶏気温!$D$2:$AB$2,鶏気温!$D$3:$AB$3)&amp;(_xlfn.XLOOKUP(鶏モデル!$D1075,鶏気温!$C$6:$C$1100,鶏気温!$B$6:$B$1100)))</f>
        <v>#N/A</v>
      </c>
      <c r="B1067">
        <v>1067</v>
      </c>
      <c r="C1067" s="92">
        <v>46719</v>
      </c>
      <c r="D1067" s="100">
        <v>5.3</v>
      </c>
      <c r="E1067" s="100">
        <v>4.9000000000000004</v>
      </c>
      <c r="F1067" s="100">
        <v>6.4</v>
      </c>
      <c r="G1067" s="100">
        <v>6.3</v>
      </c>
      <c r="H1067" s="100">
        <v>6.9</v>
      </c>
      <c r="I1067" s="100">
        <v>7.1</v>
      </c>
      <c r="J1067" s="100">
        <v>8.6999999999999993</v>
      </c>
      <c r="K1067" s="100">
        <v>6.8</v>
      </c>
      <c r="L1067" s="100">
        <v>7.1</v>
      </c>
      <c r="M1067" s="100">
        <v>8.8000000000000007</v>
      </c>
      <c r="N1067" s="100">
        <v>10.3</v>
      </c>
      <c r="O1067" s="100">
        <v>10.199999999999999</v>
      </c>
      <c r="P1067" s="100">
        <v>8.8000000000000007</v>
      </c>
      <c r="Q1067" s="100">
        <v>8.8000000000000007</v>
      </c>
      <c r="R1067" s="100">
        <v>3.7</v>
      </c>
      <c r="S1067" s="100">
        <v>5.7</v>
      </c>
      <c r="T1067" s="100">
        <v>5.7</v>
      </c>
      <c r="U1067" s="100">
        <v>9.5</v>
      </c>
      <c r="V1067" s="100">
        <v>1.4</v>
      </c>
      <c r="W1067" s="100">
        <v>4.9000000000000004</v>
      </c>
      <c r="X1067" s="100">
        <v>4.4000000000000004</v>
      </c>
      <c r="Y1067" s="100">
        <v>2.5</v>
      </c>
      <c r="Z1067" s="100">
        <v>5.8</v>
      </c>
      <c r="AA1067" s="100">
        <f>独自温度!B334</f>
        <v>30</v>
      </c>
      <c r="AB1067" s="100">
        <f>独自温度!C334</f>
        <v>30</v>
      </c>
    </row>
    <row r="1068" spans="1:28">
      <c r="A1068" s="64" t="e" cm="1">
        <f t="array" aca="1" ref="A1068" ca="1">INDIRECT(_xlfn.XLOOKUP(鶏シート!$G$13,鶏気温!$D$2:$AB$2,鶏気温!$D$3:$AB$3)&amp;(_xlfn.XLOOKUP(鶏モデル!$D1076,鶏気温!$C$6:$C$1100,鶏気温!$B$6:$B$1100)))</f>
        <v>#N/A</v>
      </c>
      <c r="B1068">
        <v>1068</v>
      </c>
      <c r="C1068" s="92">
        <v>46720</v>
      </c>
      <c r="D1068" s="100">
        <v>5.2</v>
      </c>
      <c r="E1068" s="100">
        <v>4.8</v>
      </c>
      <c r="F1068" s="100">
        <v>6.2</v>
      </c>
      <c r="G1068" s="100">
        <v>6.1</v>
      </c>
      <c r="H1068" s="100">
        <v>6.7</v>
      </c>
      <c r="I1068" s="100">
        <v>6.9</v>
      </c>
      <c r="J1068" s="100">
        <v>8.5</v>
      </c>
      <c r="K1068" s="100">
        <v>6.6</v>
      </c>
      <c r="L1068" s="100">
        <v>6.9</v>
      </c>
      <c r="M1068" s="100">
        <v>8.6</v>
      </c>
      <c r="N1068" s="100">
        <v>10.1</v>
      </c>
      <c r="O1068" s="100">
        <v>10.1</v>
      </c>
      <c r="P1068" s="100">
        <v>8.6</v>
      </c>
      <c r="Q1068" s="100">
        <v>8.6</v>
      </c>
      <c r="R1068" s="100">
        <v>3.6</v>
      </c>
      <c r="S1068" s="100">
        <v>5.6</v>
      </c>
      <c r="T1068" s="100">
        <v>5.5</v>
      </c>
      <c r="U1068" s="100">
        <v>9.3000000000000007</v>
      </c>
      <c r="V1068" s="100">
        <v>1.2</v>
      </c>
      <c r="W1068" s="100">
        <v>4.7</v>
      </c>
      <c r="X1068" s="100">
        <v>4.3</v>
      </c>
      <c r="Y1068" s="100">
        <v>2.2999999999999998</v>
      </c>
      <c r="Z1068" s="100">
        <v>5.6</v>
      </c>
      <c r="AA1068" s="100">
        <f>独自温度!B335</f>
        <v>30</v>
      </c>
      <c r="AB1068" s="100">
        <f>独自温度!C335</f>
        <v>30</v>
      </c>
    </row>
    <row r="1069" spans="1:28">
      <c r="A1069" s="64" t="e" cm="1">
        <f t="array" aca="1" ref="A1069" ca="1">INDIRECT(_xlfn.XLOOKUP(鶏シート!$G$13,鶏気温!$D$2:$AB$2,鶏気温!$D$3:$AB$3)&amp;(_xlfn.XLOOKUP(鶏モデル!$D1077,鶏気温!$C$6:$C$1100,鶏気温!$B$6:$B$1100)))</f>
        <v>#N/A</v>
      </c>
      <c r="B1069">
        <v>1069</v>
      </c>
      <c r="C1069" s="92">
        <v>46721</v>
      </c>
      <c r="D1069" s="100">
        <v>5</v>
      </c>
      <c r="E1069" s="100">
        <v>4.5999999999999996</v>
      </c>
      <c r="F1069" s="100">
        <v>6</v>
      </c>
      <c r="G1069" s="100">
        <v>5.9</v>
      </c>
      <c r="H1069" s="100">
        <v>6.6</v>
      </c>
      <c r="I1069" s="100">
        <v>6.8</v>
      </c>
      <c r="J1069" s="100">
        <v>8.4</v>
      </c>
      <c r="K1069" s="100">
        <v>6.4</v>
      </c>
      <c r="L1069" s="100">
        <v>6.7</v>
      </c>
      <c r="M1069" s="100">
        <v>8.4</v>
      </c>
      <c r="N1069" s="100">
        <v>9.9</v>
      </c>
      <c r="O1069" s="100">
        <v>9.9</v>
      </c>
      <c r="P1069" s="100">
        <v>8.4</v>
      </c>
      <c r="Q1069" s="100">
        <v>8.4</v>
      </c>
      <c r="R1069" s="100">
        <v>3.4</v>
      </c>
      <c r="S1069" s="100">
        <v>5.4</v>
      </c>
      <c r="T1069" s="100">
        <v>5.3</v>
      </c>
      <c r="U1069" s="100">
        <v>9.1</v>
      </c>
      <c r="V1069" s="100">
        <v>1</v>
      </c>
      <c r="W1069" s="100">
        <v>4.5999999999999996</v>
      </c>
      <c r="X1069" s="100">
        <v>4.0999999999999996</v>
      </c>
      <c r="Y1069" s="100">
        <v>2.2000000000000002</v>
      </c>
      <c r="Z1069" s="100">
        <v>5.4</v>
      </c>
      <c r="AA1069" s="100">
        <f>独自温度!B336</f>
        <v>30</v>
      </c>
      <c r="AB1069" s="100">
        <f>独自温度!C336</f>
        <v>30</v>
      </c>
    </row>
    <row r="1070" spans="1:28">
      <c r="A1070" s="64" t="e" cm="1">
        <f t="array" aca="1" ref="A1070" ca="1">INDIRECT(_xlfn.XLOOKUP(鶏シート!$G$13,鶏気温!$D$2:$AB$2,鶏気温!$D$3:$AB$3)&amp;(_xlfn.XLOOKUP(鶏モデル!$D1078,鶏気温!$C$6:$C$1100,鶏気温!$B$6:$B$1100)))</f>
        <v>#N/A</v>
      </c>
      <c r="B1070">
        <v>1070</v>
      </c>
      <c r="C1070" s="92">
        <v>46722</v>
      </c>
      <c r="D1070" s="100">
        <v>4.8</v>
      </c>
      <c r="E1070" s="100">
        <v>4.4000000000000004</v>
      </c>
      <c r="F1070" s="100">
        <v>5.8</v>
      </c>
      <c r="G1070" s="100">
        <v>5.7</v>
      </c>
      <c r="H1070" s="100">
        <v>6.4</v>
      </c>
      <c r="I1070" s="100">
        <v>6.6</v>
      </c>
      <c r="J1070" s="100">
        <v>8.1</v>
      </c>
      <c r="K1070" s="100">
        <v>6.2</v>
      </c>
      <c r="L1070" s="100">
        <v>6.5</v>
      </c>
      <c r="M1070" s="100">
        <v>8.1999999999999993</v>
      </c>
      <c r="N1070" s="100">
        <v>9.6999999999999993</v>
      </c>
      <c r="O1070" s="100">
        <v>9.6999999999999993</v>
      </c>
      <c r="P1070" s="100">
        <v>8.1999999999999993</v>
      </c>
      <c r="Q1070" s="100">
        <v>8.1999999999999993</v>
      </c>
      <c r="R1070" s="100">
        <v>3.2</v>
      </c>
      <c r="S1070" s="100">
        <v>5.2</v>
      </c>
      <c r="T1070" s="100">
        <v>5.0999999999999996</v>
      </c>
      <c r="U1070" s="100">
        <v>8.9</v>
      </c>
      <c r="V1070" s="100">
        <v>0.8</v>
      </c>
      <c r="W1070" s="100">
        <v>4.4000000000000004</v>
      </c>
      <c r="X1070" s="100">
        <v>3.9</v>
      </c>
      <c r="Y1070" s="100">
        <v>2</v>
      </c>
      <c r="Z1070" s="100">
        <v>5.2</v>
      </c>
      <c r="AA1070" s="100">
        <f>独自温度!B337</f>
        <v>30</v>
      </c>
      <c r="AB1070" s="100">
        <f>独自温度!C337</f>
        <v>30</v>
      </c>
    </row>
    <row r="1071" spans="1:28">
      <c r="A1071" s="64" t="e" cm="1">
        <f t="array" aca="1" ref="A1071" ca="1">INDIRECT(_xlfn.XLOOKUP(鶏シート!$G$13,鶏気温!$D$2:$AB$2,鶏気温!$D$3:$AB$3)&amp;(_xlfn.XLOOKUP(鶏モデル!$D1079,鶏気温!$C$6:$C$1100,鶏気温!$B$6:$B$1100)))</f>
        <v>#N/A</v>
      </c>
      <c r="B1071">
        <v>1071</v>
      </c>
      <c r="C1071" s="92">
        <v>46723</v>
      </c>
      <c r="D1071" s="100">
        <v>4.5999999999999996</v>
      </c>
      <c r="E1071" s="100">
        <v>4.2</v>
      </c>
      <c r="F1071" s="100">
        <v>5.6</v>
      </c>
      <c r="G1071" s="100">
        <v>5.5</v>
      </c>
      <c r="H1071" s="100">
        <v>6.2</v>
      </c>
      <c r="I1071" s="100">
        <v>6.4</v>
      </c>
      <c r="J1071" s="100">
        <v>7.9</v>
      </c>
      <c r="K1071" s="100">
        <v>6</v>
      </c>
      <c r="L1071" s="100">
        <v>6.2</v>
      </c>
      <c r="M1071" s="100">
        <v>8</v>
      </c>
      <c r="N1071" s="100">
        <v>9.5</v>
      </c>
      <c r="O1071" s="100">
        <v>9.5</v>
      </c>
      <c r="P1071" s="100">
        <v>8</v>
      </c>
      <c r="Q1071" s="100">
        <v>8</v>
      </c>
      <c r="R1071" s="100">
        <v>3</v>
      </c>
      <c r="S1071" s="100">
        <v>5</v>
      </c>
      <c r="T1071" s="100">
        <v>4.9000000000000004</v>
      </c>
      <c r="U1071" s="100">
        <v>8.6999999999999993</v>
      </c>
      <c r="V1071" s="100">
        <v>0.6</v>
      </c>
      <c r="W1071" s="100">
        <v>4.2</v>
      </c>
      <c r="X1071" s="100">
        <v>3.7</v>
      </c>
      <c r="Y1071" s="100">
        <v>1.8</v>
      </c>
      <c r="Z1071" s="100">
        <v>4.9000000000000004</v>
      </c>
      <c r="AA1071" s="100">
        <f>独自温度!B338</f>
        <v>30</v>
      </c>
      <c r="AB1071" s="100">
        <f>独自温度!C338</f>
        <v>30</v>
      </c>
    </row>
    <row r="1072" spans="1:28">
      <c r="A1072" s="64" t="e" cm="1">
        <f t="array" aca="1" ref="A1072" ca="1">INDIRECT(_xlfn.XLOOKUP(鶏シート!$G$13,鶏気温!$D$2:$AB$2,鶏気温!$D$3:$AB$3)&amp;(_xlfn.XLOOKUP(鶏モデル!$D1080,鶏気温!$C$6:$C$1100,鶏気温!$B$6:$B$1100)))</f>
        <v>#N/A</v>
      </c>
      <c r="B1072">
        <v>1072</v>
      </c>
      <c r="C1072" s="92">
        <v>46724</v>
      </c>
      <c r="D1072" s="100">
        <v>4.4000000000000004</v>
      </c>
      <c r="E1072" s="100">
        <v>4</v>
      </c>
      <c r="F1072" s="100">
        <v>5.4</v>
      </c>
      <c r="G1072" s="100">
        <v>5.3</v>
      </c>
      <c r="H1072" s="100">
        <v>6</v>
      </c>
      <c r="I1072" s="100">
        <v>6.1</v>
      </c>
      <c r="J1072" s="100">
        <v>7.7</v>
      </c>
      <c r="K1072" s="100">
        <v>5.8</v>
      </c>
      <c r="L1072" s="100">
        <v>6</v>
      </c>
      <c r="M1072" s="100">
        <v>7.8</v>
      </c>
      <c r="N1072" s="100">
        <v>9.3000000000000007</v>
      </c>
      <c r="O1072" s="100">
        <v>9.1999999999999993</v>
      </c>
      <c r="P1072" s="100">
        <v>7.8</v>
      </c>
      <c r="Q1072" s="100">
        <v>7.8</v>
      </c>
      <c r="R1072" s="100">
        <v>2.8</v>
      </c>
      <c r="S1072" s="100">
        <v>4.8</v>
      </c>
      <c r="T1072" s="100">
        <v>4.7</v>
      </c>
      <c r="U1072" s="100">
        <v>8.5</v>
      </c>
      <c r="V1072" s="100">
        <v>0.4</v>
      </c>
      <c r="W1072" s="100">
        <v>4</v>
      </c>
      <c r="X1072" s="100">
        <v>3.5</v>
      </c>
      <c r="Y1072" s="100">
        <v>1.5</v>
      </c>
      <c r="Z1072" s="100">
        <v>4.7</v>
      </c>
      <c r="AA1072" s="100">
        <f>独自温度!B339</f>
        <v>30</v>
      </c>
      <c r="AB1072" s="100">
        <f>独自温度!C339</f>
        <v>30</v>
      </c>
    </row>
    <row r="1073" spans="1:28">
      <c r="A1073" s="64" t="e" cm="1">
        <f t="array" aca="1" ref="A1073" ca="1">INDIRECT(_xlfn.XLOOKUP(鶏シート!$G$13,鶏気温!$D$2:$AB$2,鶏気温!$D$3:$AB$3)&amp;(_xlfn.XLOOKUP(鶏モデル!$D1081,鶏気温!$C$6:$C$1100,鶏気温!$B$6:$B$1100)))</f>
        <v>#N/A</v>
      </c>
      <c r="B1073">
        <v>1073</v>
      </c>
      <c r="C1073" s="92">
        <v>46725</v>
      </c>
      <c r="D1073" s="100">
        <v>4.2</v>
      </c>
      <c r="E1073" s="100">
        <v>3.8</v>
      </c>
      <c r="F1073" s="100">
        <v>5.2</v>
      </c>
      <c r="G1073" s="100">
        <v>5.0999999999999996</v>
      </c>
      <c r="H1073" s="100">
        <v>5.7</v>
      </c>
      <c r="I1073" s="100">
        <v>5.9</v>
      </c>
      <c r="J1073" s="100">
        <v>7.5</v>
      </c>
      <c r="K1073" s="100">
        <v>5.6</v>
      </c>
      <c r="L1073" s="100">
        <v>5.7</v>
      </c>
      <c r="M1073" s="100">
        <v>7.6</v>
      </c>
      <c r="N1073" s="100">
        <v>9.1</v>
      </c>
      <c r="O1073" s="100">
        <v>9</v>
      </c>
      <c r="P1073" s="100">
        <v>7.6</v>
      </c>
      <c r="Q1073" s="100">
        <v>7.6</v>
      </c>
      <c r="R1073" s="100">
        <v>2.6</v>
      </c>
      <c r="S1073" s="100">
        <v>4.5999999999999996</v>
      </c>
      <c r="T1073" s="100">
        <v>4.5</v>
      </c>
      <c r="U1073" s="100">
        <v>8.3000000000000007</v>
      </c>
      <c r="V1073" s="100">
        <v>0.2</v>
      </c>
      <c r="W1073" s="100">
        <v>3.8</v>
      </c>
      <c r="X1073" s="100">
        <v>3.3</v>
      </c>
      <c r="Y1073" s="100">
        <v>1.3</v>
      </c>
      <c r="Z1073" s="100">
        <v>4.5</v>
      </c>
      <c r="AA1073" s="100">
        <f>独自温度!B340</f>
        <v>30</v>
      </c>
      <c r="AB1073" s="100">
        <f>独自温度!C340</f>
        <v>30</v>
      </c>
    </row>
    <row r="1074" spans="1:28">
      <c r="A1074" s="64" t="e" cm="1">
        <f t="array" aca="1" ref="A1074" ca="1">INDIRECT(_xlfn.XLOOKUP(鶏シート!$G$13,鶏気温!$D$2:$AB$2,鶏気温!$D$3:$AB$3)&amp;(_xlfn.XLOOKUP(鶏モデル!$D1082,鶏気温!$C$6:$C$1100,鶏気温!$B$6:$B$1100)))</f>
        <v>#N/A</v>
      </c>
      <c r="B1074">
        <v>1074</v>
      </c>
      <c r="C1074" s="92">
        <v>46726</v>
      </c>
      <c r="D1074" s="100">
        <v>3.9</v>
      </c>
      <c r="E1074" s="100">
        <v>3.5</v>
      </c>
      <c r="F1074" s="100">
        <v>4.9000000000000004</v>
      </c>
      <c r="G1074" s="100">
        <v>4.9000000000000004</v>
      </c>
      <c r="H1074" s="100">
        <v>5.5</v>
      </c>
      <c r="I1074" s="100">
        <v>5.7</v>
      </c>
      <c r="J1074" s="100">
        <v>7.2</v>
      </c>
      <c r="K1074" s="100">
        <v>5.4</v>
      </c>
      <c r="L1074" s="100">
        <v>5.4</v>
      </c>
      <c r="M1074" s="100">
        <v>7.4</v>
      </c>
      <c r="N1074" s="100">
        <v>8.9</v>
      </c>
      <c r="O1074" s="100">
        <v>8.8000000000000007</v>
      </c>
      <c r="P1074" s="100">
        <v>7.3</v>
      </c>
      <c r="Q1074" s="100">
        <v>7.3</v>
      </c>
      <c r="R1074" s="100">
        <v>2.2999999999999998</v>
      </c>
      <c r="S1074" s="100">
        <v>4.4000000000000004</v>
      </c>
      <c r="T1074" s="100">
        <v>4.2</v>
      </c>
      <c r="U1074" s="100">
        <v>8</v>
      </c>
      <c r="V1074" s="100">
        <v>-0.1</v>
      </c>
      <c r="W1074" s="100">
        <v>3.6</v>
      </c>
      <c r="X1074" s="100">
        <v>3.1</v>
      </c>
      <c r="Y1074" s="100">
        <v>1.1000000000000001</v>
      </c>
      <c r="Z1074" s="100">
        <v>4.2</v>
      </c>
      <c r="AA1074" s="100">
        <f>独自温度!B341</f>
        <v>30</v>
      </c>
      <c r="AB1074" s="100">
        <f>独自温度!C341</f>
        <v>30</v>
      </c>
    </row>
    <row r="1075" spans="1:28">
      <c r="A1075" s="64" t="e" cm="1">
        <f t="array" aca="1" ref="A1075" ca="1">INDIRECT(_xlfn.XLOOKUP(鶏シート!$G$13,鶏気温!$D$2:$AB$2,鶏気温!$D$3:$AB$3)&amp;(_xlfn.XLOOKUP(鶏モデル!$D1083,鶏気温!$C$6:$C$1100,鶏気温!$B$6:$B$1100)))</f>
        <v>#N/A</v>
      </c>
      <c r="B1075">
        <v>1075</v>
      </c>
      <c r="C1075" s="92">
        <v>46727</v>
      </c>
      <c r="D1075" s="100">
        <v>3.7</v>
      </c>
      <c r="E1075" s="100">
        <v>3.3</v>
      </c>
      <c r="F1075" s="100">
        <v>4.7</v>
      </c>
      <c r="G1075" s="100">
        <v>4.5999999999999996</v>
      </c>
      <c r="H1075" s="100">
        <v>5.3</v>
      </c>
      <c r="I1075" s="100">
        <v>5.5</v>
      </c>
      <c r="J1075" s="100">
        <v>7</v>
      </c>
      <c r="K1075" s="100">
        <v>5.0999999999999996</v>
      </c>
      <c r="L1075" s="100">
        <v>5.2</v>
      </c>
      <c r="M1075" s="100">
        <v>7.2</v>
      </c>
      <c r="N1075" s="100">
        <v>8.6999999999999993</v>
      </c>
      <c r="O1075" s="100">
        <v>8.6</v>
      </c>
      <c r="P1075" s="100">
        <v>7.1</v>
      </c>
      <c r="Q1075" s="100">
        <v>7.1</v>
      </c>
      <c r="R1075" s="100">
        <v>2.1</v>
      </c>
      <c r="S1075" s="100">
        <v>4.0999999999999996</v>
      </c>
      <c r="T1075" s="100">
        <v>4</v>
      </c>
      <c r="U1075" s="100">
        <v>7.8</v>
      </c>
      <c r="V1075" s="100">
        <v>-0.3</v>
      </c>
      <c r="W1075" s="100">
        <v>3.3</v>
      </c>
      <c r="X1075" s="100">
        <v>2.8</v>
      </c>
      <c r="Y1075" s="100">
        <v>0.9</v>
      </c>
      <c r="Z1075" s="100">
        <v>4</v>
      </c>
      <c r="AA1075" s="100">
        <f>独自温度!B342</f>
        <v>30</v>
      </c>
      <c r="AB1075" s="100">
        <f>独自温度!C342</f>
        <v>30</v>
      </c>
    </row>
    <row r="1076" spans="1:28">
      <c r="A1076" s="64" t="e" cm="1">
        <f t="array" aca="1" ref="A1076" ca="1">INDIRECT(_xlfn.XLOOKUP(鶏シート!$G$13,鶏気温!$D$2:$AB$2,鶏気温!$D$3:$AB$3)&amp;(_xlfn.XLOOKUP(鶏モデル!$D1084,鶏気温!$C$6:$C$1100,鶏気温!$B$6:$B$1100)))</f>
        <v>#N/A</v>
      </c>
      <c r="B1076">
        <v>1076</v>
      </c>
      <c r="C1076" s="92">
        <v>46728</v>
      </c>
      <c r="D1076" s="100">
        <v>3.5</v>
      </c>
      <c r="E1076" s="100">
        <v>3.1</v>
      </c>
      <c r="F1076" s="100">
        <v>4.5</v>
      </c>
      <c r="G1076" s="100">
        <v>4.4000000000000004</v>
      </c>
      <c r="H1076" s="100">
        <v>5.0999999999999996</v>
      </c>
      <c r="I1076" s="100">
        <v>5.3</v>
      </c>
      <c r="J1076" s="100">
        <v>6.8</v>
      </c>
      <c r="K1076" s="100">
        <v>4.9000000000000004</v>
      </c>
      <c r="L1076" s="100">
        <v>5</v>
      </c>
      <c r="M1076" s="100">
        <v>7</v>
      </c>
      <c r="N1076" s="100">
        <v>8.4</v>
      </c>
      <c r="O1076" s="100">
        <v>8.4</v>
      </c>
      <c r="P1076" s="100">
        <v>6.9</v>
      </c>
      <c r="Q1076" s="100">
        <v>6.9</v>
      </c>
      <c r="R1076" s="100">
        <v>1.9</v>
      </c>
      <c r="S1076" s="100">
        <v>3.9</v>
      </c>
      <c r="T1076" s="100">
        <v>3.8</v>
      </c>
      <c r="U1076" s="100">
        <v>7.6</v>
      </c>
      <c r="V1076" s="100">
        <v>-0.5</v>
      </c>
      <c r="W1076" s="100">
        <v>3.1</v>
      </c>
      <c r="X1076" s="100">
        <v>2.6</v>
      </c>
      <c r="Y1076" s="100">
        <v>0.6</v>
      </c>
      <c r="Z1076" s="100">
        <v>3.8</v>
      </c>
      <c r="AA1076" s="100">
        <f>独自温度!B343</f>
        <v>30</v>
      </c>
      <c r="AB1076" s="100">
        <f>独自温度!C343</f>
        <v>30</v>
      </c>
    </row>
    <row r="1077" spans="1:28">
      <c r="A1077" s="64" t="e" cm="1">
        <f t="array" aca="1" ref="A1077" ca="1">INDIRECT(_xlfn.XLOOKUP(鶏シート!$G$13,鶏気温!$D$2:$AB$2,鶏気温!$D$3:$AB$3)&amp;(_xlfn.XLOOKUP(鶏モデル!$D1085,鶏気温!$C$6:$C$1100,鶏気温!$B$6:$B$1100)))</f>
        <v>#N/A</v>
      </c>
      <c r="B1077">
        <v>1077</v>
      </c>
      <c r="C1077" s="92">
        <v>46729</v>
      </c>
      <c r="D1077" s="100">
        <v>3.3</v>
      </c>
      <c r="E1077" s="100">
        <v>2.9</v>
      </c>
      <c r="F1077" s="100">
        <v>4.3</v>
      </c>
      <c r="G1077" s="100">
        <v>4.2</v>
      </c>
      <c r="H1077" s="100">
        <v>4.9000000000000004</v>
      </c>
      <c r="I1077" s="100">
        <v>5.0999999999999996</v>
      </c>
      <c r="J1077" s="100">
        <v>6.6</v>
      </c>
      <c r="K1077" s="100">
        <v>4.7</v>
      </c>
      <c r="L1077" s="100">
        <v>4.7</v>
      </c>
      <c r="M1077" s="100">
        <v>6.8</v>
      </c>
      <c r="N1077" s="100">
        <v>8.1999999999999993</v>
      </c>
      <c r="O1077" s="100">
        <v>8.1</v>
      </c>
      <c r="P1077" s="100">
        <v>6.7</v>
      </c>
      <c r="Q1077" s="100">
        <v>6.7</v>
      </c>
      <c r="R1077" s="100">
        <v>1.7</v>
      </c>
      <c r="S1077" s="100">
        <v>3.7</v>
      </c>
      <c r="T1077" s="100">
        <v>3.5</v>
      </c>
      <c r="U1077" s="100">
        <v>7.4</v>
      </c>
      <c r="V1077" s="100">
        <v>-0.8</v>
      </c>
      <c r="W1077" s="100">
        <v>2.9</v>
      </c>
      <c r="X1077" s="100">
        <v>2.4</v>
      </c>
      <c r="Y1077" s="100">
        <v>0.4</v>
      </c>
      <c r="Z1077" s="100">
        <v>3.5</v>
      </c>
      <c r="AA1077" s="100">
        <f>独自温度!B344</f>
        <v>30</v>
      </c>
      <c r="AB1077" s="100">
        <f>独自温度!C344</f>
        <v>30</v>
      </c>
    </row>
    <row r="1078" spans="1:28">
      <c r="A1078" s="64" t="e" cm="1">
        <f t="array" aca="1" ref="A1078" ca="1">INDIRECT(_xlfn.XLOOKUP(鶏シート!$G$13,鶏気温!$D$2:$AB$2,鶏気温!$D$3:$AB$3)&amp;(_xlfn.XLOOKUP(鶏モデル!$D1086,鶏気温!$C$6:$C$1100,鶏気温!$B$6:$B$1100)))</f>
        <v>#N/A</v>
      </c>
      <c r="B1078">
        <v>1078</v>
      </c>
      <c r="C1078" s="92">
        <v>46730</v>
      </c>
      <c r="D1078" s="100">
        <v>3.1</v>
      </c>
      <c r="E1078" s="100">
        <v>2.7</v>
      </c>
      <c r="F1078" s="100">
        <v>4.0999999999999996</v>
      </c>
      <c r="G1078" s="100">
        <v>4</v>
      </c>
      <c r="H1078" s="100">
        <v>4.7</v>
      </c>
      <c r="I1078" s="100">
        <v>4.9000000000000004</v>
      </c>
      <c r="J1078" s="100">
        <v>6.4</v>
      </c>
      <c r="K1078" s="100">
        <v>4.5</v>
      </c>
      <c r="L1078" s="100">
        <v>4.5</v>
      </c>
      <c r="M1078" s="100">
        <v>6.6</v>
      </c>
      <c r="N1078" s="100">
        <v>8</v>
      </c>
      <c r="O1078" s="100">
        <v>7.9</v>
      </c>
      <c r="P1078" s="100">
        <v>6.5</v>
      </c>
      <c r="Q1078" s="100">
        <v>6.5</v>
      </c>
      <c r="R1078" s="100">
        <v>1.5</v>
      </c>
      <c r="S1078" s="100">
        <v>3.5</v>
      </c>
      <c r="T1078" s="100">
        <v>3.3</v>
      </c>
      <c r="U1078" s="100">
        <v>7.2</v>
      </c>
      <c r="V1078" s="100">
        <v>-1</v>
      </c>
      <c r="W1078" s="100">
        <v>2.7</v>
      </c>
      <c r="X1078" s="100">
        <v>2.2000000000000002</v>
      </c>
      <c r="Y1078" s="100">
        <v>0.2</v>
      </c>
      <c r="Z1078" s="100">
        <v>3.3</v>
      </c>
      <c r="AA1078" s="100">
        <f>独自温度!B345</f>
        <v>30</v>
      </c>
      <c r="AB1078" s="100">
        <f>独自温度!C345</f>
        <v>30</v>
      </c>
    </row>
    <row r="1079" spans="1:28">
      <c r="A1079" s="64" t="e" cm="1">
        <f t="array" aca="1" ref="A1079" ca="1">INDIRECT(_xlfn.XLOOKUP(鶏シート!$G$13,鶏気温!$D$2:$AB$2,鶏気温!$D$3:$AB$3)&amp;(_xlfn.XLOOKUP(鶏モデル!$D1087,鶏気温!$C$6:$C$1100,鶏気温!$B$6:$B$1100)))</f>
        <v>#N/A</v>
      </c>
      <c r="B1079">
        <v>1079</v>
      </c>
      <c r="C1079" s="92">
        <v>46731</v>
      </c>
      <c r="D1079" s="100">
        <v>2.9</v>
      </c>
      <c r="E1079" s="100">
        <v>2.5</v>
      </c>
      <c r="F1079" s="100">
        <v>3.9</v>
      </c>
      <c r="G1079" s="100">
        <v>3.8</v>
      </c>
      <c r="H1079" s="100">
        <v>4.5</v>
      </c>
      <c r="I1079" s="100">
        <v>4.7</v>
      </c>
      <c r="J1079" s="100">
        <v>6.2</v>
      </c>
      <c r="K1079" s="100">
        <v>4.3</v>
      </c>
      <c r="L1079" s="100">
        <v>4.3</v>
      </c>
      <c r="M1079" s="100">
        <v>6.4</v>
      </c>
      <c r="N1079" s="100">
        <v>7.8</v>
      </c>
      <c r="O1079" s="100">
        <v>7.7</v>
      </c>
      <c r="P1079" s="100">
        <v>6.3</v>
      </c>
      <c r="Q1079" s="100">
        <v>6.3</v>
      </c>
      <c r="R1079" s="100">
        <v>1.3</v>
      </c>
      <c r="S1079" s="100">
        <v>3.3</v>
      </c>
      <c r="T1079" s="100">
        <v>3.1</v>
      </c>
      <c r="U1079" s="100">
        <v>7</v>
      </c>
      <c r="V1079" s="100">
        <v>-1.2</v>
      </c>
      <c r="W1079" s="100">
        <v>2.5</v>
      </c>
      <c r="X1079" s="100">
        <v>2</v>
      </c>
      <c r="Y1079" s="100">
        <v>0</v>
      </c>
      <c r="Z1079" s="100">
        <v>3.1</v>
      </c>
      <c r="AA1079" s="100">
        <f>独自温度!B346</f>
        <v>30</v>
      </c>
      <c r="AB1079" s="100">
        <f>独自温度!C346</f>
        <v>30</v>
      </c>
    </row>
    <row r="1080" spans="1:28">
      <c r="A1080" s="64" t="e" cm="1">
        <f t="array" aca="1" ref="A1080" ca="1">INDIRECT(_xlfn.XLOOKUP(鶏シート!$G$13,鶏気温!$D$2:$AB$2,鶏気温!$D$3:$AB$3)&amp;(_xlfn.XLOOKUP(鶏モデル!$D1088,鶏気温!$C$6:$C$1100,鶏気温!$B$6:$B$1100)))</f>
        <v>#N/A</v>
      </c>
      <c r="B1080">
        <v>1080</v>
      </c>
      <c r="C1080" s="92">
        <v>46732</v>
      </c>
      <c r="D1080" s="100">
        <v>2.7</v>
      </c>
      <c r="E1080" s="100">
        <v>2.2999999999999998</v>
      </c>
      <c r="F1080" s="100">
        <v>3.7</v>
      </c>
      <c r="G1080" s="100">
        <v>3.7</v>
      </c>
      <c r="H1080" s="100">
        <v>4.3</v>
      </c>
      <c r="I1080" s="100">
        <v>4.5</v>
      </c>
      <c r="J1080" s="100">
        <v>6</v>
      </c>
      <c r="K1080" s="100">
        <v>4.0999999999999996</v>
      </c>
      <c r="L1080" s="100">
        <v>4.0999999999999996</v>
      </c>
      <c r="M1080" s="100">
        <v>6.2</v>
      </c>
      <c r="N1080" s="100">
        <v>7.6</v>
      </c>
      <c r="O1080" s="100">
        <v>7.5</v>
      </c>
      <c r="P1080" s="100">
        <v>6.1</v>
      </c>
      <c r="Q1080" s="100">
        <v>6.1</v>
      </c>
      <c r="R1080" s="100">
        <v>1.1000000000000001</v>
      </c>
      <c r="S1080" s="100">
        <v>3.2</v>
      </c>
      <c r="T1080" s="100">
        <v>2.9</v>
      </c>
      <c r="U1080" s="100">
        <v>6.8</v>
      </c>
      <c r="V1080" s="100">
        <v>-1.4</v>
      </c>
      <c r="W1080" s="100">
        <v>2.2999999999999998</v>
      </c>
      <c r="X1080" s="100">
        <v>1.8</v>
      </c>
      <c r="Y1080" s="100">
        <v>-0.2</v>
      </c>
      <c r="Z1080" s="100">
        <v>2.9</v>
      </c>
      <c r="AA1080" s="100">
        <f>独自温度!B347</f>
        <v>30</v>
      </c>
      <c r="AB1080" s="100">
        <f>独自温度!C347</f>
        <v>30</v>
      </c>
    </row>
    <row r="1081" spans="1:28">
      <c r="A1081" s="64" t="e" cm="1">
        <f t="array" aca="1" ref="A1081" ca="1">INDIRECT(_xlfn.XLOOKUP(鶏シート!$G$13,鶏気温!$D$2:$AB$2,鶏気温!$D$3:$AB$3)&amp;(_xlfn.XLOOKUP(鶏モデル!$D1089,鶏気温!$C$6:$C$1100,鶏気温!$B$6:$B$1100)))</f>
        <v>#N/A</v>
      </c>
      <c r="B1081">
        <v>1081</v>
      </c>
      <c r="C1081" s="92">
        <v>46733</v>
      </c>
      <c r="D1081" s="100">
        <v>2.5</v>
      </c>
      <c r="E1081" s="100">
        <v>2.1</v>
      </c>
      <c r="F1081" s="100">
        <v>3.5</v>
      </c>
      <c r="G1081" s="100">
        <v>3.5</v>
      </c>
      <c r="H1081" s="100">
        <v>4.0999999999999996</v>
      </c>
      <c r="I1081" s="100">
        <v>4.4000000000000004</v>
      </c>
      <c r="J1081" s="100">
        <v>5.8</v>
      </c>
      <c r="K1081" s="100">
        <v>3.9</v>
      </c>
      <c r="L1081" s="100">
        <v>3.9</v>
      </c>
      <c r="M1081" s="100">
        <v>6</v>
      </c>
      <c r="N1081" s="100">
        <v>7.5</v>
      </c>
      <c r="O1081" s="100">
        <v>7.4</v>
      </c>
      <c r="P1081" s="100">
        <v>5.9</v>
      </c>
      <c r="Q1081" s="100">
        <v>6</v>
      </c>
      <c r="R1081" s="100">
        <v>0.9</v>
      </c>
      <c r="S1081" s="100">
        <v>3</v>
      </c>
      <c r="T1081" s="100">
        <v>2.8</v>
      </c>
      <c r="U1081" s="100">
        <v>6.6</v>
      </c>
      <c r="V1081" s="100">
        <v>-1.6</v>
      </c>
      <c r="W1081" s="100">
        <v>2.1</v>
      </c>
      <c r="X1081" s="100">
        <v>1.6</v>
      </c>
      <c r="Y1081" s="100">
        <v>-0.4</v>
      </c>
      <c r="Z1081" s="100">
        <v>2.8</v>
      </c>
      <c r="AA1081" s="100">
        <f>独自温度!B348</f>
        <v>30</v>
      </c>
      <c r="AB1081" s="100">
        <f>独自温度!C348</f>
        <v>30</v>
      </c>
    </row>
    <row r="1082" spans="1:28">
      <c r="A1082" s="64" t="e" cm="1">
        <f t="array" aca="1" ref="A1082" ca="1">INDIRECT(_xlfn.XLOOKUP(鶏シート!$G$13,鶏気温!$D$2:$AB$2,鶏気温!$D$3:$AB$3)&amp;(_xlfn.XLOOKUP(鶏モデル!$D1090,鶏気温!$C$6:$C$1100,鶏気温!$B$6:$B$1100)))</f>
        <v>#N/A</v>
      </c>
      <c r="B1082">
        <v>1082</v>
      </c>
      <c r="C1082" s="92">
        <v>46734</v>
      </c>
      <c r="D1082" s="100">
        <v>2.2999999999999998</v>
      </c>
      <c r="E1082" s="100">
        <v>1.9</v>
      </c>
      <c r="F1082" s="100">
        <v>3.3</v>
      </c>
      <c r="G1082" s="100">
        <v>3.3</v>
      </c>
      <c r="H1082" s="100">
        <v>3.9</v>
      </c>
      <c r="I1082" s="100">
        <v>4.2</v>
      </c>
      <c r="J1082" s="100">
        <v>5.7</v>
      </c>
      <c r="K1082" s="100">
        <v>3.8</v>
      </c>
      <c r="L1082" s="100">
        <v>3.8</v>
      </c>
      <c r="M1082" s="100">
        <v>5.8</v>
      </c>
      <c r="N1082" s="100">
        <v>7.3</v>
      </c>
      <c r="O1082" s="100">
        <v>7.2</v>
      </c>
      <c r="P1082" s="100">
        <v>5.7</v>
      </c>
      <c r="Q1082" s="100">
        <v>5.8</v>
      </c>
      <c r="R1082" s="100">
        <v>0.7</v>
      </c>
      <c r="S1082" s="100">
        <v>2.8</v>
      </c>
      <c r="T1082" s="100">
        <v>2.6</v>
      </c>
      <c r="U1082" s="100">
        <v>6.4</v>
      </c>
      <c r="V1082" s="100">
        <v>-1.8</v>
      </c>
      <c r="W1082" s="100">
        <v>1.9</v>
      </c>
      <c r="X1082" s="100">
        <v>1.4</v>
      </c>
      <c r="Y1082" s="100">
        <v>-0.6</v>
      </c>
      <c r="Z1082" s="100">
        <v>2.6</v>
      </c>
      <c r="AA1082" s="100">
        <f>独自温度!B349</f>
        <v>30</v>
      </c>
      <c r="AB1082" s="100">
        <f>独自温度!C349</f>
        <v>30</v>
      </c>
    </row>
    <row r="1083" spans="1:28">
      <c r="A1083" s="64" t="e" cm="1">
        <f t="array" aca="1" ref="A1083" ca="1">INDIRECT(_xlfn.XLOOKUP(鶏シート!$G$13,鶏気温!$D$2:$AB$2,鶏気温!$D$3:$AB$3)&amp;(_xlfn.XLOOKUP(鶏モデル!$D1091,鶏気温!$C$6:$C$1100,鶏気温!$B$6:$B$1100)))</f>
        <v>#N/A</v>
      </c>
      <c r="B1083">
        <v>1083</v>
      </c>
      <c r="C1083" s="92">
        <v>46735</v>
      </c>
      <c r="D1083" s="100">
        <v>2.1</v>
      </c>
      <c r="E1083" s="100">
        <v>1.8</v>
      </c>
      <c r="F1083" s="100">
        <v>3.2</v>
      </c>
      <c r="G1083" s="100">
        <v>3.2</v>
      </c>
      <c r="H1083" s="100">
        <v>3.8</v>
      </c>
      <c r="I1083" s="100">
        <v>4.0999999999999996</v>
      </c>
      <c r="J1083" s="100">
        <v>5.5</v>
      </c>
      <c r="K1083" s="100">
        <v>3.6</v>
      </c>
      <c r="L1083" s="100">
        <v>3.6</v>
      </c>
      <c r="M1083" s="100">
        <v>5.7</v>
      </c>
      <c r="N1083" s="100">
        <v>7.2</v>
      </c>
      <c r="O1083" s="100">
        <v>7.1</v>
      </c>
      <c r="P1083" s="100">
        <v>5.6</v>
      </c>
      <c r="Q1083" s="100">
        <v>5.7</v>
      </c>
      <c r="R1083" s="100">
        <v>0.6</v>
      </c>
      <c r="S1083" s="100">
        <v>2.7</v>
      </c>
      <c r="T1083" s="100">
        <v>2.4</v>
      </c>
      <c r="U1083" s="100">
        <v>6.3</v>
      </c>
      <c r="V1083" s="100">
        <v>-1.9</v>
      </c>
      <c r="W1083" s="100">
        <v>1.7</v>
      </c>
      <c r="X1083" s="100">
        <v>1.2</v>
      </c>
      <c r="Y1083" s="100">
        <v>-0.7</v>
      </c>
      <c r="Z1083" s="100">
        <v>2.5</v>
      </c>
      <c r="AA1083" s="100">
        <f>独自温度!B350</f>
        <v>30</v>
      </c>
      <c r="AB1083" s="100">
        <f>独自温度!C350</f>
        <v>30</v>
      </c>
    </row>
    <row r="1084" spans="1:28">
      <c r="A1084" s="64" t="e" cm="1">
        <f t="array" aca="1" ref="A1084" ca="1">INDIRECT(_xlfn.XLOOKUP(鶏シート!$G$13,鶏気温!$D$2:$AB$2,鶏気温!$D$3:$AB$3)&amp;(_xlfn.XLOOKUP(鶏モデル!$D1092,鶏気温!$C$6:$C$1100,鶏気温!$B$6:$B$1100)))</f>
        <v>#N/A</v>
      </c>
      <c r="B1084">
        <v>1084</v>
      </c>
      <c r="C1084" s="92">
        <v>46736</v>
      </c>
      <c r="D1084" s="100">
        <v>2</v>
      </c>
      <c r="E1084" s="100">
        <v>1.6</v>
      </c>
      <c r="F1084" s="100">
        <v>3</v>
      </c>
      <c r="G1084" s="100">
        <v>3</v>
      </c>
      <c r="H1084" s="100">
        <v>3.6</v>
      </c>
      <c r="I1084" s="100">
        <v>3.9</v>
      </c>
      <c r="J1084" s="100">
        <v>5.4</v>
      </c>
      <c r="K1084" s="100">
        <v>3.5</v>
      </c>
      <c r="L1084" s="100">
        <v>3.5</v>
      </c>
      <c r="M1084" s="100">
        <v>5.5</v>
      </c>
      <c r="N1084" s="100">
        <v>7</v>
      </c>
      <c r="O1084" s="100">
        <v>6.9</v>
      </c>
      <c r="P1084" s="100">
        <v>5.5</v>
      </c>
      <c r="Q1084" s="100">
        <v>5.5</v>
      </c>
      <c r="R1084" s="100">
        <v>0.4</v>
      </c>
      <c r="S1084" s="100">
        <v>2.6</v>
      </c>
      <c r="T1084" s="100">
        <v>2.2999999999999998</v>
      </c>
      <c r="U1084" s="100">
        <v>6.1</v>
      </c>
      <c r="V1084" s="100">
        <v>-2.1</v>
      </c>
      <c r="W1084" s="100">
        <v>1.6</v>
      </c>
      <c r="X1084" s="100">
        <v>1.1000000000000001</v>
      </c>
      <c r="Y1084" s="100">
        <v>-0.9</v>
      </c>
      <c r="Z1084" s="100">
        <v>2.2999999999999998</v>
      </c>
      <c r="AA1084" s="100">
        <f>独自温度!B351</f>
        <v>30</v>
      </c>
      <c r="AB1084" s="100">
        <f>独自温度!C351</f>
        <v>30</v>
      </c>
    </row>
    <row r="1085" spans="1:28">
      <c r="A1085" s="64" t="e" cm="1">
        <f t="array" aca="1" ref="A1085" ca="1">INDIRECT(_xlfn.XLOOKUP(鶏シート!$G$13,鶏気温!$D$2:$AB$2,鶏気温!$D$3:$AB$3)&amp;(_xlfn.XLOOKUP(鶏モデル!$D1093,鶏気温!$C$6:$C$1100,鶏気温!$B$6:$B$1100)))</f>
        <v>#N/A</v>
      </c>
      <c r="B1085">
        <v>1085</v>
      </c>
      <c r="C1085" s="92">
        <v>46737</v>
      </c>
      <c r="D1085" s="100">
        <v>1.8</v>
      </c>
      <c r="E1085" s="100">
        <v>1.5</v>
      </c>
      <c r="F1085" s="100">
        <v>2.9</v>
      </c>
      <c r="G1085" s="100">
        <v>2.9</v>
      </c>
      <c r="H1085" s="100">
        <v>3.5</v>
      </c>
      <c r="I1085" s="100">
        <v>3.8</v>
      </c>
      <c r="J1085" s="100">
        <v>5.3</v>
      </c>
      <c r="K1085" s="100">
        <v>3.3</v>
      </c>
      <c r="L1085" s="100">
        <v>3.4</v>
      </c>
      <c r="M1085" s="100">
        <v>5.4</v>
      </c>
      <c r="N1085" s="100">
        <v>6.9</v>
      </c>
      <c r="O1085" s="100">
        <v>6.8</v>
      </c>
      <c r="P1085" s="100">
        <v>5.3</v>
      </c>
      <c r="Q1085" s="100">
        <v>5.4</v>
      </c>
      <c r="R1085" s="100">
        <v>0.3</v>
      </c>
      <c r="S1085" s="100">
        <v>2.4</v>
      </c>
      <c r="T1085" s="100">
        <v>2.1</v>
      </c>
      <c r="U1085" s="100">
        <v>6</v>
      </c>
      <c r="V1085" s="100">
        <v>-2.2999999999999998</v>
      </c>
      <c r="W1085" s="100">
        <v>1.5</v>
      </c>
      <c r="X1085" s="100">
        <v>0.9</v>
      </c>
      <c r="Y1085" s="100">
        <v>-1</v>
      </c>
      <c r="Z1085" s="100">
        <v>2.2000000000000002</v>
      </c>
      <c r="AA1085" s="100">
        <f>独自温度!B352</f>
        <v>30</v>
      </c>
      <c r="AB1085" s="100">
        <f>独自温度!C352</f>
        <v>30</v>
      </c>
    </row>
    <row r="1086" spans="1:28">
      <c r="A1086" s="64" t="e" cm="1">
        <f t="array" aca="1" ref="A1086" ca="1">INDIRECT(_xlfn.XLOOKUP(鶏シート!$G$13,鶏気温!$D$2:$AB$2,鶏気温!$D$3:$AB$3)&amp;(_xlfn.XLOOKUP(鶏モデル!$D1094,鶏気温!$C$6:$C$1100,鶏気温!$B$6:$B$1100)))</f>
        <v>#N/A</v>
      </c>
      <c r="B1086">
        <v>1086</v>
      </c>
      <c r="C1086" s="92">
        <v>46738</v>
      </c>
      <c r="D1086" s="100">
        <v>1.7</v>
      </c>
      <c r="E1086" s="100">
        <v>1.4</v>
      </c>
      <c r="F1086" s="100">
        <v>2.8</v>
      </c>
      <c r="G1086" s="100">
        <v>2.8</v>
      </c>
      <c r="H1086" s="100">
        <v>3.4</v>
      </c>
      <c r="I1086" s="100">
        <v>3.7</v>
      </c>
      <c r="J1086" s="100">
        <v>5.0999999999999996</v>
      </c>
      <c r="K1086" s="100">
        <v>3.2</v>
      </c>
      <c r="L1086" s="100">
        <v>3.3</v>
      </c>
      <c r="M1086" s="100">
        <v>5.3</v>
      </c>
      <c r="N1086" s="100">
        <v>6.8</v>
      </c>
      <c r="O1086" s="100">
        <v>6.7</v>
      </c>
      <c r="P1086" s="100">
        <v>5.2</v>
      </c>
      <c r="Q1086" s="100">
        <v>5.3</v>
      </c>
      <c r="R1086" s="100">
        <v>0.1</v>
      </c>
      <c r="S1086" s="100">
        <v>2.2999999999999998</v>
      </c>
      <c r="T1086" s="100">
        <v>2</v>
      </c>
      <c r="U1086" s="100">
        <v>5.9</v>
      </c>
      <c r="V1086" s="100">
        <v>-2.4</v>
      </c>
      <c r="W1086" s="100">
        <v>1.3</v>
      </c>
      <c r="X1086" s="100">
        <v>0.8</v>
      </c>
      <c r="Y1086" s="100">
        <v>-1.1000000000000001</v>
      </c>
      <c r="Z1086" s="100">
        <v>2.1</v>
      </c>
      <c r="AA1086" s="100">
        <f>独自温度!B353</f>
        <v>30</v>
      </c>
      <c r="AB1086" s="100">
        <f>独自温度!C353</f>
        <v>30</v>
      </c>
    </row>
    <row r="1087" spans="1:28">
      <c r="A1087" s="64" t="e" cm="1">
        <f t="array" aca="1" ref="A1087" ca="1">INDIRECT(_xlfn.XLOOKUP(鶏シート!$G$13,鶏気温!$D$2:$AB$2,鶏気温!$D$3:$AB$3)&amp;(_xlfn.XLOOKUP(鶏モデル!$D1095,鶏気温!$C$6:$C$1100,鶏気温!$B$6:$B$1100)))</f>
        <v>#N/A</v>
      </c>
      <c r="B1087">
        <v>1087</v>
      </c>
      <c r="C1087" s="92">
        <v>46739</v>
      </c>
      <c r="D1087" s="100">
        <v>1.6</v>
      </c>
      <c r="E1087" s="100">
        <v>1.2</v>
      </c>
      <c r="F1087" s="100">
        <v>2.7</v>
      </c>
      <c r="G1087" s="100">
        <v>2.7</v>
      </c>
      <c r="H1087" s="100">
        <v>3.3</v>
      </c>
      <c r="I1087" s="100">
        <v>3.6</v>
      </c>
      <c r="J1087" s="100">
        <v>5</v>
      </c>
      <c r="K1087" s="100">
        <v>3.1</v>
      </c>
      <c r="L1087" s="100">
        <v>3.2</v>
      </c>
      <c r="M1087" s="100">
        <v>5.2</v>
      </c>
      <c r="N1087" s="100">
        <v>6.6</v>
      </c>
      <c r="O1087" s="100">
        <v>6.6</v>
      </c>
      <c r="P1087" s="100">
        <v>5.0999999999999996</v>
      </c>
      <c r="Q1087" s="100">
        <v>5.2</v>
      </c>
      <c r="R1087" s="100">
        <v>0</v>
      </c>
      <c r="S1087" s="100">
        <v>2.2000000000000002</v>
      </c>
      <c r="T1087" s="100">
        <v>1.9</v>
      </c>
      <c r="U1087" s="100">
        <v>5.8</v>
      </c>
      <c r="V1087" s="100">
        <v>-2.5</v>
      </c>
      <c r="W1087" s="100">
        <v>1.2</v>
      </c>
      <c r="X1087" s="100">
        <v>0.7</v>
      </c>
      <c r="Y1087" s="100">
        <v>-1.3</v>
      </c>
      <c r="Z1087" s="100">
        <v>1.9</v>
      </c>
      <c r="AA1087" s="100">
        <f>独自温度!B354</f>
        <v>30</v>
      </c>
      <c r="AB1087" s="100">
        <f>独自温度!C354</f>
        <v>30</v>
      </c>
    </row>
    <row r="1088" spans="1:28">
      <c r="A1088" s="64" t="e" cm="1">
        <f t="array" aca="1" ref="A1088" ca="1">INDIRECT(_xlfn.XLOOKUP(鶏シート!$G$13,鶏気温!$D$2:$AB$2,鶏気温!$D$3:$AB$3)&amp;(_xlfn.XLOOKUP(鶏モデル!$D1096,鶏気温!$C$6:$C$1100,鶏気温!$B$6:$B$1100)))</f>
        <v>#N/A</v>
      </c>
      <c r="B1088">
        <v>1088</v>
      </c>
      <c r="C1088" s="92">
        <v>46740</v>
      </c>
      <c r="D1088" s="100">
        <v>1.4</v>
      </c>
      <c r="E1088" s="100">
        <v>1.1000000000000001</v>
      </c>
      <c r="F1088" s="100">
        <v>2.6</v>
      </c>
      <c r="G1088" s="100">
        <v>2.6</v>
      </c>
      <c r="H1088" s="100">
        <v>3.2</v>
      </c>
      <c r="I1088" s="100">
        <v>3.4</v>
      </c>
      <c r="J1088" s="100">
        <v>4.9000000000000004</v>
      </c>
      <c r="K1088" s="100">
        <v>3</v>
      </c>
      <c r="L1088" s="100">
        <v>3.1</v>
      </c>
      <c r="M1088" s="100">
        <v>5.0999999999999996</v>
      </c>
      <c r="N1088" s="100">
        <v>6.5</v>
      </c>
      <c r="O1088" s="100">
        <v>6.5</v>
      </c>
      <c r="P1088" s="100">
        <v>5</v>
      </c>
      <c r="Q1088" s="100">
        <v>5</v>
      </c>
      <c r="R1088" s="100">
        <v>-0.1</v>
      </c>
      <c r="S1088" s="100">
        <v>2.1</v>
      </c>
      <c r="T1088" s="100">
        <v>1.8</v>
      </c>
      <c r="U1088" s="100">
        <v>5.7</v>
      </c>
      <c r="V1088" s="100">
        <v>-2.6</v>
      </c>
      <c r="W1088" s="100">
        <v>1.1000000000000001</v>
      </c>
      <c r="X1088" s="100">
        <v>0.5</v>
      </c>
      <c r="Y1088" s="100">
        <v>-1.4</v>
      </c>
      <c r="Z1088" s="100">
        <v>1.8</v>
      </c>
      <c r="AA1088" s="100">
        <f>独自温度!B355</f>
        <v>30</v>
      </c>
      <c r="AB1088" s="100">
        <f>独自温度!C355</f>
        <v>30</v>
      </c>
    </row>
    <row r="1089" spans="1:28">
      <c r="A1089" s="64" t="e" cm="1">
        <f t="array" aca="1" ref="A1089" ca="1">INDIRECT(_xlfn.XLOOKUP(鶏シート!$G$13,鶏気温!$D$2:$AB$2,鶏気温!$D$3:$AB$3)&amp;(_xlfn.XLOOKUP(鶏モデル!$D1097,鶏気温!$C$6:$C$1100,鶏気温!$B$6:$B$1100)))</f>
        <v>#N/A</v>
      </c>
      <c r="B1089">
        <v>1089</v>
      </c>
      <c r="C1089" s="92">
        <v>46741</v>
      </c>
      <c r="D1089" s="100">
        <v>1.3</v>
      </c>
      <c r="E1089" s="100">
        <v>1</v>
      </c>
      <c r="F1089" s="100">
        <v>2.5</v>
      </c>
      <c r="G1089" s="100">
        <v>2.5</v>
      </c>
      <c r="H1089" s="100">
        <v>3.1</v>
      </c>
      <c r="I1089" s="100">
        <v>3.3</v>
      </c>
      <c r="J1089" s="100">
        <v>4.8</v>
      </c>
      <c r="K1089" s="100">
        <v>2.9</v>
      </c>
      <c r="L1089" s="100">
        <v>3</v>
      </c>
      <c r="M1089" s="100">
        <v>5</v>
      </c>
      <c r="N1089" s="100">
        <v>6.4</v>
      </c>
      <c r="O1089" s="100">
        <v>6.4</v>
      </c>
      <c r="P1089" s="100">
        <v>4.9000000000000004</v>
      </c>
      <c r="Q1089" s="100">
        <v>4.9000000000000004</v>
      </c>
      <c r="R1089" s="100">
        <v>-0.2</v>
      </c>
      <c r="S1089" s="100">
        <v>2</v>
      </c>
      <c r="T1089" s="100">
        <v>1.7</v>
      </c>
      <c r="U1089" s="100">
        <v>5.6</v>
      </c>
      <c r="V1089" s="100">
        <v>-2.8</v>
      </c>
      <c r="W1089" s="100">
        <v>1</v>
      </c>
      <c r="X1089" s="100">
        <v>0.4</v>
      </c>
      <c r="Y1089" s="100">
        <v>-1.5</v>
      </c>
      <c r="Z1089" s="100">
        <v>1.7</v>
      </c>
      <c r="AA1089" s="100">
        <f>独自温度!B356</f>
        <v>30</v>
      </c>
      <c r="AB1089" s="100">
        <f>独自温度!C356</f>
        <v>30</v>
      </c>
    </row>
    <row r="1090" spans="1:28">
      <c r="A1090" s="64" t="e" cm="1">
        <f t="array" aca="1" ref="A1090" ca="1">INDIRECT(_xlfn.XLOOKUP(鶏シート!$G$13,鶏気温!$D$2:$AB$2,鶏気温!$D$3:$AB$3)&amp;(_xlfn.XLOOKUP(鶏モデル!$D1098,鶏気温!$C$6:$C$1100,鶏気温!$B$6:$B$1100)))</f>
        <v>#N/A</v>
      </c>
      <c r="B1090">
        <v>1090</v>
      </c>
      <c r="C1090" s="92">
        <v>46742</v>
      </c>
      <c r="D1090" s="100">
        <v>1.2</v>
      </c>
      <c r="E1090" s="100">
        <v>0.9</v>
      </c>
      <c r="F1090" s="100">
        <v>2.4</v>
      </c>
      <c r="G1090" s="100">
        <v>2.4</v>
      </c>
      <c r="H1090" s="100">
        <v>3</v>
      </c>
      <c r="I1090" s="100">
        <v>3.2</v>
      </c>
      <c r="J1090" s="100">
        <v>4.7</v>
      </c>
      <c r="K1090" s="100">
        <v>2.8</v>
      </c>
      <c r="L1090" s="100">
        <v>2.9</v>
      </c>
      <c r="M1090" s="100">
        <v>4.9000000000000004</v>
      </c>
      <c r="N1090" s="100">
        <v>6.3</v>
      </c>
      <c r="O1090" s="100">
        <v>6.3</v>
      </c>
      <c r="P1090" s="100">
        <v>4.8</v>
      </c>
      <c r="Q1090" s="100">
        <v>4.8</v>
      </c>
      <c r="R1090" s="100">
        <v>-0.4</v>
      </c>
      <c r="S1090" s="100">
        <v>1.9</v>
      </c>
      <c r="T1090" s="100">
        <v>1.6</v>
      </c>
      <c r="U1090" s="100">
        <v>5.5</v>
      </c>
      <c r="V1090" s="100">
        <v>-2.9</v>
      </c>
      <c r="W1090" s="100">
        <v>0.9</v>
      </c>
      <c r="X1090" s="100">
        <v>0.3</v>
      </c>
      <c r="Y1090" s="100">
        <v>-1.7</v>
      </c>
      <c r="Z1090" s="100">
        <v>1.6</v>
      </c>
      <c r="AA1090" s="100">
        <f>独自温度!B357</f>
        <v>30</v>
      </c>
      <c r="AB1090" s="100">
        <f>独自温度!C357</f>
        <v>30</v>
      </c>
    </row>
    <row r="1091" spans="1:28">
      <c r="A1091" s="64" t="e" cm="1">
        <f t="array" aca="1" ref="A1091" ca="1">INDIRECT(_xlfn.XLOOKUP(鶏シート!$G$13,鶏気温!$D$2:$AB$2,鶏気温!$D$3:$AB$3)&amp;(_xlfn.XLOOKUP(鶏モデル!$D1099,鶏気温!$C$6:$C$1100,鶏気温!$B$6:$B$1100)))</f>
        <v>#N/A</v>
      </c>
      <c r="B1091">
        <v>1091</v>
      </c>
      <c r="C1091" s="92">
        <v>46743</v>
      </c>
      <c r="D1091" s="100">
        <v>1</v>
      </c>
      <c r="E1091" s="100">
        <v>0.7</v>
      </c>
      <c r="F1091" s="100">
        <v>2.2999999999999998</v>
      </c>
      <c r="G1091" s="100">
        <v>2.2999999999999998</v>
      </c>
      <c r="H1091" s="100">
        <v>2.9</v>
      </c>
      <c r="I1091" s="100">
        <v>3.1</v>
      </c>
      <c r="J1091" s="100">
        <v>4.5999999999999996</v>
      </c>
      <c r="K1091" s="100">
        <v>2.7</v>
      </c>
      <c r="L1091" s="100">
        <v>2.8</v>
      </c>
      <c r="M1091" s="100">
        <v>4.8</v>
      </c>
      <c r="N1091" s="100">
        <v>6.2</v>
      </c>
      <c r="O1091" s="100">
        <v>6.2</v>
      </c>
      <c r="P1091" s="100">
        <v>4.7</v>
      </c>
      <c r="Q1091" s="100">
        <v>4.7</v>
      </c>
      <c r="R1091" s="100">
        <v>-0.5</v>
      </c>
      <c r="S1091" s="100">
        <v>1.8</v>
      </c>
      <c r="T1091" s="100">
        <v>1.5</v>
      </c>
      <c r="U1091" s="100">
        <v>5.4</v>
      </c>
      <c r="V1091" s="100">
        <v>-3</v>
      </c>
      <c r="W1091" s="100">
        <v>0.8</v>
      </c>
      <c r="X1091" s="100">
        <v>0.2</v>
      </c>
      <c r="Y1091" s="100">
        <v>-1.8</v>
      </c>
      <c r="Z1091" s="100">
        <v>1.5</v>
      </c>
      <c r="AA1091" s="100">
        <f>独自温度!B358</f>
        <v>30</v>
      </c>
      <c r="AB1091" s="100">
        <f>独自温度!C358</f>
        <v>30</v>
      </c>
    </row>
    <row r="1092" spans="1:28">
      <c r="A1092" s="64" t="e" cm="1">
        <f t="array" aca="1" ref="A1092" ca="1">INDIRECT(_xlfn.XLOOKUP(鶏シート!$G$13,鶏気温!$D$2:$AB$2,鶏気温!$D$3:$AB$3)&amp;(_xlfn.XLOOKUP(鶏モデル!$D1100,鶏気温!$C$6:$C$1100,鶏気温!$B$6:$B$1100)))</f>
        <v>#N/A</v>
      </c>
      <c r="B1092">
        <v>1092</v>
      </c>
      <c r="C1092" s="92">
        <v>46744</v>
      </c>
      <c r="D1092" s="100">
        <v>0.9</v>
      </c>
      <c r="E1092" s="100">
        <v>0.6</v>
      </c>
      <c r="F1092" s="100">
        <v>2.2000000000000002</v>
      </c>
      <c r="G1092" s="100">
        <v>2.2000000000000002</v>
      </c>
      <c r="H1092" s="100">
        <v>2.8</v>
      </c>
      <c r="I1092" s="100">
        <v>3</v>
      </c>
      <c r="J1092" s="100">
        <v>4.5</v>
      </c>
      <c r="K1092" s="100">
        <v>2.6</v>
      </c>
      <c r="L1092" s="100">
        <v>2.6</v>
      </c>
      <c r="M1092" s="100">
        <v>4.7</v>
      </c>
      <c r="N1092" s="100">
        <v>6.1</v>
      </c>
      <c r="O1092" s="100">
        <v>6.1</v>
      </c>
      <c r="P1092" s="100">
        <v>4.5999999999999996</v>
      </c>
      <c r="Q1092" s="100">
        <v>4.5999999999999996</v>
      </c>
      <c r="R1092" s="100">
        <v>-0.6</v>
      </c>
      <c r="S1092" s="100">
        <v>1.7</v>
      </c>
      <c r="T1092" s="100">
        <v>1.4</v>
      </c>
      <c r="U1092" s="100">
        <v>5.3</v>
      </c>
      <c r="V1092" s="100">
        <v>-3.1</v>
      </c>
      <c r="W1092" s="100">
        <v>0.7</v>
      </c>
      <c r="X1092" s="100">
        <v>0.1</v>
      </c>
      <c r="Y1092" s="100">
        <v>-1.9</v>
      </c>
      <c r="Z1092" s="100">
        <v>1.4</v>
      </c>
      <c r="AA1092" s="100">
        <f>独自温度!B359</f>
        <v>30</v>
      </c>
      <c r="AB1092" s="100">
        <f>独自温度!C359</f>
        <v>30</v>
      </c>
    </row>
    <row r="1093" spans="1:28">
      <c r="A1093" s="64" t="e" cm="1">
        <f t="array" aca="1" ref="A1093" ca="1">INDIRECT(_xlfn.XLOOKUP(鶏シート!$G$13,鶏気温!$D$2:$AB$2,鶏気温!$D$3:$AB$3)&amp;(_xlfn.XLOOKUP(鶏モデル!$D1101,鶏気温!$C$6:$C$1100,鶏気温!$B$6:$B$1100)))</f>
        <v>#N/A</v>
      </c>
      <c r="B1093">
        <v>1093</v>
      </c>
      <c r="C1093" s="92">
        <v>46745</v>
      </c>
      <c r="D1093" s="100">
        <v>0.7</v>
      </c>
      <c r="E1093" s="100">
        <v>0.5</v>
      </c>
      <c r="F1093" s="100">
        <v>2.1</v>
      </c>
      <c r="G1093" s="100">
        <v>2.1</v>
      </c>
      <c r="H1093" s="100">
        <v>2.7</v>
      </c>
      <c r="I1093" s="100">
        <v>2.9</v>
      </c>
      <c r="J1093" s="100">
        <v>4.4000000000000004</v>
      </c>
      <c r="K1093" s="100">
        <v>2.4</v>
      </c>
      <c r="L1093" s="100">
        <v>2.5</v>
      </c>
      <c r="M1093" s="100">
        <v>4.5999999999999996</v>
      </c>
      <c r="N1093" s="100">
        <v>6</v>
      </c>
      <c r="O1093" s="100">
        <v>6</v>
      </c>
      <c r="P1093" s="100">
        <v>4.5</v>
      </c>
      <c r="Q1093" s="100">
        <v>4.5</v>
      </c>
      <c r="R1093" s="100">
        <v>-0.8</v>
      </c>
      <c r="S1093" s="100">
        <v>1.6</v>
      </c>
      <c r="T1093" s="100">
        <v>1.3</v>
      </c>
      <c r="U1093" s="100">
        <v>5.2</v>
      </c>
      <c r="V1093" s="100">
        <v>-3.3</v>
      </c>
      <c r="W1093" s="100">
        <v>0.5</v>
      </c>
      <c r="X1093" s="100">
        <v>-0.1</v>
      </c>
      <c r="Y1093" s="100">
        <v>-2.1</v>
      </c>
      <c r="Z1093" s="100">
        <v>1.3</v>
      </c>
      <c r="AA1093" s="100">
        <f>独自温度!B360</f>
        <v>30</v>
      </c>
      <c r="AB1093" s="100">
        <f>独自温度!C360</f>
        <v>30</v>
      </c>
    </row>
    <row r="1094" spans="1:28">
      <c r="A1094" s="64" t="e" cm="1">
        <f t="array" aca="1" ref="A1094" ca="1">INDIRECT(_xlfn.XLOOKUP(鶏シート!$G$13,鶏気温!$D$2:$AB$2,鶏気温!$D$3:$AB$3)&amp;(_xlfn.XLOOKUP(鶏モデル!$D1102,鶏気温!$C$6:$C$1100,鶏気温!$B$6:$B$1100)))</f>
        <v>#N/A</v>
      </c>
      <c r="B1094">
        <v>1094</v>
      </c>
      <c r="C1094" s="92">
        <v>46746</v>
      </c>
      <c r="D1094" s="100">
        <v>0.6</v>
      </c>
      <c r="E1094" s="100">
        <v>0.3</v>
      </c>
      <c r="F1094" s="100">
        <v>2</v>
      </c>
      <c r="G1094" s="100">
        <v>1.9</v>
      </c>
      <c r="H1094" s="100">
        <v>2.5</v>
      </c>
      <c r="I1094" s="100">
        <v>2.8</v>
      </c>
      <c r="J1094" s="100">
        <v>4.3</v>
      </c>
      <c r="K1094" s="100">
        <v>2.2999999999999998</v>
      </c>
      <c r="L1094" s="100">
        <v>2.2999999999999998</v>
      </c>
      <c r="M1094" s="100">
        <v>4.4000000000000004</v>
      </c>
      <c r="N1094" s="100">
        <v>5.9</v>
      </c>
      <c r="O1094" s="100">
        <v>5.8</v>
      </c>
      <c r="P1094" s="100">
        <v>4.4000000000000004</v>
      </c>
      <c r="Q1094" s="100">
        <v>4.4000000000000004</v>
      </c>
      <c r="R1094" s="100">
        <v>-0.9</v>
      </c>
      <c r="S1094" s="100">
        <v>1.5</v>
      </c>
      <c r="T1094" s="100">
        <v>1.2</v>
      </c>
      <c r="U1094" s="100">
        <v>5.0999999999999996</v>
      </c>
      <c r="V1094" s="100">
        <v>-3.4</v>
      </c>
      <c r="W1094" s="100">
        <v>0.4</v>
      </c>
      <c r="X1094" s="100">
        <v>-0.2</v>
      </c>
      <c r="Y1094" s="100">
        <v>-2.2000000000000002</v>
      </c>
      <c r="Z1094" s="100">
        <v>1.2</v>
      </c>
      <c r="AA1094" s="100">
        <f>独自温度!B361</f>
        <v>30</v>
      </c>
      <c r="AB1094" s="100">
        <f>独自温度!C361</f>
        <v>30</v>
      </c>
    </row>
    <row r="1095" spans="1:28">
      <c r="A1095" s="64" t="e" cm="1">
        <f t="array" aca="1" ref="A1095" ca="1">INDIRECT(_xlfn.XLOOKUP(鶏シート!$G$13,鶏気温!$D$2:$AB$2,鶏気温!$D$3:$AB$3)&amp;(_xlfn.XLOOKUP(鶏モデル!$D1103,鶏気温!$C$6:$C$1100,鶏気温!$B$6:$B$1100)))</f>
        <v>#N/A</v>
      </c>
      <c r="B1095">
        <v>1095</v>
      </c>
      <c r="C1095" s="92">
        <v>46747</v>
      </c>
      <c r="D1095" s="100">
        <v>0.5</v>
      </c>
      <c r="E1095" s="100">
        <v>0.2</v>
      </c>
      <c r="F1095" s="100">
        <v>1.9</v>
      </c>
      <c r="G1095" s="100">
        <v>1.8</v>
      </c>
      <c r="H1095" s="100">
        <v>2.4</v>
      </c>
      <c r="I1095" s="100">
        <v>2.7</v>
      </c>
      <c r="J1095" s="100">
        <v>4.2</v>
      </c>
      <c r="K1095" s="100">
        <v>2.2000000000000002</v>
      </c>
      <c r="L1095" s="100">
        <v>2.2000000000000002</v>
      </c>
      <c r="M1095" s="100">
        <v>4.3</v>
      </c>
      <c r="N1095" s="100">
        <v>5.8</v>
      </c>
      <c r="O1095" s="100">
        <v>5.7</v>
      </c>
      <c r="P1095" s="100">
        <v>4.3</v>
      </c>
      <c r="Q1095" s="100">
        <v>4.3</v>
      </c>
      <c r="R1095" s="100">
        <v>-1</v>
      </c>
      <c r="S1095" s="100">
        <v>1.4</v>
      </c>
      <c r="T1095" s="100">
        <v>1.1000000000000001</v>
      </c>
      <c r="U1095" s="100">
        <v>5</v>
      </c>
      <c r="V1095" s="100">
        <v>-3.5</v>
      </c>
      <c r="W1095" s="100">
        <v>0.3</v>
      </c>
      <c r="X1095" s="100">
        <v>-0.3</v>
      </c>
      <c r="Y1095" s="100">
        <v>-2.4</v>
      </c>
      <c r="Z1095" s="100">
        <v>1</v>
      </c>
      <c r="AA1095" s="100">
        <f>独自温度!B362</f>
        <v>30</v>
      </c>
      <c r="AB1095" s="100">
        <f>独自温度!C362</f>
        <v>30</v>
      </c>
    </row>
    <row r="1096" spans="1:28">
      <c r="A1096" s="64" t="e" cm="1">
        <f t="array" aca="1" ref="A1096" ca="1">INDIRECT(_xlfn.XLOOKUP(鶏シート!$G$13,鶏気温!$D$2:$AB$2,鶏気温!$D$3:$AB$3)&amp;(_xlfn.XLOOKUP(鶏モデル!$D1104,鶏気温!$C$6:$C$1100,鶏気温!$B$6:$B$1100)))</f>
        <v>#N/A</v>
      </c>
      <c r="B1096">
        <v>1096</v>
      </c>
      <c r="C1096" s="92">
        <v>46748</v>
      </c>
      <c r="D1096" s="100">
        <v>0.3</v>
      </c>
      <c r="E1096" s="100">
        <v>0</v>
      </c>
      <c r="F1096" s="100">
        <v>1.7</v>
      </c>
      <c r="G1096" s="100">
        <v>1.7</v>
      </c>
      <c r="H1096" s="100">
        <v>2.2999999999999998</v>
      </c>
      <c r="I1096" s="100">
        <v>2.6</v>
      </c>
      <c r="J1096" s="100">
        <v>4.0999999999999996</v>
      </c>
      <c r="K1096" s="100">
        <v>2.1</v>
      </c>
      <c r="L1096" s="100">
        <v>2</v>
      </c>
      <c r="M1096" s="100">
        <v>4.2</v>
      </c>
      <c r="N1096" s="100">
        <v>5.7</v>
      </c>
      <c r="O1096" s="100">
        <v>5.6</v>
      </c>
      <c r="P1096" s="100">
        <v>4.2</v>
      </c>
      <c r="Q1096" s="100">
        <v>4.0999999999999996</v>
      </c>
      <c r="R1096" s="100">
        <v>-1.2</v>
      </c>
      <c r="S1096" s="100">
        <v>1.3</v>
      </c>
      <c r="T1096" s="100">
        <v>1</v>
      </c>
      <c r="U1096" s="100">
        <v>4.8</v>
      </c>
      <c r="V1096" s="100">
        <v>-3.6</v>
      </c>
      <c r="W1096" s="100">
        <v>0.2</v>
      </c>
      <c r="X1096" s="100">
        <v>-0.4</v>
      </c>
      <c r="Y1096" s="100">
        <v>-2.5</v>
      </c>
      <c r="Z1096" s="100">
        <v>0.9</v>
      </c>
      <c r="AA1096" s="100">
        <f>独自温度!B363</f>
        <v>30</v>
      </c>
      <c r="AB1096" s="100">
        <f>独自温度!C363</f>
        <v>30</v>
      </c>
    </row>
    <row r="1097" spans="1:28">
      <c r="A1097" s="64" t="e" cm="1">
        <f t="array" aca="1" ref="A1097" ca="1">INDIRECT(_xlfn.XLOOKUP(鶏シート!$G$13,鶏気温!$D$2:$AB$2,鶏気温!$D$3:$AB$3)&amp;(_xlfn.XLOOKUP(鶏モデル!$D1105,鶏気温!$C$6:$C$1100,鶏気温!$B$6:$B$1100)))</f>
        <v>#N/A</v>
      </c>
      <c r="B1097">
        <v>1097</v>
      </c>
      <c r="C1097" s="92">
        <v>46749</v>
      </c>
      <c r="D1097" s="100">
        <v>0.2</v>
      </c>
      <c r="E1097" s="100">
        <v>-0.1</v>
      </c>
      <c r="F1097" s="100">
        <v>1.6</v>
      </c>
      <c r="G1097" s="100">
        <v>1.6</v>
      </c>
      <c r="H1097" s="100">
        <v>2.2000000000000002</v>
      </c>
      <c r="I1097" s="100">
        <v>2.5</v>
      </c>
      <c r="J1097" s="100">
        <v>3.9</v>
      </c>
      <c r="K1097" s="100">
        <v>2</v>
      </c>
      <c r="L1097" s="100">
        <v>1.8</v>
      </c>
      <c r="M1097" s="100">
        <v>4.0999999999999996</v>
      </c>
      <c r="N1097" s="100">
        <v>5.6</v>
      </c>
      <c r="O1097" s="100">
        <v>5.5</v>
      </c>
      <c r="P1097" s="100">
        <v>4.0999999999999996</v>
      </c>
      <c r="Q1097" s="100">
        <v>4</v>
      </c>
      <c r="R1097" s="100">
        <v>-1.3</v>
      </c>
      <c r="S1097" s="100">
        <v>1.2</v>
      </c>
      <c r="T1097" s="100">
        <v>0.9</v>
      </c>
      <c r="U1097" s="100">
        <v>4.7</v>
      </c>
      <c r="V1097" s="100">
        <v>-3.8</v>
      </c>
      <c r="W1097" s="100">
        <v>0.1</v>
      </c>
      <c r="X1097" s="100">
        <v>-0.6</v>
      </c>
      <c r="Y1097" s="100">
        <v>-2.6</v>
      </c>
      <c r="Z1097" s="100">
        <v>0.8</v>
      </c>
      <c r="AA1097" s="100">
        <f>独自温度!B364</f>
        <v>30</v>
      </c>
      <c r="AB1097" s="100">
        <f>独自温度!C364</f>
        <v>30</v>
      </c>
    </row>
    <row r="1098" spans="1:28">
      <c r="A1098" s="64" t="e" cm="1">
        <f t="array" aca="1" ref="A1098" ca="1">INDIRECT(_xlfn.XLOOKUP(鶏シート!$G$13,鶏気温!$D$2:$AB$2,鶏気温!$D$3:$AB$3)&amp;(_xlfn.XLOOKUP(鶏モデル!$D1106,鶏気温!$C$6:$C$1100,鶏気温!$B$6:$B$1100)))</f>
        <v>#N/A</v>
      </c>
      <c r="B1098">
        <v>1098</v>
      </c>
      <c r="C1098" s="92">
        <v>46750</v>
      </c>
      <c r="D1098" s="100">
        <v>0.1</v>
      </c>
      <c r="E1098" s="100">
        <v>-0.2</v>
      </c>
      <c r="F1098" s="100">
        <v>1.5</v>
      </c>
      <c r="G1098" s="100">
        <v>1.5</v>
      </c>
      <c r="H1098" s="100">
        <v>2.1</v>
      </c>
      <c r="I1098" s="100">
        <v>2.4</v>
      </c>
      <c r="J1098" s="100">
        <v>3.8</v>
      </c>
      <c r="K1098" s="100">
        <v>1.9</v>
      </c>
      <c r="L1098" s="100">
        <v>1.7</v>
      </c>
      <c r="M1098" s="100">
        <v>4</v>
      </c>
      <c r="N1098" s="100">
        <v>5.5</v>
      </c>
      <c r="O1098" s="100">
        <v>5.4</v>
      </c>
      <c r="P1098" s="100">
        <v>4</v>
      </c>
      <c r="Q1098" s="100">
        <v>3.9</v>
      </c>
      <c r="R1098" s="100">
        <v>-1.4</v>
      </c>
      <c r="S1098" s="100">
        <v>1.1000000000000001</v>
      </c>
      <c r="T1098" s="100">
        <v>0.8</v>
      </c>
      <c r="U1098" s="100">
        <v>4.5999999999999996</v>
      </c>
      <c r="V1098" s="100">
        <v>-3.9</v>
      </c>
      <c r="W1098" s="100">
        <v>0</v>
      </c>
      <c r="X1098" s="100">
        <v>-0.7</v>
      </c>
      <c r="Y1098" s="100">
        <v>-2.7</v>
      </c>
      <c r="Z1098" s="100">
        <v>0.6</v>
      </c>
      <c r="AA1098" s="100">
        <f>独自温度!B365</f>
        <v>30</v>
      </c>
      <c r="AB1098" s="100">
        <f>独自温度!C365</f>
        <v>30</v>
      </c>
    </row>
    <row r="1099" spans="1:28">
      <c r="A1099" s="64" t="e" cm="1">
        <f t="array" aca="1" ref="A1099" ca="1">INDIRECT(_xlfn.XLOOKUP(鶏シート!$G$13,鶏気温!$D$2:$AB$2,鶏気温!$D$3:$AB$3)&amp;(_xlfn.XLOOKUP(鶏モデル!$D1107,鶏気温!$C$6:$C$1100,鶏気温!$B$6:$B$1100)))</f>
        <v>#N/A</v>
      </c>
      <c r="B1099">
        <v>1099</v>
      </c>
      <c r="C1099" s="92">
        <v>46751</v>
      </c>
      <c r="D1099" s="100">
        <v>0</v>
      </c>
      <c r="E1099" s="100">
        <v>-0.3</v>
      </c>
      <c r="F1099" s="100">
        <v>1.4</v>
      </c>
      <c r="G1099" s="100">
        <v>1.4</v>
      </c>
      <c r="H1099" s="100">
        <v>2.1</v>
      </c>
      <c r="I1099" s="100">
        <v>2.2999999999999998</v>
      </c>
      <c r="J1099" s="100">
        <v>3.7</v>
      </c>
      <c r="K1099" s="100">
        <v>1.7</v>
      </c>
      <c r="L1099" s="100">
        <v>1.6</v>
      </c>
      <c r="M1099" s="100">
        <v>3.9</v>
      </c>
      <c r="N1099" s="100">
        <v>5.4</v>
      </c>
      <c r="O1099" s="100">
        <v>5.3</v>
      </c>
      <c r="P1099" s="100">
        <v>3.9</v>
      </c>
      <c r="Q1099" s="100">
        <v>3.8</v>
      </c>
      <c r="R1099" s="100">
        <v>-1.5</v>
      </c>
      <c r="S1099" s="100">
        <v>1</v>
      </c>
      <c r="T1099" s="100">
        <v>0.7</v>
      </c>
      <c r="U1099" s="100">
        <v>4.5</v>
      </c>
      <c r="V1099" s="100">
        <v>-4</v>
      </c>
      <c r="W1099" s="100">
        <v>-0.1</v>
      </c>
      <c r="X1099" s="100">
        <v>-0.8</v>
      </c>
      <c r="Y1099" s="100">
        <v>-2.8</v>
      </c>
      <c r="Z1099" s="100">
        <v>0.5</v>
      </c>
      <c r="AA1099" s="100">
        <f>独自温度!B366</f>
        <v>30</v>
      </c>
      <c r="AB1099" s="100">
        <f>独自温度!C366</f>
        <v>30</v>
      </c>
    </row>
    <row r="1100" spans="1:28">
      <c r="A1100" s="64" t="e" cm="1">
        <f t="array" aca="1" ref="A1100" ca="1">INDIRECT(_xlfn.XLOOKUP(鶏シート!$G$13,鶏気温!$D$2:$AB$2,鶏気温!$D$3:$AB$3)&amp;(_xlfn.XLOOKUP(鶏モデル!$D1108,鶏気温!$C$6:$C$1100,鶏気温!$B$6:$B$1100)))</f>
        <v>#N/A</v>
      </c>
      <c r="B1100">
        <v>1100</v>
      </c>
      <c r="C1100" s="92">
        <v>46752</v>
      </c>
      <c r="D1100" s="100">
        <v>-0.1</v>
      </c>
      <c r="E1100" s="100">
        <v>-0.4</v>
      </c>
      <c r="F1100" s="100">
        <v>1.3</v>
      </c>
      <c r="G1100" s="100">
        <v>1.3</v>
      </c>
      <c r="H1100" s="100">
        <v>2</v>
      </c>
      <c r="I1100" s="100">
        <v>2.2000000000000002</v>
      </c>
      <c r="J1100" s="100">
        <v>3.6</v>
      </c>
      <c r="K1100" s="100">
        <v>1.6</v>
      </c>
      <c r="L1100" s="100">
        <v>1.4</v>
      </c>
      <c r="M1100" s="100">
        <v>3.8</v>
      </c>
      <c r="N1100" s="100">
        <v>5.3</v>
      </c>
      <c r="O1100" s="100">
        <v>5.2</v>
      </c>
      <c r="P1100" s="100">
        <v>3.8</v>
      </c>
      <c r="Q1100" s="100">
        <v>3.7</v>
      </c>
      <c r="R1100" s="100">
        <v>-1.6</v>
      </c>
      <c r="S1100" s="100">
        <v>0.9</v>
      </c>
      <c r="T1100" s="100">
        <v>0.6</v>
      </c>
      <c r="U1100" s="100">
        <v>4.5</v>
      </c>
      <c r="V1100" s="100">
        <v>-4.0999999999999996</v>
      </c>
      <c r="W1100" s="100">
        <v>-0.2</v>
      </c>
      <c r="X1100" s="100">
        <v>-0.9</v>
      </c>
      <c r="Y1100" s="100">
        <v>-2.9</v>
      </c>
      <c r="Z1100" s="100">
        <v>0.4</v>
      </c>
      <c r="AA1100" s="100">
        <f>独自温度!B367</f>
        <v>30</v>
      </c>
      <c r="AB1100" s="100">
        <f>独自温度!C367</f>
        <v>30</v>
      </c>
    </row>
  </sheetData>
  <phoneticPr fontId="3"/>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C0BED-5B3F-449B-AB1F-10570F0026D7}">
  <dimension ref="B2:K733"/>
  <sheetViews>
    <sheetView topLeftCell="A16" workbookViewId="0">
      <selection activeCell="N34" sqref="N34"/>
    </sheetView>
  </sheetViews>
  <sheetFormatPr defaultRowHeight="13.5"/>
  <cols>
    <col min="7" max="7" width="9.25" bestFit="1" customWidth="1"/>
  </cols>
  <sheetData>
    <row r="2" spans="2:11">
      <c r="B2" t="s">
        <v>143</v>
      </c>
    </row>
    <row r="3" spans="2:11">
      <c r="D3" s="85" t="s">
        <v>150</v>
      </c>
      <c r="E3" s="85" t="s">
        <v>151</v>
      </c>
      <c r="F3" t="s">
        <v>152</v>
      </c>
      <c r="G3" t="s">
        <v>153</v>
      </c>
      <c r="H3" t="s">
        <v>154</v>
      </c>
      <c r="I3" t="s">
        <v>155</v>
      </c>
      <c r="J3" s="85"/>
      <c r="K3" s="85"/>
    </row>
    <row r="4" spans="2:11">
      <c r="B4" t="s">
        <v>63</v>
      </c>
      <c r="D4" s="38">
        <v>45658</v>
      </c>
      <c r="E4" s="86">
        <f>豚シート!G15</f>
        <v>45748</v>
      </c>
      <c r="F4" t="s">
        <v>147</v>
      </c>
      <c r="G4" t="s">
        <v>147</v>
      </c>
      <c r="H4" t="s">
        <v>147</v>
      </c>
      <c r="I4" s="86">
        <f>IF(豚シート!G17="無し",豚シート!G16+1,(IF(豚シート!G18="無し",豚シート!G17+1,(IF(豚シート!G19="無し",豚シート!G18+1,豚シート!G19+1)))))</f>
        <v>45829</v>
      </c>
    </row>
    <row r="5" spans="2:11">
      <c r="B5" t="s">
        <v>64</v>
      </c>
      <c r="D5" s="38">
        <v>45659</v>
      </c>
      <c r="E5" s="86">
        <f>E4+1</f>
        <v>45749</v>
      </c>
      <c r="F5" s="86">
        <f>豚シート!G16+1</f>
        <v>45768</v>
      </c>
      <c r="G5" s="86">
        <f>豚シート!G17+1</f>
        <v>45798</v>
      </c>
      <c r="H5" s="86">
        <f>豚シート!G18+1</f>
        <v>45829</v>
      </c>
      <c r="I5" s="86">
        <f>I4+1</f>
        <v>45830</v>
      </c>
    </row>
    <row r="6" spans="2:11">
      <c r="B6" t="s">
        <v>65</v>
      </c>
      <c r="D6" s="38">
        <v>45660</v>
      </c>
      <c r="E6" s="86">
        <f t="shared" ref="E6:E69" si="0">E5+1</f>
        <v>45750</v>
      </c>
      <c r="F6" s="86">
        <f>F5+1</f>
        <v>45769</v>
      </c>
      <c r="G6" s="86">
        <f>G5+1</f>
        <v>45799</v>
      </c>
      <c r="H6" s="86">
        <f>H5+1</f>
        <v>45830</v>
      </c>
      <c r="I6" s="86">
        <f t="shared" ref="I6:I69" si="1">I5+1</f>
        <v>45831</v>
      </c>
    </row>
    <row r="7" spans="2:11">
      <c r="B7" t="s">
        <v>66</v>
      </c>
      <c r="D7" s="38">
        <v>45661</v>
      </c>
      <c r="E7" s="86">
        <f t="shared" si="0"/>
        <v>45751</v>
      </c>
      <c r="F7" s="86">
        <f t="shared" ref="F7:F70" si="2">F6+1</f>
        <v>45770</v>
      </c>
      <c r="G7" s="86">
        <f t="shared" ref="G7:G70" si="3">G6+1</f>
        <v>45800</v>
      </c>
      <c r="H7" s="86">
        <f t="shared" ref="H7:H70" si="4">H6+1</f>
        <v>45831</v>
      </c>
      <c r="I7" s="86">
        <f t="shared" si="1"/>
        <v>45832</v>
      </c>
    </row>
    <row r="8" spans="2:11">
      <c r="B8" t="s">
        <v>67</v>
      </c>
      <c r="D8" s="38">
        <v>45662</v>
      </c>
      <c r="E8" s="86">
        <f t="shared" si="0"/>
        <v>45752</v>
      </c>
      <c r="F8" s="86">
        <f t="shared" si="2"/>
        <v>45771</v>
      </c>
      <c r="G8" s="86">
        <f t="shared" si="3"/>
        <v>45801</v>
      </c>
      <c r="H8" s="86">
        <f t="shared" si="4"/>
        <v>45832</v>
      </c>
      <c r="I8" s="86">
        <f t="shared" si="1"/>
        <v>45833</v>
      </c>
    </row>
    <row r="9" spans="2:11">
      <c r="B9" t="s">
        <v>68</v>
      </c>
      <c r="D9" s="38">
        <v>45663</v>
      </c>
      <c r="E9" s="86">
        <f t="shared" si="0"/>
        <v>45753</v>
      </c>
      <c r="F9" s="86">
        <f t="shared" si="2"/>
        <v>45772</v>
      </c>
      <c r="G9" s="86">
        <f t="shared" si="3"/>
        <v>45802</v>
      </c>
      <c r="H9" s="86">
        <f t="shared" si="4"/>
        <v>45833</v>
      </c>
      <c r="I9" s="86">
        <f t="shared" si="1"/>
        <v>45834</v>
      </c>
    </row>
    <row r="10" spans="2:11">
      <c r="B10" t="s">
        <v>69</v>
      </c>
      <c r="D10" s="38">
        <v>45664</v>
      </c>
      <c r="E10" s="86">
        <f t="shared" si="0"/>
        <v>45754</v>
      </c>
      <c r="F10" s="86">
        <f t="shared" si="2"/>
        <v>45773</v>
      </c>
      <c r="G10" s="86">
        <f t="shared" si="3"/>
        <v>45803</v>
      </c>
      <c r="H10" s="86">
        <f t="shared" si="4"/>
        <v>45834</v>
      </c>
      <c r="I10" s="86">
        <f t="shared" si="1"/>
        <v>45835</v>
      </c>
    </row>
    <row r="11" spans="2:11">
      <c r="B11" t="s">
        <v>70</v>
      </c>
      <c r="D11" s="38">
        <v>45665</v>
      </c>
      <c r="E11" s="86">
        <f t="shared" si="0"/>
        <v>45755</v>
      </c>
      <c r="F11" s="86">
        <f t="shared" si="2"/>
        <v>45774</v>
      </c>
      <c r="G11" s="86">
        <f t="shared" si="3"/>
        <v>45804</v>
      </c>
      <c r="H11" s="86">
        <f t="shared" si="4"/>
        <v>45835</v>
      </c>
      <c r="I11" s="86">
        <f t="shared" si="1"/>
        <v>45836</v>
      </c>
    </row>
    <row r="12" spans="2:11">
      <c r="B12" t="s">
        <v>71</v>
      </c>
      <c r="D12" s="38">
        <v>45666</v>
      </c>
      <c r="E12" s="86">
        <f t="shared" si="0"/>
        <v>45756</v>
      </c>
      <c r="F12" s="86">
        <f t="shared" si="2"/>
        <v>45775</v>
      </c>
      <c r="G12" s="86">
        <f t="shared" si="3"/>
        <v>45805</v>
      </c>
      <c r="H12" s="86">
        <f t="shared" si="4"/>
        <v>45836</v>
      </c>
      <c r="I12" s="86">
        <f t="shared" si="1"/>
        <v>45837</v>
      </c>
    </row>
    <row r="13" spans="2:11">
      <c r="B13" t="s">
        <v>72</v>
      </c>
      <c r="D13" s="38">
        <v>45667</v>
      </c>
      <c r="E13" s="86">
        <f t="shared" si="0"/>
        <v>45757</v>
      </c>
      <c r="F13" s="86">
        <f t="shared" si="2"/>
        <v>45776</v>
      </c>
      <c r="G13" s="86">
        <f t="shared" si="3"/>
        <v>45806</v>
      </c>
      <c r="H13" s="86">
        <f t="shared" si="4"/>
        <v>45837</v>
      </c>
      <c r="I13" s="86">
        <f t="shared" si="1"/>
        <v>45838</v>
      </c>
    </row>
    <row r="14" spans="2:11">
      <c r="B14" t="s">
        <v>73</v>
      </c>
      <c r="D14" s="38">
        <v>45668</v>
      </c>
      <c r="E14" s="86">
        <f t="shared" si="0"/>
        <v>45758</v>
      </c>
      <c r="F14" s="86">
        <f t="shared" si="2"/>
        <v>45777</v>
      </c>
      <c r="G14" s="86">
        <f t="shared" si="3"/>
        <v>45807</v>
      </c>
      <c r="H14" s="86">
        <f t="shared" si="4"/>
        <v>45838</v>
      </c>
      <c r="I14" s="86">
        <f t="shared" si="1"/>
        <v>45839</v>
      </c>
    </row>
    <row r="15" spans="2:11">
      <c r="B15" t="s">
        <v>74</v>
      </c>
      <c r="D15" s="38">
        <v>45669</v>
      </c>
      <c r="E15" s="86">
        <f t="shared" si="0"/>
        <v>45759</v>
      </c>
      <c r="F15" s="86">
        <f t="shared" si="2"/>
        <v>45778</v>
      </c>
      <c r="G15" s="86">
        <f t="shared" si="3"/>
        <v>45808</v>
      </c>
      <c r="H15" s="86">
        <f t="shared" si="4"/>
        <v>45839</v>
      </c>
      <c r="I15" s="86">
        <f t="shared" si="1"/>
        <v>45840</v>
      </c>
    </row>
    <row r="16" spans="2:11">
      <c r="B16" t="s">
        <v>75</v>
      </c>
      <c r="D16" s="38">
        <v>45670</v>
      </c>
      <c r="E16" s="86">
        <f t="shared" si="0"/>
        <v>45760</v>
      </c>
      <c r="F16" s="86">
        <f t="shared" si="2"/>
        <v>45779</v>
      </c>
      <c r="G16" s="86">
        <f t="shared" si="3"/>
        <v>45809</v>
      </c>
      <c r="H16" s="86">
        <f t="shared" si="4"/>
        <v>45840</v>
      </c>
      <c r="I16" s="86">
        <f t="shared" si="1"/>
        <v>45841</v>
      </c>
    </row>
    <row r="17" spans="2:9">
      <c r="B17" t="s">
        <v>76</v>
      </c>
      <c r="D17" s="38">
        <v>45671</v>
      </c>
      <c r="E17" s="86">
        <f t="shared" si="0"/>
        <v>45761</v>
      </c>
      <c r="F17" s="86">
        <f t="shared" si="2"/>
        <v>45780</v>
      </c>
      <c r="G17" s="86">
        <f t="shared" si="3"/>
        <v>45810</v>
      </c>
      <c r="H17" s="86">
        <f t="shared" si="4"/>
        <v>45841</v>
      </c>
      <c r="I17" s="86">
        <f t="shared" si="1"/>
        <v>45842</v>
      </c>
    </row>
    <row r="18" spans="2:9">
      <c r="B18" t="s">
        <v>136</v>
      </c>
      <c r="D18" s="38">
        <v>45672</v>
      </c>
      <c r="E18" s="86">
        <f t="shared" si="0"/>
        <v>45762</v>
      </c>
      <c r="F18" s="86">
        <f t="shared" si="2"/>
        <v>45781</v>
      </c>
      <c r="G18" s="86">
        <f t="shared" si="3"/>
        <v>45811</v>
      </c>
      <c r="H18" s="86">
        <f t="shared" si="4"/>
        <v>45842</v>
      </c>
      <c r="I18" s="86">
        <f t="shared" si="1"/>
        <v>45843</v>
      </c>
    </row>
    <row r="19" spans="2:9">
      <c r="B19" t="s">
        <v>137</v>
      </c>
      <c r="D19" s="38">
        <v>45673</v>
      </c>
      <c r="E19" s="86">
        <f t="shared" si="0"/>
        <v>45763</v>
      </c>
      <c r="F19" s="86">
        <f t="shared" si="2"/>
        <v>45782</v>
      </c>
      <c r="G19" s="86">
        <f t="shared" si="3"/>
        <v>45812</v>
      </c>
      <c r="H19" s="86">
        <f t="shared" si="4"/>
        <v>45843</v>
      </c>
      <c r="I19" s="86">
        <f t="shared" si="1"/>
        <v>45844</v>
      </c>
    </row>
    <row r="20" spans="2:9">
      <c r="B20" t="s">
        <v>138</v>
      </c>
      <c r="D20" s="38">
        <v>45674</v>
      </c>
      <c r="E20" s="86">
        <f t="shared" si="0"/>
        <v>45764</v>
      </c>
      <c r="F20" s="86">
        <f t="shared" si="2"/>
        <v>45783</v>
      </c>
      <c r="G20" s="86">
        <f t="shared" si="3"/>
        <v>45813</v>
      </c>
      <c r="H20" s="86">
        <f t="shared" si="4"/>
        <v>45844</v>
      </c>
      <c r="I20" s="86">
        <f t="shared" si="1"/>
        <v>45845</v>
      </c>
    </row>
    <row r="21" spans="2:9">
      <c r="B21" t="s">
        <v>139</v>
      </c>
      <c r="D21" s="38">
        <v>45675</v>
      </c>
      <c r="E21" s="86">
        <f t="shared" si="0"/>
        <v>45765</v>
      </c>
      <c r="F21" s="86">
        <f t="shared" si="2"/>
        <v>45784</v>
      </c>
      <c r="G21" s="86">
        <f t="shared" si="3"/>
        <v>45814</v>
      </c>
      <c r="H21" s="86">
        <f t="shared" si="4"/>
        <v>45845</v>
      </c>
      <c r="I21" s="86">
        <f t="shared" si="1"/>
        <v>45846</v>
      </c>
    </row>
    <row r="22" spans="2:9">
      <c r="D22" s="38">
        <v>45676</v>
      </c>
      <c r="E22" s="86">
        <f t="shared" si="0"/>
        <v>45766</v>
      </c>
      <c r="F22" s="86">
        <f t="shared" si="2"/>
        <v>45785</v>
      </c>
      <c r="G22" s="86">
        <f t="shared" si="3"/>
        <v>45815</v>
      </c>
      <c r="H22" s="86">
        <f t="shared" si="4"/>
        <v>45846</v>
      </c>
      <c r="I22" s="86">
        <f t="shared" si="1"/>
        <v>45847</v>
      </c>
    </row>
    <row r="23" spans="2:9">
      <c r="D23" s="38">
        <v>45677</v>
      </c>
      <c r="E23" s="86">
        <f t="shared" si="0"/>
        <v>45767</v>
      </c>
      <c r="F23" s="86">
        <f t="shared" si="2"/>
        <v>45786</v>
      </c>
      <c r="G23" s="86">
        <f t="shared" si="3"/>
        <v>45816</v>
      </c>
      <c r="H23" s="86">
        <f t="shared" si="4"/>
        <v>45847</v>
      </c>
      <c r="I23" s="86">
        <f t="shared" si="1"/>
        <v>45848</v>
      </c>
    </row>
    <row r="24" spans="2:9">
      <c r="D24" s="38">
        <v>45678</v>
      </c>
      <c r="E24" s="86">
        <f t="shared" si="0"/>
        <v>45768</v>
      </c>
      <c r="F24" s="86">
        <f t="shared" si="2"/>
        <v>45787</v>
      </c>
      <c r="G24" s="86">
        <f t="shared" si="3"/>
        <v>45817</v>
      </c>
      <c r="H24" s="86">
        <f t="shared" si="4"/>
        <v>45848</v>
      </c>
      <c r="I24" s="86">
        <f t="shared" si="1"/>
        <v>45849</v>
      </c>
    </row>
    <row r="25" spans="2:9">
      <c r="D25" s="38">
        <v>45679</v>
      </c>
      <c r="E25" s="86">
        <f t="shared" si="0"/>
        <v>45769</v>
      </c>
      <c r="F25" s="86">
        <f t="shared" si="2"/>
        <v>45788</v>
      </c>
      <c r="G25" s="86">
        <f t="shared" si="3"/>
        <v>45818</v>
      </c>
      <c r="H25" s="86">
        <f t="shared" si="4"/>
        <v>45849</v>
      </c>
      <c r="I25" s="86">
        <f t="shared" si="1"/>
        <v>45850</v>
      </c>
    </row>
    <row r="26" spans="2:9">
      <c r="D26" s="38">
        <v>45680</v>
      </c>
      <c r="E26" s="86">
        <f t="shared" si="0"/>
        <v>45770</v>
      </c>
      <c r="F26" s="86">
        <f t="shared" si="2"/>
        <v>45789</v>
      </c>
      <c r="G26" s="86">
        <f t="shared" si="3"/>
        <v>45819</v>
      </c>
      <c r="H26" s="86">
        <f t="shared" si="4"/>
        <v>45850</v>
      </c>
      <c r="I26" s="86">
        <f t="shared" si="1"/>
        <v>45851</v>
      </c>
    </row>
    <row r="27" spans="2:9">
      <c r="D27" s="38">
        <v>45681</v>
      </c>
      <c r="E27" s="86">
        <f t="shared" si="0"/>
        <v>45771</v>
      </c>
      <c r="F27" s="86">
        <f t="shared" si="2"/>
        <v>45790</v>
      </c>
      <c r="G27" s="86">
        <f t="shared" si="3"/>
        <v>45820</v>
      </c>
      <c r="H27" s="86">
        <f t="shared" si="4"/>
        <v>45851</v>
      </c>
      <c r="I27" s="86">
        <f t="shared" si="1"/>
        <v>45852</v>
      </c>
    </row>
    <row r="28" spans="2:9">
      <c r="D28" s="38">
        <v>45682</v>
      </c>
      <c r="E28" s="86">
        <f t="shared" si="0"/>
        <v>45772</v>
      </c>
      <c r="F28" s="86">
        <f t="shared" si="2"/>
        <v>45791</v>
      </c>
      <c r="G28" s="86">
        <f t="shared" si="3"/>
        <v>45821</v>
      </c>
      <c r="H28" s="86">
        <f t="shared" si="4"/>
        <v>45852</v>
      </c>
      <c r="I28" s="86">
        <f t="shared" si="1"/>
        <v>45853</v>
      </c>
    </row>
    <row r="29" spans="2:9">
      <c r="D29" s="38">
        <v>45683</v>
      </c>
      <c r="E29" s="86">
        <f t="shared" si="0"/>
        <v>45773</v>
      </c>
      <c r="F29" s="86">
        <f t="shared" si="2"/>
        <v>45792</v>
      </c>
      <c r="G29" s="86">
        <f t="shared" si="3"/>
        <v>45822</v>
      </c>
      <c r="H29" s="86">
        <f t="shared" si="4"/>
        <v>45853</v>
      </c>
      <c r="I29" s="86">
        <f t="shared" si="1"/>
        <v>45854</v>
      </c>
    </row>
    <row r="30" spans="2:9">
      <c r="D30" s="38">
        <v>45684</v>
      </c>
      <c r="E30" s="86">
        <f t="shared" si="0"/>
        <v>45774</v>
      </c>
      <c r="F30" s="86">
        <f t="shared" si="2"/>
        <v>45793</v>
      </c>
      <c r="G30" s="86">
        <f t="shared" si="3"/>
        <v>45823</v>
      </c>
      <c r="H30" s="86">
        <f t="shared" si="4"/>
        <v>45854</v>
      </c>
      <c r="I30" s="86">
        <f t="shared" si="1"/>
        <v>45855</v>
      </c>
    </row>
    <row r="31" spans="2:9">
      <c r="D31" s="38">
        <v>45685</v>
      </c>
      <c r="E31" s="86">
        <f t="shared" si="0"/>
        <v>45775</v>
      </c>
      <c r="F31" s="86">
        <f t="shared" si="2"/>
        <v>45794</v>
      </c>
      <c r="G31" s="86">
        <f t="shared" si="3"/>
        <v>45824</v>
      </c>
      <c r="H31" s="86">
        <f t="shared" si="4"/>
        <v>45855</v>
      </c>
      <c r="I31" s="86">
        <f t="shared" si="1"/>
        <v>45856</v>
      </c>
    </row>
    <row r="32" spans="2:9">
      <c r="D32" s="38">
        <v>45686</v>
      </c>
      <c r="E32" s="86">
        <f t="shared" si="0"/>
        <v>45776</v>
      </c>
      <c r="F32" s="86">
        <f t="shared" si="2"/>
        <v>45795</v>
      </c>
      <c r="G32" s="86">
        <f t="shared" si="3"/>
        <v>45825</v>
      </c>
      <c r="H32" s="86">
        <f t="shared" si="4"/>
        <v>45856</v>
      </c>
      <c r="I32" s="86">
        <f t="shared" si="1"/>
        <v>45857</v>
      </c>
    </row>
    <row r="33" spans="4:9">
      <c r="D33" s="38">
        <v>45687</v>
      </c>
      <c r="E33" s="86">
        <f t="shared" si="0"/>
        <v>45777</v>
      </c>
      <c r="F33" s="86">
        <f t="shared" si="2"/>
        <v>45796</v>
      </c>
      <c r="G33" s="86">
        <f t="shared" si="3"/>
        <v>45826</v>
      </c>
      <c r="H33" s="86">
        <f t="shared" si="4"/>
        <v>45857</v>
      </c>
      <c r="I33" s="86">
        <f t="shared" si="1"/>
        <v>45858</v>
      </c>
    </row>
    <row r="34" spans="4:9">
      <c r="D34" s="38">
        <v>45688</v>
      </c>
      <c r="E34" s="86">
        <f t="shared" si="0"/>
        <v>45778</v>
      </c>
      <c r="F34" s="86">
        <f t="shared" si="2"/>
        <v>45797</v>
      </c>
      <c r="G34" s="86">
        <f t="shared" si="3"/>
        <v>45827</v>
      </c>
      <c r="H34" s="86">
        <f t="shared" si="4"/>
        <v>45858</v>
      </c>
      <c r="I34" s="86">
        <f t="shared" si="1"/>
        <v>45859</v>
      </c>
    </row>
    <row r="35" spans="4:9">
      <c r="D35" s="38">
        <v>45689</v>
      </c>
      <c r="E35" s="86">
        <f t="shared" si="0"/>
        <v>45779</v>
      </c>
      <c r="F35" s="86">
        <f t="shared" si="2"/>
        <v>45798</v>
      </c>
      <c r="G35" s="86">
        <f t="shared" si="3"/>
        <v>45828</v>
      </c>
      <c r="H35" s="86">
        <f t="shared" si="4"/>
        <v>45859</v>
      </c>
      <c r="I35" s="86">
        <f t="shared" si="1"/>
        <v>45860</v>
      </c>
    </row>
    <row r="36" spans="4:9">
      <c r="D36" s="38">
        <v>45690</v>
      </c>
      <c r="E36" s="86">
        <f t="shared" si="0"/>
        <v>45780</v>
      </c>
      <c r="F36" s="86">
        <f t="shared" si="2"/>
        <v>45799</v>
      </c>
      <c r="G36" s="86">
        <f t="shared" si="3"/>
        <v>45829</v>
      </c>
      <c r="H36" s="86">
        <f t="shared" si="4"/>
        <v>45860</v>
      </c>
      <c r="I36" s="86">
        <f t="shared" si="1"/>
        <v>45861</v>
      </c>
    </row>
    <row r="37" spans="4:9">
      <c r="D37" s="38">
        <v>45691</v>
      </c>
      <c r="E37" s="86">
        <f t="shared" si="0"/>
        <v>45781</v>
      </c>
      <c r="F37" s="86">
        <f t="shared" si="2"/>
        <v>45800</v>
      </c>
      <c r="G37" s="86">
        <f t="shared" si="3"/>
        <v>45830</v>
      </c>
      <c r="H37" s="86">
        <f t="shared" si="4"/>
        <v>45861</v>
      </c>
      <c r="I37" s="86">
        <f t="shared" si="1"/>
        <v>45862</v>
      </c>
    </row>
    <row r="38" spans="4:9">
      <c r="D38" s="38">
        <v>45692</v>
      </c>
      <c r="E38" s="86">
        <f t="shared" si="0"/>
        <v>45782</v>
      </c>
      <c r="F38" s="86">
        <f t="shared" si="2"/>
        <v>45801</v>
      </c>
      <c r="G38" s="86">
        <f t="shared" si="3"/>
        <v>45831</v>
      </c>
      <c r="H38" s="86">
        <f t="shared" si="4"/>
        <v>45862</v>
      </c>
      <c r="I38" s="86">
        <f t="shared" si="1"/>
        <v>45863</v>
      </c>
    </row>
    <row r="39" spans="4:9">
      <c r="D39" s="38">
        <v>45693</v>
      </c>
      <c r="E39" s="86">
        <f t="shared" si="0"/>
        <v>45783</v>
      </c>
      <c r="F39" s="86">
        <f t="shared" si="2"/>
        <v>45802</v>
      </c>
      <c r="G39" s="86">
        <f t="shared" si="3"/>
        <v>45832</v>
      </c>
      <c r="H39" s="86">
        <f t="shared" si="4"/>
        <v>45863</v>
      </c>
      <c r="I39" s="86">
        <f t="shared" si="1"/>
        <v>45864</v>
      </c>
    </row>
    <row r="40" spans="4:9">
      <c r="D40" s="38">
        <v>45694</v>
      </c>
      <c r="E40" s="86">
        <f t="shared" si="0"/>
        <v>45784</v>
      </c>
      <c r="F40" s="86">
        <f t="shared" si="2"/>
        <v>45803</v>
      </c>
      <c r="G40" s="86">
        <f t="shared" si="3"/>
        <v>45833</v>
      </c>
      <c r="H40" s="86">
        <f t="shared" si="4"/>
        <v>45864</v>
      </c>
      <c r="I40" s="86">
        <f t="shared" si="1"/>
        <v>45865</v>
      </c>
    </row>
    <row r="41" spans="4:9">
      <c r="D41" s="38">
        <v>45695</v>
      </c>
      <c r="E41" s="86">
        <f t="shared" si="0"/>
        <v>45785</v>
      </c>
      <c r="F41" s="86">
        <f t="shared" si="2"/>
        <v>45804</v>
      </c>
      <c r="G41" s="86">
        <f t="shared" si="3"/>
        <v>45834</v>
      </c>
      <c r="H41" s="86">
        <f t="shared" si="4"/>
        <v>45865</v>
      </c>
      <c r="I41" s="86">
        <f t="shared" si="1"/>
        <v>45866</v>
      </c>
    </row>
    <row r="42" spans="4:9">
      <c r="D42" s="38">
        <v>45696</v>
      </c>
      <c r="E42" s="86">
        <f t="shared" si="0"/>
        <v>45786</v>
      </c>
      <c r="F42" s="86">
        <f t="shared" si="2"/>
        <v>45805</v>
      </c>
      <c r="G42" s="86">
        <f t="shared" si="3"/>
        <v>45835</v>
      </c>
      <c r="H42" s="86">
        <f t="shared" si="4"/>
        <v>45866</v>
      </c>
      <c r="I42" s="86">
        <f t="shared" si="1"/>
        <v>45867</v>
      </c>
    </row>
    <row r="43" spans="4:9">
      <c r="D43" s="38">
        <v>45697</v>
      </c>
      <c r="E43" s="86">
        <f t="shared" si="0"/>
        <v>45787</v>
      </c>
      <c r="F43" s="86">
        <f t="shared" si="2"/>
        <v>45806</v>
      </c>
      <c r="G43" s="86">
        <f t="shared" si="3"/>
        <v>45836</v>
      </c>
      <c r="H43" s="86">
        <f t="shared" si="4"/>
        <v>45867</v>
      </c>
      <c r="I43" s="86">
        <f t="shared" si="1"/>
        <v>45868</v>
      </c>
    </row>
    <row r="44" spans="4:9">
      <c r="D44" s="38">
        <v>45698</v>
      </c>
      <c r="E44" s="86">
        <f t="shared" si="0"/>
        <v>45788</v>
      </c>
      <c r="F44" s="86">
        <f t="shared" si="2"/>
        <v>45807</v>
      </c>
      <c r="G44" s="86">
        <f t="shared" si="3"/>
        <v>45837</v>
      </c>
      <c r="H44" s="86">
        <f t="shared" si="4"/>
        <v>45868</v>
      </c>
      <c r="I44" s="86">
        <f t="shared" si="1"/>
        <v>45869</v>
      </c>
    </row>
    <row r="45" spans="4:9">
      <c r="D45" s="38">
        <v>45699</v>
      </c>
      <c r="E45" s="86">
        <f t="shared" si="0"/>
        <v>45789</v>
      </c>
      <c r="F45" s="86">
        <f t="shared" si="2"/>
        <v>45808</v>
      </c>
      <c r="G45" s="86">
        <f t="shared" si="3"/>
        <v>45838</v>
      </c>
      <c r="H45" s="86">
        <f t="shared" si="4"/>
        <v>45869</v>
      </c>
      <c r="I45" s="86">
        <f t="shared" si="1"/>
        <v>45870</v>
      </c>
    </row>
    <row r="46" spans="4:9">
      <c r="D46" s="38">
        <v>45700</v>
      </c>
      <c r="E46" s="86">
        <f t="shared" si="0"/>
        <v>45790</v>
      </c>
      <c r="F46" s="86">
        <f t="shared" si="2"/>
        <v>45809</v>
      </c>
      <c r="G46" s="86">
        <f t="shared" si="3"/>
        <v>45839</v>
      </c>
      <c r="H46" s="86">
        <f t="shared" si="4"/>
        <v>45870</v>
      </c>
      <c r="I46" s="86">
        <f t="shared" si="1"/>
        <v>45871</v>
      </c>
    </row>
    <row r="47" spans="4:9">
      <c r="D47" s="38">
        <v>45701</v>
      </c>
      <c r="E47" s="86">
        <f t="shared" si="0"/>
        <v>45791</v>
      </c>
      <c r="F47" s="86">
        <f t="shared" si="2"/>
        <v>45810</v>
      </c>
      <c r="G47" s="86">
        <f t="shared" si="3"/>
        <v>45840</v>
      </c>
      <c r="H47" s="86">
        <f t="shared" si="4"/>
        <v>45871</v>
      </c>
      <c r="I47" s="86">
        <f t="shared" si="1"/>
        <v>45872</v>
      </c>
    </row>
    <row r="48" spans="4:9">
      <c r="D48" s="38">
        <v>45702</v>
      </c>
      <c r="E48" s="86">
        <f t="shared" si="0"/>
        <v>45792</v>
      </c>
      <c r="F48" s="86">
        <f t="shared" si="2"/>
        <v>45811</v>
      </c>
      <c r="G48" s="86">
        <f t="shared" si="3"/>
        <v>45841</v>
      </c>
      <c r="H48" s="86">
        <f t="shared" si="4"/>
        <v>45872</v>
      </c>
      <c r="I48" s="86">
        <f t="shared" si="1"/>
        <v>45873</v>
      </c>
    </row>
    <row r="49" spans="4:9">
      <c r="D49" s="38">
        <v>45703</v>
      </c>
      <c r="E49" s="86">
        <f t="shared" si="0"/>
        <v>45793</v>
      </c>
      <c r="F49" s="86">
        <f t="shared" si="2"/>
        <v>45812</v>
      </c>
      <c r="G49" s="86">
        <f t="shared" si="3"/>
        <v>45842</v>
      </c>
      <c r="H49" s="86">
        <f t="shared" si="4"/>
        <v>45873</v>
      </c>
      <c r="I49" s="86">
        <f t="shared" si="1"/>
        <v>45874</v>
      </c>
    </row>
    <row r="50" spans="4:9">
      <c r="D50" s="38">
        <v>45704</v>
      </c>
      <c r="E50" s="86">
        <f t="shared" si="0"/>
        <v>45794</v>
      </c>
      <c r="F50" s="86">
        <f t="shared" si="2"/>
        <v>45813</v>
      </c>
      <c r="G50" s="86">
        <f t="shared" si="3"/>
        <v>45843</v>
      </c>
      <c r="H50" s="86">
        <f t="shared" si="4"/>
        <v>45874</v>
      </c>
      <c r="I50" s="86">
        <f t="shared" si="1"/>
        <v>45875</v>
      </c>
    </row>
    <row r="51" spans="4:9">
      <c r="D51" s="38">
        <v>45705</v>
      </c>
      <c r="E51" s="86">
        <f t="shared" si="0"/>
        <v>45795</v>
      </c>
      <c r="F51" s="86">
        <f t="shared" si="2"/>
        <v>45814</v>
      </c>
      <c r="G51" s="86">
        <f t="shared" si="3"/>
        <v>45844</v>
      </c>
      <c r="H51" s="86">
        <f t="shared" si="4"/>
        <v>45875</v>
      </c>
      <c r="I51" s="86">
        <f t="shared" si="1"/>
        <v>45876</v>
      </c>
    </row>
    <row r="52" spans="4:9">
      <c r="D52" s="38">
        <v>45706</v>
      </c>
      <c r="E52" s="86">
        <f t="shared" si="0"/>
        <v>45796</v>
      </c>
      <c r="F52" s="86">
        <f t="shared" si="2"/>
        <v>45815</v>
      </c>
      <c r="G52" s="86">
        <f t="shared" si="3"/>
        <v>45845</v>
      </c>
      <c r="H52" s="86">
        <f t="shared" si="4"/>
        <v>45876</v>
      </c>
      <c r="I52" s="86">
        <f t="shared" si="1"/>
        <v>45877</v>
      </c>
    </row>
    <row r="53" spans="4:9">
      <c r="D53" s="38">
        <v>45707</v>
      </c>
      <c r="E53" s="86">
        <f t="shared" si="0"/>
        <v>45797</v>
      </c>
      <c r="F53" s="86">
        <f t="shared" si="2"/>
        <v>45816</v>
      </c>
      <c r="G53" s="86">
        <f t="shared" si="3"/>
        <v>45846</v>
      </c>
      <c r="H53" s="86">
        <f t="shared" si="4"/>
        <v>45877</v>
      </c>
      <c r="I53" s="86">
        <f t="shared" si="1"/>
        <v>45878</v>
      </c>
    </row>
    <row r="54" spans="4:9">
      <c r="D54" s="38">
        <v>45708</v>
      </c>
      <c r="E54" s="86">
        <f t="shared" si="0"/>
        <v>45798</v>
      </c>
      <c r="F54" s="86">
        <f t="shared" si="2"/>
        <v>45817</v>
      </c>
      <c r="G54" s="86">
        <f t="shared" si="3"/>
        <v>45847</v>
      </c>
      <c r="H54" s="86">
        <f t="shared" si="4"/>
        <v>45878</v>
      </c>
      <c r="I54" s="86">
        <f t="shared" si="1"/>
        <v>45879</v>
      </c>
    </row>
    <row r="55" spans="4:9">
      <c r="D55" s="38">
        <v>45709</v>
      </c>
      <c r="E55" s="86">
        <f t="shared" si="0"/>
        <v>45799</v>
      </c>
      <c r="F55" s="86">
        <f t="shared" si="2"/>
        <v>45818</v>
      </c>
      <c r="G55" s="86">
        <f t="shared" si="3"/>
        <v>45848</v>
      </c>
      <c r="H55" s="86">
        <f t="shared" si="4"/>
        <v>45879</v>
      </c>
      <c r="I55" s="86">
        <f t="shared" si="1"/>
        <v>45880</v>
      </c>
    </row>
    <row r="56" spans="4:9">
      <c r="D56" s="38">
        <v>45710</v>
      </c>
      <c r="E56" s="86">
        <f t="shared" si="0"/>
        <v>45800</v>
      </c>
      <c r="F56" s="86">
        <f t="shared" si="2"/>
        <v>45819</v>
      </c>
      <c r="G56" s="86">
        <f t="shared" si="3"/>
        <v>45849</v>
      </c>
      <c r="H56" s="86">
        <f t="shared" si="4"/>
        <v>45880</v>
      </c>
      <c r="I56" s="86">
        <f t="shared" si="1"/>
        <v>45881</v>
      </c>
    </row>
    <row r="57" spans="4:9">
      <c r="D57" s="38">
        <v>45711</v>
      </c>
      <c r="E57" s="86">
        <f t="shared" si="0"/>
        <v>45801</v>
      </c>
      <c r="F57" s="86">
        <f t="shared" si="2"/>
        <v>45820</v>
      </c>
      <c r="G57" s="86">
        <f t="shared" si="3"/>
        <v>45850</v>
      </c>
      <c r="H57" s="86">
        <f t="shared" si="4"/>
        <v>45881</v>
      </c>
      <c r="I57" s="86">
        <f t="shared" si="1"/>
        <v>45882</v>
      </c>
    </row>
    <row r="58" spans="4:9">
      <c r="D58" s="38">
        <v>45712</v>
      </c>
      <c r="E58" s="86">
        <f t="shared" si="0"/>
        <v>45802</v>
      </c>
      <c r="F58" s="86">
        <f t="shared" si="2"/>
        <v>45821</v>
      </c>
      <c r="G58" s="86">
        <f t="shared" si="3"/>
        <v>45851</v>
      </c>
      <c r="H58" s="86">
        <f t="shared" si="4"/>
        <v>45882</v>
      </c>
      <c r="I58" s="86">
        <f t="shared" si="1"/>
        <v>45883</v>
      </c>
    </row>
    <row r="59" spans="4:9">
      <c r="D59" s="38">
        <v>45713</v>
      </c>
      <c r="E59" s="86">
        <f t="shared" si="0"/>
        <v>45803</v>
      </c>
      <c r="F59" s="86">
        <f t="shared" si="2"/>
        <v>45822</v>
      </c>
      <c r="G59" s="86">
        <f t="shared" si="3"/>
        <v>45852</v>
      </c>
      <c r="H59" s="86">
        <f t="shared" si="4"/>
        <v>45883</v>
      </c>
      <c r="I59" s="86">
        <f t="shared" si="1"/>
        <v>45884</v>
      </c>
    </row>
    <row r="60" spans="4:9">
      <c r="D60" s="38">
        <v>45714</v>
      </c>
      <c r="E60" s="86">
        <f t="shared" si="0"/>
        <v>45804</v>
      </c>
      <c r="F60" s="86">
        <f t="shared" si="2"/>
        <v>45823</v>
      </c>
      <c r="G60" s="86">
        <f t="shared" si="3"/>
        <v>45853</v>
      </c>
      <c r="H60" s="86">
        <f t="shared" si="4"/>
        <v>45884</v>
      </c>
      <c r="I60" s="86">
        <f t="shared" si="1"/>
        <v>45885</v>
      </c>
    </row>
    <row r="61" spans="4:9">
      <c r="D61" s="38">
        <v>45715</v>
      </c>
      <c r="E61" s="86">
        <f t="shared" si="0"/>
        <v>45805</v>
      </c>
      <c r="F61" s="86">
        <f t="shared" si="2"/>
        <v>45824</v>
      </c>
      <c r="G61" s="86">
        <f t="shared" si="3"/>
        <v>45854</v>
      </c>
      <c r="H61" s="86">
        <f t="shared" si="4"/>
        <v>45885</v>
      </c>
      <c r="I61" s="86">
        <f t="shared" si="1"/>
        <v>45886</v>
      </c>
    </row>
    <row r="62" spans="4:9">
      <c r="D62" s="38">
        <v>45716</v>
      </c>
      <c r="E62" s="86">
        <f t="shared" si="0"/>
        <v>45806</v>
      </c>
      <c r="F62" s="86">
        <f t="shared" si="2"/>
        <v>45825</v>
      </c>
      <c r="G62" s="86">
        <f t="shared" si="3"/>
        <v>45855</v>
      </c>
      <c r="H62" s="86">
        <f t="shared" si="4"/>
        <v>45886</v>
      </c>
      <c r="I62" s="86">
        <f t="shared" si="1"/>
        <v>45887</v>
      </c>
    </row>
    <row r="63" spans="4:9">
      <c r="D63" s="38">
        <v>45717</v>
      </c>
      <c r="E63" s="86">
        <f t="shared" si="0"/>
        <v>45807</v>
      </c>
      <c r="F63" s="86">
        <f t="shared" si="2"/>
        <v>45826</v>
      </c>
      <c r="G63" s="86">
        <f t="shared" si="3"/>
        <v>45856</v>
      </c>
      <c r="H63" s="86">
        <f t="shared" si="4"/>
        <v>45887</v>
      </c>
      <c r="I63" s="86">
        <f t="shared" si="1"/>
        <v>45888</v>
      </c>
    </row>
    <row r="64" spans="4:9">
      <c r="D64" s="38">
        <v>45718</v>
      </c>
      <c r="E64" s="86">
        <f t="shared" si="0"/>
        <v>45808</v>
      </c>
      <c r="F64" s="86">
        <f t="shared" si="2"/>
        <v>45827</v>
      </c>
      <c r="G64" s="86">
        <f t="shared" si="3"/>
        <v>45857</v>
      </c>
      <c r="H64" s="86">
        <f t="shared" si="4"/>
        <v>45888</v>
      </c>
      <c r="I64" s="86">
        <f t="shared" si="1"/>
        <v>45889</v>
      </c>
    </row>
    <row r="65" spans="4:9">
      <c r="D65" s="38">
        <v>45719</v>
      </c>
      <c r="E65" s="86">
        <f t="shared" si="0"/>
        <v>45809</v>
      </c>
      <c r="F65" s="86">
        <f t="shared" si="2"/>
        <v>45828</v>
      </c>
      <c r="G65" s="86">
        <f t="shared" si="3"/>
        <v>45858</v>
      </c>
      <c r="H65" s="86">
        <f t="shared" si="4"/>
        <v>45889</v>
      </c>
      <c r="I65" s="86">
        <f t="shared" si="1"/>
        <v>45890</v>
      </c>
    </row>
    <row r="66" spans="4:9">
      <c r="D66" s="38">
        <v>45720</v>
      </c>
      <c r="E66" s="86">
        <f t="shared" si="0"/>
        <v>45810</v>
      </c>
      <c r="F66" s="86">
        <f t="shared" si="2"/>
        <v>45829</v>
      </c>
      <c r="G66" s="86">
        <f t="shared" si="3"/>
        <v>45859</v>
      </c>
      <c r="H66" s="86">
        <f t="shared" si="4"/>
        <v>45890</v>
      </c>
      <c r="I66" s="86">
        <f t="shared" si="1"/>
        <v>45891</v>
      </c>
    </row>
    <row r="67" spans="4:9">
      <c r="D67" s="38">
        <v>45721</v>
      </c>
      <c r="E67" s="86">
        <f t="shared" si="0"/>
        <v>45811</v>
      </c>
      <c r="F67" s="86">
        <f t="shared" si="2"/>
        <v>45830</v>
      </c>
      <c r="G67" s="86">
        <f t="shared" si="3"/>
        <v>45860</v>
      </c>
      <c r="H67" s="86">
        <f t="shared" si="4"/>
        <v>45891</v>
      </c>
      <c r="I67" s="86">
        <f t="shared" si="1"/>
        <v>45892</v>
      </c>
    </row>
    <row r="68" spans="4:9">
      <c r="D68" s="38">
        <v>45722</v>
      </c>
      <c r="E68" s="86">
        <f t="shared" si="0"/>
        <v>45812</v>
      </c>
      <c r="F68" s="86">
        <f t="shared" si="2"/>
        <v>45831</v>
      </c>
      <c r="G68" s="86">
        <f t="shared" si="3"/>
        <v>45861</v>
      </c>
      <c r="H68" s="86">
        <f t="shared" si="4"/>
        <v>45892</v>
      </c>
      <c r="I68" s="86">
        <f t="shared" si="1"/>
        <v>45893</v>
      </c>
    </row>
    <row r="69" spans="4:9">
      <c r="D69" s="38">
        <v>45723</v>
      </c>
      <c r="E69" s="86">
        <f t="shared" si="0"/>
        <v>45813</v>
      </c>
      <c r="F69" s="86">
        <f t="shared" si="2"/>
        <v>45832</v>
      </c>
      <c r="G69" s="86">
        <f t="shared" si="3"/>
        <v>45862</v>
      </c>
      <c r="H69" s="86">
        <f t="shared" si="4"/>
        <v>45893</v>
      </c>
      <c r="I69" s="86">
        <f t="shared" si="1"/>
        <v>45894</v>
      </c>
    </row>
    <row r="70" spans="4:9">
      <c r="D70" s="38">
        <v>45724</v>
      </c>
      <c r="E70" s="86">
        <f t="shared" ref="E70:E133" si="5">E69+1</f>
        <v>45814</v>
      </c>
      <c r="F70" s="86">
        <f t="shared" si="2"/>
        <v>45833</v>
      </c>
      <c r="G70" s="86">
        <f t="shared" si="3"/>
        <v>45863</v>
      </c>
      <c r="H70" s="86">
        <f t="shared" si="4"/>
        <v>45894</v>
      </c>
      <c r="I70" s="86">
        <f t="shared" ref="I70:I133" si="6">I69+1</f>
        <v>45895</v>
      </c>
    </row>
    <row r="71" spans="4:9">
      <c r="D71" s="38">
        <v>45725</v>
      </c>
      <c r="E71" s="86">
        <f t="shared" si="5"/>
        <v>45815</v>
      </c>
      <c r="F71" s="86">
        <f t="shared" ref="F71:F104" si="7">F70+1</f>
        <v>45834</v>
      </c>
      <c r="G71" s="86">
        <f t="shared" ref="G71:G104" si="8">G70+1</f>
        <v>45864</v>
      </c>
      <c r="H71" s="86">
        <f t="shared" ref="H71:H104" si="9">H70+1</f>
        <v>45895</v>
      </c>
      <c r="I71" s="86">
        <f t="shared" si="6"/>
        <v>45896</v>
      </c>
    </row>
    <row r="72" spans="4:9">
      <c r="D72" s="38">
        <v>45726</v>
      </c>
      <c r="E72" s="86">
        <f t="shared" si="5"/>
        <v>45816</v>
      </c>
      <c r="F72" s="86">
        <f t="shared" si="7"/>
        <v>45835</v>
      </c>
      <c r="G72" s="86">
        <f t="shared" si="8"/>
        <v>45865</v>
      </c>
      <c r="H72" s="86">
        <f t="shared" si="9"/>
        <v>45896</v>
      </c>
      <c r="I72" s="86">
        <f t="shared" si="6"/>
        <v>45897</v>
      </c>
    </row>
    <row r="73" spans="4:9">
      <c r="D73" s="38">
        <v>45727</v>
      </c>
      <c r="E73" s="86">
        <f t="shared" si="5"/>
        <v>45817</v>
      </c>
      <c r="F73" s="86">
        <f t="shared" si="7"/>
        <v>45836</v>
      </c>
      <c r="G73" s="86">
        <f t="shared" si="8"/>
        <v>45866</v>
      </c>
      <c r="H73" s="86">
        <f t="shared" si="9"/>
        <v>45897</v>
      </c>
      <c r="I73" s="86">
        <f t="shared" si="6"/>
        <v>45898</v>
      </c>
    </row>
    <row r="74" spans="4:9">
      <c r="D74" s="38">
        <v>45728</v>
      </c>
      <c r="E74" s="86">
        <f t="shared" si="5"/>
        <v>45818</v>
      </c>
      <c r="F74" s="86">
        <f t="shared" si="7"/>
        <v>45837</v>
      </c>
      <c r="G74" s="86">
        <f t="shared" si="8"/>
        <v>45867</v>
      </c>
      <c r="H74" s="86">
        <f t="shared" si="9"/>
        <v>45898</v>
      </c>
      <c r="I74" s="86">
        <f t="shared" si="6"/>
        <v>45899</v>
      </c>
    </row>
    <row r="75" spans="4:9">
      <c r="D75" s="38">
        <v>45729</v>
      </c>
      <c r="E75" s="86">
        <f t="shared" si="5"/>
        <v>45819</v>
      </c>
      <c r="F75" s="86">
        <f t="shared" si="7"/>
        <v>45838</v>
      </c>
      <c r="G75" s="86">
        <f t="shared" si="8"/>
        <v>45868</v>
      </c>
      <c r="H75" s="86">
        <f t="shared" si="9"/>
        <v>45899</v>
      </c>
      <c r="I75" s="86">
        <f t="shared" si="6"/>
        <v>45900</v>
      </c>
    </row>
    <row r="76" spans="4:9">
      <c r="D76" s="38">
        <v>45730</v>
      </c>
      <c r="E76" s="86">
        <f t="shared" si="5"/>
        <v>45820</v>
      </c>
      <c r="F76" s="86">
        <f t="shared" si="7"/>
        <v>45839</v>
      </c>
      <c r="G76" s="86">
        <f t="shared" si="8"/>
        <v>45869</v>
      </c>
      <c r="H76" s="86">
        <f t="shared" si="9"/>
        <v>45900</v>
      </c>
      <c r="I76" s="86">
        <f t="shared" si="6"/>
        <v>45901</v>
      </c>
    </row>
    <row r="77" spans="4:9">
      <c r="D77" s="38">
        <v>45731</v>
      </c>
      <c r="E77" s="86">
        <f t="shared" si="5"/>
        <v>45821</v>
      </c>
      <c r="F77" s="86">
        <f t="shared" si="7"/>
        <v>45840</v>
      </c>
      <c r="G77" s="86">
        <f t="shared" si="8"/>
        <v>45870</v>
      </c>
      <c r="H77" s="86">
        <f t="shared" si="9"/>
        <v>45901</v>
      </c>
      <c r="I77" s="86">
        <f t="shared" si="6"/>
        <v>45902</v>
      </c>
    </row>
    <row r="78" spans="4:9">
      <c r="D78" s="38">
        <v>45732</v>
      </c>
      <c r="E78" s="86">
        <f t="shared" si="5"/>
        <v>45822</v>
      </c>
      <c r="F78" s="86">
        <f t="shared" si="7"/>
        <v>45841</v>
      </c>
      <c r="G78" s="86">
        <f t="shared" si="8"/>
        <v>45871</v>
      </c>
      <c r="H78" s="86">
        <f t="shared" si="9"/>
        <v>45902</v>
      </c>
      <c r="I78" s="86">
        <f t="shared" si="6"/>
        <v>45903</v>
      </c>
    </row>
    <row r="79" spans="4:9">
      <c r="D79" s="38">
        <v>45733</v>
      </c>
      <c r="E79" s="86">
        <f t="shared" si="5"/>
        <v>45823</v>
      </c>
      <c r="F79" s="86">
        <f t="shared" si="7"/>
        <v>45842</v>
      </c>
      <c r="G79" s="86">
        <f t="shared" si="8"/>
        <v>45872</v>
      </c>
      <c r="H79" s="86">
        <f t="shared" si="9"/>
        <v>45903</v>
      </c>
      <c r="I79" s="86">
        <f t="shared" si="6"/>
        <v>45904</v>
      </c>
    </row>
    <row r="80" spans="4:9">
      <c r="D80" s="38">
        <v>45734</v>
      </c>
      <c r="E80" s="86">
        <f t="shared" si="5"/>
        <v>45824</v>
      </c>
      <c r="F80" s="86">
        <f t="shared" si="7"/>
        <v>45843</v>
      </c>
      <c r="G80" s="86">
        <f t="shared" si="8"/>
        <v>45873</v>
      </c>
      <c r="H80" s="86">
        <f t="shared" si="9"/>
        <v>45904</v>
      </c>
      <c r="I80" s="86">
        <f t="shared" si="6"/>
        <v>45905</v>
      </c>
    </row>
    <row r="81" spans="4:9">
      <c r="D81" s="38">
        <v>45735</v>
      </c>
      <c r="E81" s="86">
        <f t="shared" si="5"/>
        <v>45825</v>
      </c>
      <c r="F81" s="86">
        <f t="shared" si="7"/>
        <v>45844</v>
      </c>
      <c r="G81" s="86">
        <f t="shared" si="8"/>
        <v>45874</v>
      </c>
      <c r="H81" s="86">
        <f t="shared" si="9"/>
        <v>45905</v>
      </c>
      <c r="I81" s="86">
        <f t="shared" si="6"/>
        <v>45906</v>
      </c>
    </row>
    <row r="82" spans="4:9">
      <c r="D82" s="38">
        <v>45736</v>
      </c>
      <c r="E82" s="86">
        <f t="shared" si="5"/>
        <v>45826</v>
      </c>
      <c r="F82" s="86">
        <f t="shared" si="7"/>
        <v>45845</v>
      </c>
      <c r="G82" s="86">
        <f t="shared" si="8"/>
        <v>45875</v>
      </c>
      <c r="H82" s="86">
        <f t="shared" si="9"/>
        <v>45906</v>
      </c>
      <c r="I82" s="86">
        <f t="shared" si="6"/>
        <v>45907</v>
      </c>
    </row>
    <row r="83" spans="4:9">
      <c r="D83" s="38">
        <v>45737</v>
      </c>
      <c r="E83" s="86">
        <f t="shared" si="5"/>
        <v>45827</v>
      </c>
      <c r="F83" s="86">
        <f t="shared" si="7"/>
        <v>45846</v>
      </c>
      <c r="G83" s="86">
        <f t="shared" si="8"/>
        <v>45876</v>
      </c>
      <c r="H83" s="86">
        <f t="shared" si="9"/>
        <v>45907</v>
      </c>
      <c r="I83" s="86">
        <f t="shared" si="6"/>
        <v>45908</v>
      </c>
    </row>
    <row r="84" spans="4:9">
      <c r="D84" s="38">
        <v>45738</v>
      </c>
      <c r="E84" s="86">
        <f t="shared" si="5"/>
        <v>45828</v>
      </c>
      <c r="F84" s="86">
        <f t="shared" si="7"/>
        <v>45847</v>
      </c>
      <c r="G84" s="86">
        <f t="shared" si="8"/>
        <v>45877</v>
      </c>
      <c r="H84" s="86">
        <f t="shared" si="9"/>
        <v>45908</v>
      </c>
      <c r="I84" s="86">
        <f t="shared" si="6"/>
        <v>45909</v>
      </c>
    </row>
    <row r="85" spans="4:9">
      <c r="D85" s="38">
        <v>45739</v>
      </c>
      <c r="E85" s="86">
        <f t="shared" si="5"/>
        <v>45829</v>
      </c>
      <c r="F85" s="86">
        <f t="shared" si="7"/>
        <v>45848</v>
      </c>
      <c r="G85" s="86">
        <f t="shared" si="8"/>
        <v>45878</v>
      </c>
      <c r="H85" s="86">
        <f t="shared" si="9"/>
        <v>45909</v>
      </c>
      <c r="I85" s="86">
        <f t="shared" si="6"/>
        <v>45910</v>
      </c>
    </row>
    <row r="86" spans="4:9">
      <c r="D86" s="38">
        <v>45740</v>
      </c>
      <c r="E86" s="86">
        <f t="shared" si="5"/>
        <v>45830</v>
      </c>
      <c r="F86" s="86">
        <f t="shared" si="7"/>
        <v>45849</v>
      </c>
      <c r="G86" s="86">
        <f t="shared" si="8"/>
        <v>45879</v>
      </c>
      <c r="H86" s="86">
        <f t="shared" si="9"/>
        <v>45910</v>
      </c>
      <c r="I86" s="86">
        <f t="shared" si="6"/>
        <v>45911</v>
      </c>
    </row>
    <row r="87" spans="4:9">
      <c r="D87" s="38">
        <v>45741</v>
      </c>
      <c r="E87" s="86">
        <f t="shared" si="5"/>
        <v>45831</v>
      </c>
      <c r="F87" s="86">
        <f t="shared" si="7"/>
        <v>45850</v>
      </c>
      <c r="G87" s="86">
        <f t="shared" si="8"/>
        <v>45880</v>
      </c>
      <c r="H87" s="86">
        <f t="shared" si="9"/>
        <v>45911</v>
      </c>
      <c r="I87" s="86">
        <f t="shared" si="6"/>
        <v>45912</v>
      </c>
    </row>
    <row r="88" spans="4:9">
      <c r="D88" s="38">
        <v>45742</v>
      </c>
      <c r="E88" s="86">
        <f t="shared" si="5"/>
        <v>45832</v>
      </c>
      <c r="F88" s="86">
        <f t="shared" si="7"/>
        <v>45851</v>
      </c>
      <c r="G88" s="86">
        <f t="shared" si="8"/>
        <v>45881</v>
      </c>
      <c r="H88" s="86">
        <f t="shared" si="9"/>
        <v>45912</v>
      </c>
      <c r="I88" s="86">
        <f t="shared" si="6"/>
        <v>45913</v>
      </c>
    </row>
    <row r="89" spans="4:9">
      <c r="D89" s="38">
        <v>45743</v>
      </c>
      <c r="E89" s="86">
        <f t="shared" si="5"/>
        <v>45833</v>
      </c>
      <c r="F89" s="86">
        <f t="shared" si="7"/>
        <v>45852</v>
      </c>
      <c r="G89" s="86">
        <f t="shared" si="8"/>
        <v>45882</v>
      </c>
      <c r="H89" s="86">
        <f t="shared" si="9"/>
        <v>45913</v>
      </c>
      <c r="I89" s="86">
        <f t="shared" si="6"/>
        <v>45914</v>
      </c>
    </row>
    <row r="90" spans="4:9">
      <c r="D90" s="38">
        <v>45744</v>
      </c>
      <c r="E90" s="86">
        <f t="shared" si="5"/>
        <v>45834</v>
      </c>
      <c r="F90" s="86">
        <f t="shared" si="7"/>
        <v>45853</v>
      </c>
      <c r="G90" s="86">
        <f t="shared" si="8"/>
        <v>45883</v>
      </c>
      <c r="H90" s="86">
        <f t="shared" si="9"/>
        <v>45914</v>
      </c>
      <c r="I90" s="86">
        <f t="shared" si="6"/>
        <v>45915</v>
      </c>
    </row>
    <row r="91" spans="4:9">
      <c r="D91" s="38">
        <v>45745</v>
      </c>
      <c r="E91" s="86">
        <f t="shared" si="5"/>
        <v>45835</v>
      </c>
      <c r="F91" s="86">
        <f t="shared" si="7"/>
        <v>45854</v>
      </c>
      <c r="G91" s="86">
        <f t="shared" si="8"/>
        <v>45884</v>
      </c>
      <c r="H91" s="86">
        <f t="shared" si="9"/>
        <v>45915</v>
      </c>
      <c r="I91" s="86">
        <f t="shared" si="6"/>
        <v>45916</v>
      </c>
    </row>
    <row r="92" spans="4:9">
      <c r="D92" s="38">
        <v>45746</v>
      </c>
      <c r="E92" s="86">
        <f t="shared" si="5"/>
        <v>45836</v>
      </c>
      <c r="F92" s="86">
        <f t="shared" si="7"/>
        <v>45855</v>
      </c>
      <c r="G92" s="86">
        <f t="shared" si="8"/>
        <v>45885</v>
      </c>
      <c r="H92" s="86">
        <f t="shared" si="9"/>
        <v>45916</v>
      </c>
      <c r="I92" s="86">
        <f t="shared" si="6"/>
        <v>45917</v>
      </c>
    </row>
    <row r="93" spans="4:9">
      <c r="D93" s="38">
        <v>45747</v>
      </c>
      <c r="E93" s="86">
        <f t="shared" si="5"/>
        <v>45837</v>
      </c>
      <c r="F93" s="86">
        <f t="shared" si="7"/>
        <v>45856</v>
      </c>
      <c r="G93" s="86">
        <f t="shared" si="8"/>
        <v>45886</v>
      </c>
      <c r="H93" s="86">
        <f t="shared" si="9"/>
        <v>45917</v>
      </c>
      <c r="I93" s="86">
        <f t="shared" si="6"/>
        <v>45918</v>
      </c>
    </row>
    <row r="94" spans="4:9">
      <c r="D94" s="38">
        <v>45748</v>
      </c>
      <c r="E94" s="86">
        <f t="shared" si="5"/>
        <v>45838</v>
      </c>
      <c r="F94" s="86">
        <f t="shared" si="7"/>
        <v>45857</v>
      </c>
      <c r="G94" s="86">
        <f t="shared" si="8"/>
        <v>45887</v>
      </c>
      <c r="H94" s="86">
        <f t="shared" si="9"/>
        <v>45918</v>
      </c>
      <c r="I94" s="86">
        <f t="shared" si="6"/>
        <v>45919</v>
      </c>
    </row>
    <row r="95" spans="4:9">
      <c r="D95" s="38">
        <v>45749</v>
      </c>
      <c r="E95" s="86">
        <f t="shared" si="5"/>
        <v>45839</v>
      </c>
      <c r="F95" s="86">
        <f t="shared" si="7"/>
        <v>45858</v>
      </c>
      <c r="G95" s="86">
        <f t="shared" si="8"/>
        <v>45888</v>
      </c>
      <c r="H95" s="86">
        <f t="shared" si="9"/>
        <v>45919</v>
      </c>
      <c r="I95" s="86">
        <f t="shared" si="6"/>
        <v>45920</v>
      </c>
    </row>
    <row r="96" spans="4:9">
      <c r="D96" s="38">
        <v>45750</v>
      </c>
      <c r="E96" s="86">
        <f t="shared" si="5"/>
        <v>45840</v>
      </c>
      <c r="F96" s="86">
        <f t="shared" si="7"/>
        <v>45859</v>
      </c>
      <c r="G96" s="86">
        <f t="shared" si="8"/>
        <v>45889</v>
      </c>
      <c r="H96" s="86">
        <f t="shared" si="9"/>
        <v>45920</v>
      </c>
      <c r="I96" s="86">
        <f t="shared" si="6"/>
        <v>45921</v>
      </c>
    </row>
    <row r="97" spans="4:9">
      <c r="D97" s="38">
        <v>45751</v>
      </c>
      <c r="E97" s="86">
        <f t="shared" si="5"/>
        <v>45841</v>
      </c>
      <c r="F97" s="86">
        <f t="shared" si="7"/>
        <v>45860</v>
      </c>
      <c r="G97" s="86">
        <f t="shared" si="8"/>
        <v>45890</v>
      </c>
      <c r="H97" s="86">
        <f t="shared" si="9"/>
        <v>45921</v>
      </c>
      <c r="I97" s="86">
        <f t="shared" si="6"/>
        <v>45922</v>
      </c>
    </row>
    <row r="98" spans="4:9">
      <c r="D98" s="38">
        <v>45752</v>
      </c>
      <c r="E98" s="86">
        <f t="shared" si="5"/>
        <v>45842</v>
      </c>
      <c r="F98" s="86">
        <f t="shared" si="7"/>
        <v>45861</v>
      </c>
      <c r="G98" s="86">
        <f t="shared" si="8"/>
        <v>45891</v>
      </c>
      <c r="H98" s="86">
        <f t="shared" si="9"/>
        <v>45922</v>
      </c>
      <c r="I98" s="86">
        <f t="shared" si="6"/>
        <v>45923</v>
      </c>
    </row>
    <row r="99" spans="4:9">
      <c r="D99" s="38">
        <v>45753</v>
      </c>
      <c r="E99" s="86">
        <f t="shared" si="5"/>
        <v>45843</v>
      </c>
      <c r="F99" s="86">
        <f t="shared" si="7"/>
        <v>45862</v>
      </c>
      <c r="G99" s="86">
        <f t="shared" si="8"/>
        <v>45892</v>
      </c>
      <c r="H99" s="86">
        <f t="shared" si="9"/>
        <v>45923</v>
      </c>
      <c r="I99" s="86">
        <f t="shared" si="6"/>
        <v>45924</v>
      </c>
    </row>
    <row r="100" spans="4:9">
      <c r="D100" s="38">
        <v>45754</v>
      </c>
      <c r="E100" s="86">
        <f t="shared" si="5"/>
        <v>45844</v>
      </c>
      <c r="F100" s="86">
        <f t="shared" si="7"/>
        <v>45863</v>
      </c>
      <c r="G100" s="86">
        <f t="shared" si="8"/>
        <v>45893</v>
      </c>
      <c r="H100" s="86">
        <f t="shared" si="9"/>
        <v>45924</v>
      </c>
      <c r="I100" s="86">
        <f t="shared" si="6"/>
        <v>45925</v>
      </c>
    </row>
    <row r="101" spans="4:9">
      <c r="D101" s="38">
        <v>45755</v>
      </c>
      <c r="E101" s="86">
        <f t="shared" si="5"/>
        <v>45845</v>
      </c>
      <c r="F101" s="86">
        <f t="shared" si="7"/>
        <v>45864</v>
      </c>
      <c r="G101" s="86">
        <f t="shared" si="8"/>
        <v>45894</v>
      </c>
      <c r="H101" s="86">
        <f t="shared" si="9"/>
        <v>45925</v>
      </c>
      <c r="I101" s="86">
        <f t="shared" si="6"/>
        <v>45926</v>
      </c>
    </row>
    <row r="102" spans="4:9">
      <c r="D102" s="38">
        <v>45756</v>
      </c>
      <c r="E102" s="86">
        <f t="shared" si="5"/>
        <v>45846</v>
      </c>
      <c r="F102" s="86">
        <f t="shared" si="7"/>
        <v>45865</v>
      </c>
      <c r="G102" s="86">
        <f t="shared" si="8"/>
        <v>45895</v>
      </c>
      <c r="H102" s="86">
        <f t="shared" si="9"/>
        <v>45926</v>
      </c>
      <c r="I102" s="86">
        <f t="shared" si="6"/>
        <v>45927</v>
      </c>
    </row>
    <row r="103" spans="4:9">
      <c r="D103" s="38">
        <v>45757</v>
      </c>
      <c r="E103" s="86">
        <f t="shared" si="5"/>
        <v>45847</v>
      </c>
      <c r="F103" s="86">
        <f t="shared" si="7"/>
        <v>45866</v>
      </c>
      <c r="G103" s="86">
        <f t="shared" si="8"/>
        <v>45896</v>
      </c>
      <c r="H103" s="86">
        <f t="shared" si="9"/>
        <v>45927</v>
      </c>
      <c r="I103" s="86">
        <f t="shared" si="6"/>
        <v>45928</v>
      </c>
    </row>
    <row r="104" spans="4:9">
      <c r="D104" s="38">
        <v>45758</v>
      </c>
      <c r="E104" s="86">
        <f t="shared" si="5"/>
        <v>45848</v>
      </c>
      <c r="F104" s="86">
        <f t="shared" si="7"/>
        <v>45867</v>
      </c>
      <c r="G104" s="86">
        <f t="shared" si="8"/>
        <v>45897</v>
      </c>
      <c r="H104" s="86">
        <f t="shared" si="9"/>
        <v>45928</v>
      </c>
      <c r="I104" s="86">
        <f t="shared" si="6"/>
        <v>45929</v>
      </c>
    </row>
    <row r="105" spans="4:9">
      <c r="D105" s="38">
        <v>45759</v>
      </c>
      <c r="E105" s="86">
        <f t="shared" si="5"/>
        <v>45849</v>
      </c>
      <c r="I105" s="86">
        <f t="shared" si="6"/>
        <v>45930</v>
      </c>
    </row>
    <row r="106" spans="4:9">
      <c r="D106" s="38">
        <v>45760</v>
      </c>
      <c r="E106" s="86">
        <f t="shared" si="5"/>
        <v>45850</v>
      </c>
      <c r="I106" s="86">
        <f t="shared" si="6"/>
        <v>45931</v>
      </c>
    </row>
    <row r="107" spans="4:9">
      <c r="D107" s="38">
        <v>45761</v>
      </c>
      <c r="E107" s="86">
        <f t="shared" si="5"/>
        <v>45851</v>
      </c>
      <c r="I107" s="86">
        <f t="shared" si="6"/>
        <v>45932</v>
      </c>
    </row>
    <row r="108" spans="4:9">
      <c r="D108" s="38">
        <v>45762</v>
      </c>
      <c r="E108" s="86">
        <f t="shared" si="5"/>
        <v>45852</v>
      </c>
      <c r="I108" s="86">
        <f t="shared" si="6"/>
        <v>45933</v>
      </c>
    </row>
    <row r="109" spans="4:9">
      <c r="D109" s="38">
        <v>45763</v>
      </c>
      <c r="E109" s="86">
        <f t="shared" si="5"/>
        <v>45853</v>
      </c>
      <c r="I109" s="86">
        <f t="shared" si="6"/>
        <v>45934</v>
      </c>
    </row>
    <row r="110" spans="4:9">
      <c r="D110" s="38">
        <v>45764</v>
      </c>
      <c r="E110" s="86">
        <f t="shared" si="5"/>
        <v>45854</v>
      </c>
      <c r="I110" s="86">
        <f t="shared" si="6"/>
        <v>45935</v>
      </c>
    </row>
    <row r="111" spans="4:9">
      <c r="D111" s="38">
        <v>45765</v>
      </c>
      <c r="E111" s="86">
        <f t="shared" si="5"/>
        <v>45855</v>
      </c>
      <c r="I111" s="86">
        <f t="shared" si="6"/>
        <v>45936</v>
      </c>
    </row>
    <row r="112" spans="4:9">
      <c r="D112" s="38">
        <v>45766</v>
      </c>
      <c r="E112" s="86">
        <f t="shared" si="5"/>
        <v>45856</v>
      </c>
      <c r="I112" s="86">
        <f t="shared" si="6"/>
        <v>45937</v>
      </c>
    </row>
    <row r="113" spans="4:9">
      <c r="D113" s="38">
        <v>45767</v>
      </c>
      <c r="E113" s="86">
        <f t="shared" si="5"/>
        <v>45857</v>
      </c>
      <c r="I113" s="86">
        <f t="shared" si="6"/>
        <v>45938</v>
      </c>
    </row>
    <row r="114" spans="4:9">
      <c r="D114" s="38">
        <v>45768</v>
      </c>
      <c r="E114" s="86">
        <f t="shared" si="5"/>
        <v>45858</v>
      </c>
      <c r="I114" s="86">
        <f t="shared" si="6"/>
        <v>45939</v>
      </c>
    </row>
    <row r="115" spans="4:9">
      <c r="D115" s="38">
        <v>45769</v>
      </c>
      <c r="E115" s="86">
        <f t="shared" si="5"/>
        <v>45859</v>
      </c>
      <c r="I115" s="86">
        <f t="shared" si="6"/>
        <v>45940</v>
      </c>
    </row>
    <row r="116" spans="4:9">
      <c r="D116" s="38">
        <v>45770</v>
      </c>
      <c r="E116" s="86">
        <f t="shared" si="5"/>
        <v>45860</v>
      </c>
      <c r="I116" s="86">
        <f t="shared" si="6"/>
        <v>45941</v>
      </c>
    </row>
    <row r="117" spans="4:9">
      <c r="D117" s="38">
        <v>45771</v>
      </c>
      <c r="E117" s="86">
        <f t="shared" si="5"/>
        <v>45861</v>
      </c>
      <c r="I117" s="86">
        <f t="shared" si="6"/>
        <v>45942</v>
      </c>
    </row>
    <row r="118" spans="4:9">
      <c r="D118" s="38">
        <v>45772</v>
      </c>
      <c r="E118" s="86">
        <f t="shared" si="5"/>
        <v>45862</v>
      </c>
      <c r="I118" s="86">
        <f t="shared" si="6"/>
        <v>45943</v>
      </c>
    </row>
    <row r="119" spans="4:9">
      <c r="D119" s="38">
        <v>45773</v>
      </c>
      <c r="E119" s="86">
        <f t="shared" si="5"/>
        <v>45863</v>
      </c>
      <c r="I119" s="86">
        <f t="shared" si="6"/>
        <v>45944</v>
      </c>
    </row>
    <row r="120" spans="4:9">
      <c r="D120" s="38">
        <v>45774</v>
      </c>
      <c r="E120" s="86">
        <f t="shared" si="5"/>
        <v>45864</v>
      </c>
      <c r="I120" s="86">
        <f t="shared" si="6"/>
        <v>45945</v>
      </c>
    </row>
    <row r="121" spans="4:9">
      <c r="D121" s="38">
        <v>45775</v>
      </c>
      <c r="E121" s="86">
        <f t="shared" si="5"/>
        <v>45865</v>
      </c>
      <c r="I121" s="86">
        <f t="shared" si="6"/>
        <v>45946</v>
      </c>
    </row>
    <row r="122" spans="4:9">
      <c r="D122" s="38">
        <v>45776</v>
      </c>
      <c r="E122" s="86">
        <f t="shared" si="5"/>
        <v>45866</v>
      </c>
      <c r="I122" s="86">
        <f t="shared" si="6"/>
        <v>45947</v>
      </c>
    </row>
    <row r="123" spans="4:9">
      <c r="D123" s="38">
        <v>45777</v>
      </c>
      <c r="E123" s="86">
        <f t="shared" si="5"/>
        <v>45867</v>
      </c>
      <c r="I123" s="86">
        <f t="shared" si="6"/>
        <v>45948</v>
      </c>
    </row>
    <row r="124" spans="4:9">
      <c r="D124" s="38">
        <v>45778</v>
      </c>
      <c r="E124" s="86">
        <f t="shared" si="5"/>
        <v>45868</v>
      </c>
      <c r="I124" s="86">
        <f t="shared" si="6"/>
        <v>45949</v>
      </c>
    </row>
    <row r="125" spans="4:9">
      <c r="D125" s="38">
        <v>45779</v>
      </c>
      <c r="E125" s="86">
        <f t="shared" si="5"/>
        <v>45869</v>
      </c>
      <c r="I125" s="86">
        <f t="shared" si="6"/>
        <v>45950</v>
      </c>
    </row>
    <row r="126" spans="4:9">
      <c r="D126" s="38">
        <v>45780</v>
      </c>
      <c r="E126" s="86">
        <f t="shared" si="5"/>
        <v>45870</v>
      </c>
      <c r="I126" s="86">
        <f t="shared" si="6"/>
        <v>45951</v>
      </c>
    </row>
    <row r="127" spans="4:9">
      <c r="D127" s="38">
        <v>45781</v>
      </c>
      <c r="E127" s="86">
        <f t="shared" si="5"/>
        <v>45871</v>
      </c>
      <c r="I127" s="86">
        <f t="shared" si="6"/>
        <v>45952</v>
      </c>
    </row>
    <row r="128" spans="4:9">
      <c r="D128" s="38">
        <v>45782</v>
      </c>
      <c r="E128" s="86">
        <f t="shared" si="5"/>
        <v>45872</v>
      </c>
      <c r="I128" s="86">
        <f t="shared" si="6"/>
        <v>45953</v>
      </c>
    </row>
    <row r="129" spans="4:9">
      <c r="D129" s="38">
        <v>45783</v>
      </c>
      <c r="E129" s="86">
        <f t="shared" si="5"/>
        <v>45873</v>
      </c>
      <c r="I129" s="86">
        <f t="shared" si="6"/>
        <v>45954</v>
      </c>
    </row>
    <row r="130" spans="4:9">
      <c r="D130" s="38">
        <v>45784</v>
      </c>
      <c r="E130" s="86">
        <f t="shared" si="5"/>
        <v>45874</v>
      </c>
      <c r="I130" s="86">
        <f t="shared" si="6"/>
        <v>45955</v>
      </c>
    </row>
    <row r="131" spans="4:9">
      <c r="D131" s="38">
        <v>45785</v>
      </c>
      <c r="E131" s="86">
        <f t="shared" si="5"/>
        <v>45875</v>
      </c>
      <c r="I131" s="86">
        <f t="shared" si="6"/>
        <v>45956</v>
      </c>
    </row>
    <row r="132" spans="4:9">
      <c r="D132" s="38">
        <v>45786</v>
      </c>
      <c r="E132" s="86">
        <f t="shared" si="5"/>
        <v>45876</v>
      </c>
      <c r="I132" s="86">
        <f t="shared" si="6"/>
        <v>45957</v>
      </c>
    </row>
    <row r="133" spans="4:9">
      <c r="D133" s="38">
        <v>45787</v>
      </c>
      <c r="E133" s="86">
        <f t="shared" si="5"/>
        <v>45877</v>
      </c>
      <c r="I133" s="86">
        <f t="shared" si="6"/>
        <v>45958</v>
      </c>
    </row>
    <row r="134" spans="4:9">
      <c r="D134" s="38">
        <v>45788</v>
      </c>
      <c r="E134" s="86">
        <f t="shared" ref="E134:E197" si="10">E133+1</f>
        <v>45878</v>
      </c>
      <c r="I134" s="86">
        <f t="shared" ref="I134:I197" si="11">I133+1</f>
        <v>45959</v>
      </c>
    </row>
    <row r="135" spans="4:9">
      <c r="D135" s="38">
        <v>45789</v>
      </c>
      <c r="E135" s="86">
        <f t="shared" si="10"/>
        <v>45879</v>
      </c>
      <c r="I135" s="86">
        <f t="shared" si="11"/>
        <v>45960</v>
      </c>
    </row>
    <row r="136" spans="4:9">
      <c r="D136" s="38">
        <v>45790</v>
      </c>
      <c r="E136" s="86">
        <f t="shared" si="10"/>
        <v>45880</v>
      </c>
      <c r="I136" s="86">
        <f t="shared" si="11"/>
        <v>45961</v>
      </c>
    </row>
    <row r="137" spans="4:9">
      <c r="D137" s="38">
        <v>45791</v>
      </c>
      <c r="E137" s="86">
        <f t="shared" si="10"/>
        <v>45881</v>
      </c>
      <c r="I137" s="86">
        <f t="shared" si="11"/>
        <v>45962</v>
      </c>
    </row>
    <row r="138" spans="4:9">
      <c r="D138" s="38">
        <v>45792</v>
      </c>
      <c r="E138" s="86">
        <f t="shared" si="10"/>
        <v>45882</v>
      </c>
      <c r="I138" s="86">
        <f t="shared" si="11"/>
        <v>45963</v>
      </c>
    </row>
    <row r="139" spans="4:9">
      <c r="D139" s="38">
        <v>45793</v>
      </c>
      <c r="E139" s="86">
        <f t="shared" si="10"/>
        <v>45883</v>
      </c>
      <c r="I139" s="86">
        <f t="shared" si="11"/>
        <v>45964</v>
      </c>
    </row>
    <row r="140" spans="4:9">
      <c r="D140" s="38">
        <v>45794</v>
      </c>
      <c r="E140" s="86">
        <f t="shared" si="10"/>
        <v>45884</v>
      </c>
      <c r="I140" s="86">
        <f t="shared" si="11"/>
        <v>45965</v>
      </c>
    </row>
    <row r="141" spans="4:9">
      <c r="D141" s="38">
        <v>45795</v>
      </c>
      <c r="E141" s="86">
        <f t="shared" si="10"/>
        <v>45885</v>
      </c>
      <c r="I141" s="86">
        <f t="shared" si="11"/>
        <v>45966</v>
      </c>
    </row>
    <row r="142" spans="4:9">
      <c r="D142" s="38">
        <v>45796</v>
      </c>
      <c r="E142" s="86">
        <f t="shared" si="10"/>
        <v>45886</v>
      </c>
      <c r="I142" s="86">
        <f t="shared" si="11"/>
        <v>45967</v>
      </c>
    </row>
    <row r="143" spans="4:9">
      <c r="D143" s="38">
        <v>45797</v>
      </c>
      <c r="E143" s="86">
        <f t="shared" si="10"/>
        <v>45887</v>
      </c>
      <c r="I143" s="86">
        <f t="shared" si="11"/>
        <v>45968</v>
      </c>
    </row>
    <row r="144" spans="4:9">
      <c r="D144" s="38">
        <v>45798</v>
      </c>
      <c r="E144" s="86">
        <f t="shared" si="10"/>
        <v>45888</v>
      </c>
      <c r="I144" s="86">
        <f t="shared" si="11"/>
        <v>45969</v>
      </c>
    </row>
    <row r="145" spans="4:9">
      <c r="D145" s="38">
        <v>45799</v>
      </c>
      <c r="E145" s="86">
        <f t="shared" si="10"/>
        <v>45889</v>
      </c>
      <c r="I145" s="86">
        <f t="shared" si="11"/>
        <v>45970</v>
      </c>
    </row>
    <row r="146" spans="4:9">
      <c r="D146" s="38">
        <v>45800</v>
      </c>
      <c r="E146" s="86">
        <f t="shared" si="10"/>
        <v>45890</v>
      </c>
      <c r="I146" s="86">
        <f t="shared" si="11"/>
        <v>45971</v>
      </c>
    </row>
    <row r="147" spans="4:9">
      <c r="D147" s="38">
        <v>45801</v>
      </c>
      <c r="E147" s="86">
        <f t="shared" si="10"/>
        <v>45891</v>
      </c>
      <c r="I147" s="86">
        <f t="shared" si="11"/>
        <v>45972</v>
      </c>
    </row>
    <row r="148" spans="4:9">
      <c r="D148" s="38">
        <v>45802</v>
      </c>
      <c r="E148" s="86">
        <f t="shared" si="10"/>
        <v>45892</v>
      </c>
      <c r="I148" s="86">
        <f t="shared" si="11"/>
        <v>45973</v>
      </c>
    </row>
    <row r="149" spans="4:9">
      <c r="D149" s="38">
        <v>45803</v>
      </c>
      <c r="E149" s="86">
        <f t="shared" si="10"/>
        <v>45893</v>
      </c>
      <c r="I149" s="86">
        <f t="shared" si="11"/>
        <v>45974</v>
      </c>
    </row>
    <row r="150" spans="4:9">
      <c r="D150" s="38">
        <v>45804</v>
      </c>
      <c r="E150" s="86">
        <f t="shared" si="10"/>
        <v>45894</v>
      </c>
      <c r="I150" s="86">
        <f t="shared" si="11"/>
        <v>45975</v>
      </c>
    </row>
    <row r="151" spans="4:9">
      <c r="D151" s="38">
        <v>45805</v>
      </c>
      <c r="E151" s="86">
        <f t="shared" si="10"/>
        <v>45895</v>
      </c>
      <c r="I151" s="86">
        <f t="shared" si="11"/>
        <v>45976</v>
      </c>
    </row>
    <row r="152" spans="4:9">
      <c r="D152" s="38">
        <v>45806</v>
      </c>
      <c r="E152" s="86">
        <f t="shared" si="10"/>
        <v>45896</v>
      </c>
      <c r="I152" s="86">
        <f t="shared" si="11"/>
        <v>45977</v>
      </c>
    </row>
    <row r="153" spans="4:9">
      <c r="D153" s="38">
        <v>45807</v>
      </c>
      <c r="E153" s="86">
        <f t="shared" si="10"/>
        <v>45897</v>
      </c>
      <c r="I153" s="86">
        <f t="shared" si="11"/>
        <v>45978</v>
      </c>
    </row>
    <row r="154" spans="4:9">
      <c r="D154" s="38">
        <v>45808</v>
      </c>
      <c r="E154" s="86">
        <f t="shared" si="10"/>
        <v>45898</v>
      </c>
      <c r="I154" s="86">
        <f t="shared" si="11"/>
        <v>45979</v>
      </c>
    </row>
    <row r="155" spans="4:9">
      <c r="D155" s="38">
        <v>45809</v>
      </c>
      <c r="E155" s="86">
        <f t="shared" si="10"/>
        <v>45899</v>
      </c>
      <c r="I155" s="86">
        <f t="shared" si="11"/>
        <v>45980</v>
      </c>
    </row>
    <row r="156" spans="4:9">
      <c r="D156" s="38">
        <v>45810</v>
      </c>
      <c r="E156" s="86">
        <f t="shared" si="10"/>
        <v>45900</v>
      </c>
      <c r="I156" s="86">
        <f t="shared" si="11"/>
        <v>45981</v>
      </c>
    </row>
    <row r="157" spans="4:9">
      <c r="D157" s="38">
        <v>45811</v>
      </c>
      <c r="E157" s="86">
        <f t="shared" si="10"/>
        <v>45901</v>
      </c>
      <c r="I157" s="86">
        <f t="shared" si="11"/>
        <v>45982</v>
      </c>
    </row>
    <row r="158" spans="4:9">
      <c r="D158" s="38">
        <v>45812</v>
      </c>
      <c r="E158" s="86">
        <f t="shared" si="10"/>
        <v>45902</v>
      </c>
      <c r="I158" s="86">
        <f t="shared" si="11"/>
        <v>45983</v>
      </c>
    </row>
    <row r="159" spans="4:9">
      <c r="D159" s="38">
        <v>45813</v>
      </c>
      <c r="E159" s="86">
        <f t="shared" si="10"/>
        <v>45903</v>
      </c>
      <c r="I159" s="86">
        <f t="shared" si="11"/>
        <v>45984</v>
      </c>
    </row>
    <row r="160" spans="4:9">
      <c r="D160" s="38">
        <v>45814</v>
      </c>
      <c r="E160" s="86">
        <f t="shared" si="10"/>
        <v>45904</v>
      </c>
      <c r="I160" s="86">
        <f t="shared" si="11"/>
        <v>45985</v>
      </c>
    </row>
    <row r="161" spans="4:9">
      <c r="D161" s="38">
        <v>45815</v>
      </c>
      <c r="E161" s="86">
        <f t="shared" si="10"/>
        <v>45905</v>
      </c>
      <c r="I161" s="86">
        <f t="shared" si="11"/>
        <v>45986</v>
      </c>
    </row>
    <row r="162" spans="4:9">
      <c r="D162" s="38">
        <v>45816</v>
      </c>
      <c r="E162" s="86">
        <f t="shared" si="10"/>
        <v>45906</v>
      </c>
      <c r="I162" s="86">
        <f t="shared" si="11"/>
        <v>45987</v>
      </c>
    </row>
    <row r="163" spans="4:9">
      <c r="D163" s="38">
        <v>45817</v>
      </c>
      <c r="E163" s="86">
        <f t="shared" si="10"/>
        <v>45907</v>
      </c>
      <c r="I163" s="86">
        <f t="shared" si="11"/>
        <v>45988</v>
      </c>
    </row>
    <row r="164" spans="4:9">
      <c r="D164" s="38">
        <v>45818</v>
      </c>
      <c r="E164" s="86">
        <f t="shared" si="10"/>
        <v>45908</v>
      </c>
      <c r="I164" s="86">
        <f t="shared" si="11"/>
        <v>45989</v>
      </c>
    </row>
    <row r="165" spans="4:9">
      <c r="D165" s="38">
        <v>45819</v>
      </c>
      <c r="E165" s="86">
        <f t="shared" si="10"/>
        <v>45909</v>
      </c>
      <c r="I165" s="86">
        <f t="shared" si="11"/>
        <v>45990</v>
      </c>
    </row>
    <row r="166" spans="4:9">
      <c r="D166" s="38">
        <v>45820</v>
      </c>
      <c r="E166" s="86">
        <f t="shared" si="10"/>
        <v>45910</v>
      </c>
      <c r="I166" s="86">
        <f t="shared" si="11"/>
        <v>45991</v>
      </c>
    </row>
    <row r="167" spans="4:9">
      <c r="D167" s="38">
        <v>45821</v>
      </c>
      <c r="E167" s="86">
        <f t="shared" si="10"/>
        <v>45911</v>
      </c>
      <c r="I167" s="86">
        <f t="shared" si="11"/>
        <v>45992</v>
      </c>
    </row>
    <row r="168" spans="4:9">
      <c r="D168" s="38">
        <v>45822</v>
      </c>
      <c r="E168" s="86">
        <f t="shared" si="10"/>
        <v>45912</v>
      </c>
      <c r="I168" s="86">
        <f t="shared" si="11"/>
        <v>45993</v>
      </c>
    </row>
    <row r="169" spans="4:9">
      <c r="D169" s="38">
        <v>45823</v>
      </c>
      <c r="E169" s="86">
        <f t="shared" si="10"/>
        <v>45913</v>
      </c>
      <c r="I169" s="86">
        <f t="shared" si="11"/>
        <v>45994</v>
      </c>
    </row>
    <row r="170" spans="4:9">
      <c r="D170" s="38">
        <v>45824</v>
      </c>
      <c r="E170" s="86">
        <f t="shared" si="10"/>
        <v>45914</v>
      </c>
      <c r="I170" s="86">
        <f t="shared" si="11"/>
        <v>45995</v>
      </c>
    </row>
    <row r="171" spans="4:9">
      <c r="D171" s="38">
        <v>45825</v>
      </c>
      <c r="E171" s="86">
        <f t="shared" si="10"/>
        <v>45915</v>
      </c>
      <c r="I171" s="86">
        <f t="shared" si="11"/>
        <v>45996</v>
      </c>
    </row>
    <row r="172" spans="4:9">
      <c r="D172" s="38">
        <v>45826</v>
      </c>
      <c r="E172" s="86">
        <f t="shared" si="10"/>
        <v>45916</v>
      </c>
      <c r="I172" s="86">
        <f t="shared" si="11"/>
        <v>45997</v>
      </c>
    </row>
    <row r="173" spans="4:9">
      <c r="D173" s="38">
        <v>45827</v>
      </c>
      <c r="E173" s="86">
        <f t="shared" si="10"/>
        <v>45917</v>
      </c>
      <c r="I173" s="86">
        <f t="shared" si="11"/>
        <v>45998</v>
      </c>
    </row>
    <row r="174" spans="4:9">
      <c r="D174" s="38">
        <v>45828</v>
      </c>
      <c r="E174" s="86">
        <f t="shared" si="10"/>
        <v>45918</v>
      </c>
      <c r="I174" s="86">
        <f t="shared" si="11"/>
        <v>45999</v>
      </c>
    </row>
    <row r="175" spans="4:9">
      <c r="D175" s="38">
        <v>45829</v>
      </c>
      <c r="E175" s="86">
        <f t="shared" si="10"/>
        <v>45919</v>
      </c>
      <c r="I175" s="86">
        <f t="shared" si="11"/>
        <v>46000</v>
      </c>
    </row>
    <row r="176" spans="4:9">
      <c r="D176" s="38">
        <v>45830</v>
      </c>
      <c r="E176" s="86">
        <f t="shared" si="10"/>
        <v>45920</v>
      </c>
      <c r="I176" s="86">
        <f t="shared" si="11"/>
        <v>46001</v>
      </c>
    </row>
    <row r="177" spans="4:9">
      <c r="D177" s="38">
        <v>45831</v>
      </c>
      <c r="E177" s="86">
        <f t="shared" si="10"/>
        <v>45921</v>
      </c>
      <c r="I177" s="86">
        <f t="shared" si="11"/>
        <v>46002</v>
      </c>
    </row>
    <row r="178" spans="4:9">
      <c r="D178" s="38">
        <v>45832</v>
      </c>
      <c r="E178" s="86">
        <f t="shared" si="10"/>
        <v>45922</v>
      </c>
      <c r="I178" s="86">
        <f t="shared" si="11"/>
        <v>46003</v>
      </c>
    </row>
    <row r="179" spans="4:9">
      <c r="D179" s="38">
        <v>45833</v>
      </c>
      <c r="E179" s="86">
        <f t="shared" si="10"/>
        <v>45923</v>
      </c>
      <c r="I179" s="86">
        <f t="shared" si="11"/>
        <v>46004</v>
      </c>
    </row>
    <row r="180" spans="4:9">
      <c r="D180" s="38">
        <v>45834</v>
      </c>
      <c r="E180" s="86">
        <f t="shared" si="10"/>
        <v>45924</v>
      </c>
      <c r="I180" s="86">
        <f t="shared" si="11"/>
        <v>46005</v>
      </c>
    </row>
    <row r="181" spans="4:9">
      <c r="D181" s="38">
        <v>45835</v>
      </c>
      <c r="E181" s="86">
        <f t="shared" si="10"/>
        <v>45925</v>
      </c>
      <c r="I181" s="86">
        <f t="shared" si="11"/>
        <v>46006</v>
      </c>
    </row>
    <row r="182" spans="4:9">
      <c r="D182" s="38">
        <v>45836</v>
      </c>
      <c r="E182" s="86">
        <f t="shared" si="10"/>
        <v>45926</v>
      </c>
      <c r="I182" s="86">
        <f t="shared" si="11"/>
        <v>46007</v>
      </c>
    </row>
    <row r="183" spans="4:9">
      <c r="D183" s="38">
        <v>45837</v>
      </c>
      <c r="E183" s="86">
        <f t="shared" si="10"/>
        <v>45927</v>
      </c>
      <c r="I183" s="86">
        <f t="shared" si="11"/>
        <v>46008</v>
      </c>
    </row>
    <row r="184" spans="4:9">
      <c r="D184" s="38">
        <v>45838</v>
      </c>
      <c r="E184" s="86">
        <f t="shared" si="10"/>
        <v>45928</v>
      </c>
      <c r="I184" s="86">
        <f t="shared" si="11"/>
        <v>46009</v>
      </c>
    </row>
    <row r="185" spans="4:9">
      <c r="D185" s="38">
        <v>45839</v>
      </c>
      <c r="E185" s="86">
        <f t="shared" si="10"/>
        <v>45929</v>
      </c>
      <c r="I185" s="86">
        <f t="shared" si="11"/>
        <v>46010</v>
      </c>
    </row>
    <row r="186" spans="4:9">
      <c r="D186" s="38">
        <v>45840</v>
      </c>
      <c r="E186" s="86">
        <f t="shared" si="10"/>
        <v>45930</v>
      </c>
      <c r="I186" s="86">
        <f t="shared" si="11"/>
        <v>46011</v>
      </c>
    </row>
    <row r="187" spans="4:9">
      <c r="D187" s="38">
        <v>45841</v>
      </c>
      <c r="E187" s="86">
        <f t="shared" si="10"/>
        <v>45931</v>
      </c>
      <c r="I187" s="86">
        <f t="shared" si="11"/>
        <v>46012</v>
      </c>
    </row>
    <row r="188" spans="4:9">
      <c r="D188" s="38">
        <v>45842</v>
      </c>
      <c r="E188" s="86">
        <f t="shared" si="10"/>
        <v>45932</v>
      </c>
      <c r="I188" s="86">
        <f t="shared" si="11"/>
        <v>46013</v>
      </c>
    </row>
    <row r="189" spans="4:9">
      <c r="D189" s="38">
        <v>45843</v>
      </c>
      <c r="E189" s="86">
        <f t="shared" si="10"/>
        <v>45933</v>
      </c>
      <c r="I189" s="86">
        <f t="shared" si="11"/>
        <v>46014</v>
      </c>
    </row>
    <row r="190" spans="4:9">
      <c r="D190" s="38">
        <v>45844</v>
      </c>
      <c r="E190" s="86">
        <f t="shared" si="10"/>
        <v>45934</v>
      </c>
      <c r="I190" s="86">
        <f t="shared" si="11"/>
        <v>46015</v>
      </c>
    </row>
    <row r="191" spans="4:9">
      <c r="D191" s="38">
        <v>45845</v>
      </c>
      <c r="E191" s="86">
        <f t="shared" si="10"/>
        <v>45935</v>
      </c>
      <c r="I191" s="86">
        <f t="shared" si="11"/>
        <v>46016</v>
      </c>
    </row>
    <row r="192" spans="4:9">
      <c r="D192" s="38">
        <v>45846</v>
      </c>
      <c r="E192" s="86">
        <f t="shared" si="10"/>
        <v>45936</v>
      </c>
      <c r="I192" s="86">
        <f t="shared" si="11"/>
        <v>46017</v>
      </c>
    </row>
    <row r="193" spans="4:9">
      <c r="D193" s="38">
        <v>45847</v>
      </c>
      <c r="E193" s="86">
        <f t="shared" si="10"/>
        <v>45937</v>
      </c>
      <c r="I193" s="86">
        <f t="shared" si="11"/>
        <v>46018</v>
      </c>
    </row>
    <row r="194" spans="4:9">
      <c r="D194" s="38">
        <v>45848</v>
      </c>
      <c r="E194" s="86">
        <f t="shared" si="10"/>
        <v>45938</v>
      </c>
      <c r="I194" s="86">
        <f t="shared" si="11"/>
        <v>46019</v>
      </c>
    </row>
    <row r="195" spans="4:9">
      <c r="D195" s="38">
        <v>45849</v>
      </c>
      <c r="E195" s="86">
        <f t="shared" si="10"/>
        <v>45939</v>
      </c>
      <c r="I195" s="86">
        <f t="shared" si="11"/>
        <v>46020</v>
      </c>
    </row>
    <row r="196" spans="4:9">
      <c r="D196" s="38">
        <v>45850</v>
      </c>
      <c r="E196" s="86">
        <f t="shared" si="10"/>
        <v>45940</v>
      </c>
      <c r="I196" s="86">
        <f t="shared" si="11"/>
        <v>46021</v>
      </c>
    </row>
    <row r="197" spans="4:9">
      <c r="D197" s="38">
        <v>45851</v>
      </c>
      <c r="E197" s="86">
        <f t="shared" si="10"/>
        <v>45941</v>
      </c>
      <c r="I197" s="86">
        <f t="shared" si="11"/>
        <v>46022</v>
      </c>
    </row>
    <row r="198" spans="4:9">
      <c r="D198" s="38">
        <v>45852</v>
      </c>
      <c r="E198" s="86">
        <f t="shared" ref="E198:E204" si="12">E197+1</f>
        <v>45942</v>
      </c>
      <c r="I198" s="86">
        <f t="shared" ref="I198:I203" si="13">I197+1</f>
        <v>46023</v>
      </c>
    </row>
    <row r="199" spans="4:9">
      <c r="D199" s="38">
        <v>45853</v>
      </c>
      <c r="E199" s="86">
        <f t="shared" si="12"/>
        <v>45943</v>
      </c>
      <c r="I199" s="86">
        <f t="shared" si="13"/>
        <v>46024</v>
      </c>
    </row>
    <row r="200" spans="4:9">
      <c r="D200" s="38">
        <v>45854</v>
      </c>
      <c r="E200" s="86">
        <f t="shared" si="12"/>
        <v>45944</v>
      </c>
      <c r="I200" s="86">
        <f t="shared" si="13"/>
        <v>46025</v>
      </c>
    </row>
    <row r="201" spans="4:9">
      <c r="D201" s="38">
        <v>45855</v>
      </c>
      <c r="E201" s="86">
        <f t="shared" si="12"/>
        <v>45945</v>
      </c>
      <c r="I201" s="86">
        <f t="shared" si="13"/>
        <v>46026</v>
      </c>
    </row>
    <row r="202" spans="4:9">
      <c r="D202" s="38">
        <v>45856</v>
      </c>
      <c r="E202" s="86">
        <f t="shared" si="12"/>
        <v>45946</v>
      </c>
      <c r="I202" s="86">
        <f t="shared" si="13"/>
        <v>46027</v>
      </c>
    </row>
    <row r="203" spans="4:9">
      <c r="D203" s="38">
        <v>45857</v>
      </c>
      <c r="E203" s="86">
        <f t="shared" si="12"/>
        <v>45947</v>
      </c>
      <c r="I203" s="86">
        <f t="shared" si="13"/>
        <v>46028</v>
      </c>
    </row>
    <row r="204" spans="4:9">
      <c r="D204" s="38">
        <v>45858</v>
      </c>
      <c r="E204" s="86">
        <f t="shared" si="12"/>
        <v>45948</v>
      </c>
    </row>
    <row r="205" spans="4:9">
      <c r="D205" s="38">
        <v>45859</v>
      </c>
    </row>
    <row r="206" spans="4:9">
      <c r="D206" s="38">
        <v>45860</v>
      </c>
    </row>
    <row r="207" spans="4:9">
      <c r="D207" s="38">
        <v>45861</v>
      </c>
    </row>
    <row r="208" spans="4:9">
      <c r="D208" s="38">
        <v>45862</v>
      </c>
    </row>
    <row r="209" spans="4:4">
      <c r="D209" s="38">
        <v>45863</v>
      </c>
    </row>
    <row r="210" spans="4:4">
      <c r="D210" s="38">
        <v>45864</v>
      </c>
    </row>
    <row r="211" spans="4:4">
      <c r="D211" s="38">
        <v>45865</v>
      </c>
    </row>
    <row r="212" spans="4:4">
      <c r="D212" s="38">
        <v>45866</v>
      </c>
    </row>
    <row r="213" spans="4:4">
      <c r="D213" s="38">
        <v>45867</v>
      </c>
    </row>
    <row r="214" spans="4:4">
      <c r="D214" s="38">
        <v>45868</v>
      </c>
    </row>
    <row r="215" spans="4:4">
      <c r="D215" s="38">
        <v>45869</v>
      </c>
    </row>
    <row r="216" spans="4:4">
      <c r="D216" s="38">
        <v>45870</v>
      </c>
    </row>
    <row r="217" spans="4:4">
      <c r="D217" s="38">
        <v>45871</v>
      </c>
    </row>
    <row r="218" spans="4:4">
      <c r="D218" s="38">
        <v>45872</v>
      </c>
    </row>
    <row r="219" spans="4:4">
      <c r="D219" s="38">
        <v>45873</v>
      </c>
    </row>
    <row r="220" spans="4:4">
      <c r="D220" s="38">
        <v>45874</v>
      </c>
    </row>
    <row r="221" spans="4:4">
      <c r="D221" s="38">
        <v>45875</v>
      </c>
    </row>
    <row r="222" spans="4:4">
      <c r="D222" s="38">
        <v>45876</v>
      </c>
    </row>
    <row r="223" spans="4:4">
      <c r="D223" s="38">
        <v>45877</v>
      </c>
    </row>
    <row r="224" spans="4:4">
      <c r="D224" s="38">
        <v>45878</v>
      </c>
    </row>
    <row r="225" spans="4:4">
      <c r="D225" s="38">
        <v>45879</v>
      </c>
    </row>
    <row r="226" spans="4:4">
      <c r="D226" s="38">
        <v>45880</v>
      </c>
    </row>
    <row r="227" spans="4:4">
      <c r="D227" s="38">
        <v>45881</v>
      </c>
    </row>
    <row r="228" spans="4:4">
      <c r="D228" s="38">
        <v>45882</v>
      </c>
    </row>
    <row r="229" spans="4:4">
      <c r="D229" s="38">
        <v>45883</v>
      </c>
    </row>
    <row r="230" spans="4:4">
      <c r="D230" s="38">
        <v>45884</v>
      </c>
    </row>
    <row r="231" spans="4:4">
      <c r="D231" s="38">
        <v>45885</v>
      </c>
    </row>
    <row r="232" spans="4:4">
      <c r="D232" s="38">
        <v>45886</v>
      </c>
    </row>
    <row r="233" spans="4:4">
      <c r="D233" s="38">
        <v>45887</v>
      </c>
    </row>
    <row r="234" spans="4:4">
      <c r="D234" s="38">
        <v>45888</v>
      </c>
    </row>
    <row r="235" spans="4:4">
      <c r="D235" s="38">
        <v>45889</v>
      </c>
    </row>
    <row r="236" spans="4:4">
      <c r="D236" s="38">
        <v>45890</v>
      </c>
    </row>
    <row r="237" spans="4:4">
      <c r="D237" s="38">
        <v>45891</v>
      </c>
    </row>
    <row r="238" spans="4:4">
      <c r="D238" s="38">
        <v>45892</v>
      </c>
    </row>
    <row r="239" spans="4:4">
      <c r="D239" s="38">
        <v>45893</v>
      </c>
    </row>
    <row r="240" spans="4:4">
      <c r="D240" s="38">
        <v>45894</v>
      </c>
    </row>
    <row r="241" spans="4:4">
      <c r="D241" s="38">
        <v>45895</v>
      </c>
    </row>
    <row r="242" spans="4:4">
      <c r="D242" s="38">
        <v>45896</v>
      </c>
    </row>
    <row r="243" spans="4:4">
      <c r="D243" s="38">
        <v>45897</v>
      </c>
    </row>
    <row r="244" spans="4:4">
      <c r="D244" s="38">
        <v>45898</v>
      </c>
    </row>
    <row r="245" spans="4:4">
      <c r="D245" s="38">
        <v>45899</v>
      </c>
    </row>
    <row r="246" spans="4:4">
      <c r="D246" s="38">
        <v>45900</v>
      </c>
    </row>
    <row r="247" spans="4:4">
      <c r="D247" s="38">
        <v>45901</v>
      </c>
    </row>
    <row r="248" spans="4:4">
      <c r="D248" s="38">
        <v>45902</v>
      </c>
    </row>
    <row r="249" spans="4:4">
      <c r="D249" s="38">
        <v>45903</v>
      </c>
    </row>
    <row r="250" spans="4:4">
      <c r="D250" s="38">
        <v>45904</v>
      </c>
    </row>
    <row r="251" spans="4:4">
      <c r="D251" s="38">
        <v>45905</v>
      </c>
    </row>
    <row r="252" spans="4:4">
      <c r="D252" s="38">
        <v>45906</v>
      </c>
    </row>
    <row r="253" spans="4:4">
      <c r="D253" s="38">
        <v>45907</v>
      </c>
    </row>
    <row r="254" spans="4:4">
      <c r="D254" s="38">
        <v>45908</v>
      </c>
    </row>
    <row r="255" spans="4:4">
      <c r="D255" s="38">
        <v>45909</v>
      </c>
    </row>
    <row r="256" spans="4:4">
      <c r="D256" s="38">
        <v>45910</v>
      </c>
    </row>
    <row r="257" spans="4:4">
      <c r="D257" s="38">
        <v>45911</v>
      </c>
    </row>
    <row r="258" spans="4:4">
      <c r="D258" s="38">
        <v>45912</v>
      </c>
    </row>
    <row r="259" spans="4:4">
      <c r="D259" s="38">
        <v>45913</v>
      </c>
    </row>
    <row r="260" spans="4:4">
      <c r="D260" s="38">
        <v>45914</v>
      </c>
    </row>
    <row r="261" spans="4:4">
      <c r="D261" s="38">
        <v>45915</v>
      </c>
    </row>
    <row r="262" spans="4:4">
      <c r="D262" s="38">
        <v>45916</v>
      </c>
    </row>
    <row r="263" spans="4:4">
      <c r="D263" s="38">
        <v>45917</v>
      </c>
    </row>
    <row r="264" spans="4:4">
      <c r="D264" s="38">
        <v>45918</v>
      </c>
    </row>
    <row r="265" spans="4:4">
      <c r="D265" s="38">
        <v>45919</v>
      </c>
    </row>
    <row r="266" spans="4:4">
      <c r="D266" s="38">
        <v>45920</v>
      </c>
    </row>
    <row r="267" spans="4:4">
      <c r="D267" s="38">
        <v>45921</v>
      </c>
    </row>
    <row r="268" spans="4:4">
      <c r="D268" s="38">
        <v>45922</v>
      </c>
    </row>
    <row r="269" spans="4:4">
      <c r="D269" s="38">
        <v>45923</v>
      </c>
    </row>
    <row r="270" spans="4:4">
      <c r="D270" s="38">
        <v>45924</v>
      </c>
    </row>
    <row r="271" spans="4:4">
      <c r="D271" s="38">
        <v>45925</v>
      </c>
    </row>
    <row r="272" spans="4:4">
      <c r="D272" s="38">
        <v>45926</v>
      </c>
    </row>
    <row r="273" spans="4:4">
      <c r="D273" s="38">
        <v>45927</v>
      </c>
    </row>
    <row r="274" spans="4:4">
      <c r="D274" s="38">
        <v>45928</v>
      </c>
    </row>
    <row r="275" spans="4:4">
      <c r="D275" s="38">
        <v>45929</v>
      </c>
    </row>
    <row r="276" spans="4:4">
      <c r="D276" s="38">
        <v>45930</v>
      </c>
    </row>
    <row r="277" spans="4:4">
      <c r="D277" s="38">
        <v>45931</v>
      </c>
    </row>
    <row r="278" spans="4:4">
      <c r="D278" s="38">
        <v>45932</v>
      </c>
    </row>
    <row r="279" spans="4:4">
      <c r="D279" s="38">
        <v>45933</v>
      </c>
    </row>
    <row r="280" spans="4:4">
      <c r="D280" s="38">
        <v>45934</v>
      </c>
    </row>
    <row r="281" spans="4:4">
      <c r="D281" s="38">
        <v>45935</v>
      </c>
    </row>
    <row r="282" spans="4:4">
      <c r="D282" s="38">
        <v>45936</v>
      </c>
    </row>
    <row r="283" spans="4:4">
      <c r="D283" s="38">
        <v>45937</v>
      </c>
    </row>
    <row r="284" spans="4:4">
      <c r="D284" s="38">
        <v>45938</v>
      </c>
    </row>
    <row r="285" spans="4:4">
      <c r="D285" s="38">
        <v>45939</v>
      </c>
    </row>
    <row r="286" spans="4:4">
      <c r="D286" s="38">
        <v>45940</v>
      </c>
    </row>
    <row r="287" spans="4:4">
      <c r="D287" s="38">
        <v>45941</v>
      </c>
    </row>
    <row r="288" spans="4:4">
      <c r="D288" s="38">
        <v>45942</v>
      </c>
    </row>
    <row r="289" spans="4:4">
      <c r="D289" s="38">
        <v>45943</v>
      </c>
    </row>
    <row r="290" spans="4:4">
      <c r="D290" s="38">
        <v>45944</v>
      </c>
    </row>
    <row r="291" spans="4:4">
      <c r="D291" s="38">
        <v>45945</v>
      </c>
    </row>
    <row r="292" spans="4:4">
      <c r="D292" s="38">
        <v>45946</v>
      </c>
    </row>
    <row r="293" spans="4:4">
      <c r="D293" s="38">
        <v>45947</v>
      </c>
    </row>
    <row r="294" spans="4:4">
      <c r="D294" s="38">
        <v>45948</v>
      </c>
    </row>
    <row r="295" spans="4:4">
      <c r="D295" s="38">
        <v>45949</v>
      </c>
    </row>
    <row r="296" spans="4:4">
      <c r="D296" s="38">
        <v>45950</v>
      </c>
    </row>
    <row r="297" spans="4:4">
      <c r="D297" s="38">
        <v>45951</v>
      </c>
    </row>
    <row r="298" spans="4:4">
      <c r="D298" s="38">
        <v>45952</v>
      </c>
    </row>
    <row r="299" spans="4:4">
      <c r="D299" s="38">
        <v>45953</v>
      </c>
    </row>
    <row r="300" spans="4:4">
      <c r="D300" s="38">
        <v>45954</v>
      </c>
    </row>
    <row r="301" spans="4:4">
      <c r="D301" s="38">
        <v>45955</v>
      </c>
    </row>
    <row r="302" spans="4:4">
      <c r="D302" s="38">
        <v>45956</v>
      </c>
    </row>
    <row r="303" spans="4:4">
      <c r="D303" s="38">
        <v>45957</v>
      </c>
    </row>
    <row r="304" spans="4:4">
      <c r="D304" s="38">
        <v>45958</v>
      </c>
    </row>
    <row r="305" spans="4:4">
      <c r="D305" s="38">
        <v>45959</v>
      </c>
    </row>
    <row r="306" spans="4:4">
      <c r="D306" s="38">
        <v>45960</v>
      </c>
    </row>
    <row r="307" spans="4:4">
      <c r="D307" s="38">
        <v>45961</v>
      </c>
    </row>
    <row r="308" spans="4:4">
      <c r="D308" s="38">
        <v>45962</v>
      </c>
    </row>
    <row r="309" spans="4:4">
      <c r="D309" s="38">
        <v>45963</v>
      </c>
    </row>
    <row r="310" spans="4:4">
      <c r="D310" s="38">
        <v>45964</v>
      </c>
    </row>
    <row r="311" spans="4:4">
      <c r="D311" s="38">
        <v>45965</v>
      </c>
    </row>
    <row r="312" spans="4:4">
      <c r="D312" s="38">
        <v>45966</v>
      </c>
    </row>
    <row r="313" spans="4:4">
      <c r="D313" s="38">
        <v>45967</v>
      </c>
    </row>
    <row r="314" spans="4:4">
      <c r="D314" s="38">
        <v>45968</v>
      </c>
    </row>
    <row r="315" spans="4:4">
      <c r="D315" s="38">
        <v>45969</v>
      </c>
    </row>
    <row r="316" spans="4:4">
      <c r="D316" s="38">
        <v>45970</v>
      </c>
    </row>
    <row r="317" spans="4:4">
      <c r="D317" s="38">
        <v>45971</v>
      </c>
    </row>
    <row r="318" spans="4:4">
      <c r="D318" s="38">
        <v>45972</v>
      </c>
    </row>
    <row r="319" spans="4:4">
      <c r="D319" s="38">
        <v>45973</v>
      </c>
    </row>
    <row r="320" spans="4:4">
      <c r="D320" s="38">
        <v>45974</v>
      </c>
    </row>
    <row r="321" spans="4:4">
      <c r="D321" s="38">
        <v>45975</v>
      </c>
    </row>
    <row r="322" spans="4:4">
      <c r="D322" s="38">
        <v>45976</v>
      </c>
    </row>
    <row r="323" spans="4:4">
      <c r="D323" s="38">
        <v>45977</v>
      </c>
    </row>
    <row r="324" spans="4:4">
      <c r="D324" s="38">
        <v>45978</v>
      </c>
    </row>
    <row r="325" spans="4:4">
      <c r="D325" s="38">
        <v>45979</v>
      </c>
    </row>
    <row r="326" spans="4:4">
      <c r="D326" s="38">
        <v>45980</v>
      </c>
    </row>
    <row r="327" spans="4:4">
      <c r="D327" s="38">
        <v>45981</v>
      </c>
    </row>
    <row r="328" spans="4:4">
      <c r="D328" s="38">
        <v>45982</v>
      </c>
    </row>
    <row r="329" spans="4:4">
      <c r="D329" s="38">
        <v>45983</v>
      </c>
    </row>
    <row r="330" spans="4:4">
      <c r="D330" s="38">
        <v>45984</v>
      </c>
    </row>
    <row r="331" spans="4:4">
      <c r="D331" s="38">
        <v>45985</v>
      </c>
    </row>
    <row r="332" spans="4:4">
      <c r="D332" s="38">
        <v>45986</v>
      </c>
    </row>
    <row r="333" spans="4:4">
      <c r="D333" s="38">
        <v>45987</v>
      </c>
    </row>
    <row r="334" spans="4:4">
      <c r="D334" s="38">
        <v>45988</v>
      </c>
    </row>
    <row r="335" spans="4:4">
      <c r="D335" s="38">
        <v>45989</v>
      </c>
    </row>
    <row r="336" spans="4:4">
      <c r="D336" s="38">
        <v>45990</v>
      </c>
    </row>
    <row r="337" spans="4:4">
      <c r="D337" s="38">
        <v>45991</v>
      </c>
    </row>
    <row r="338" spans="4:4">
      <c r="D338" s="38">
        <v>45992</v>
      </c>
    </row>
    <row r="339" spans="4:4">
      <c r="D339" s="38">
        <v>45993</v>
      </c>
    </row>
    <row r="340" spans="4:4">
      <c r="D340" s="38">
        <v>45994</v>
      </c>
    </row>
    <row r="341" spans="4:4">
      <c r="D341" s="38">
        <v>45995</v>
      </c>
    </row>
    <row r="342" spans="4:4">
      <c r="D342" s="38">
        <v>45996</v>
      </c>
    </row>
    <row r="343" spans="4:4">
      <c r="D343" s="38">
        <v>45997</v>
      </c>
    </row>
    <row r="344" spans="4:4">
      <c r="D344" s="38">
        <v>45998</v>
      </c>
    </row>
    <row r="345" spans="4:4">
      <c r="D345" s="38">
        <v>45999</v>
      </c>
    </row>
    <row r="346" spans="4:4">
      <c r="D346" s="38">
        <v>46000</v>
      </c>
    </row>
    <row r="347" spans="4:4">
      <c r="D347" s="38">
        <v>46001</v>
      </c>
    </row>
    <row r="348" spans="4:4">
      <c r="D348" s="38">
        <v>46002</v>
      </c>
    </row>
    <row r="349" spans="4:4">
      <c r="D349" s="38">
        <v>46003</v>
      </c>
    </row>
    <row r="350" spans="4:4">
      <c r="D350" s="38">
        <v>46004</v>
      </c>
    </row>
    <row r="351" spans="4:4">
      <c r="D351" s="38">
        <v>46005</v>
      </c>
    </row>
    <row r="352" spans="4:4">
      <c r="D352" s="38">
        <v>46006</v>
      </c>
    </row>
    <row r="353" spans="4:4">
      <c r="D353" s="38">
        <v>46007</v>
      </c>
    </row>
    <row r="354" spans="4:4">
      <c r="D354" s="38">
        <v>46008</v>
      </c>
    </row>
    <row r="355" spans="4:4">
      <c r="D355" s="38">
        <v>46009</v>
      </c>
    </row>
    <row r="356" spans="4:4">
      <c r="D356" s="38">
        <v>46010</v>
      </c>
    </row>
    <row r="357" spans="4:4">
      <c r="D357" s="38">
        <v>46011</v>
      </c>
    </row>
    <row r="358" spans="4:4">
      <c r="D358" s="38">
        <v>46012</v>
      </c>
    </row>
    <row r="359" spans="4:4">
      <c r="D359" s="38">
        <v>46013</v>
      </c>
    </row>
    <row r="360" spans="4:4">
      <c r="D360" s="38">
        <v>46014</v>
      </c>
    </row>
    <row r="361" spans="4:4">
      <c r="D361" s="38">
        <v>46015</v>
      </c>
    </row>
    <row r="362" spans="4:4">
      <c r="D362" s="38">
        <v>46016</v>
      </c>
    </row>
    <row r="363" spans="4:4">
      <c r="D363" s="38">
        <v>46017</v>
      </c>
    </row>
    <row r="364" spans="4:4">
      <c r="D364" s="38">
        <v>46018</v>
      </c>
    </row>
    <row r="365" spans="4:4">
      <c r="D365" s="38">
        <v>46019</v>
      </c>
    </row>
    <row r="366" spans="4:4">
      <c r="D366" s="38">
        <v>46020</v>
      </c>
    </row>
    <row r="367" spans="4:4">
      <c r="D367" s="38">
        <v>46021</v>
      </c>
    </row>
    <row r="368" spans="4:4">
      <c r="D368" s="38">
        <v>46022</v>
      </c>
    </row>
    <row r="369" spans="4:4">
      <c r="D369" s="38">
        <v>46023</v>
      </c>
    </row>
    <row r="370" spans="4:4">
      <c r="D370" s="38">
        <v>46024</v>
      </c>
    </row>
    <row r="371" spans="4:4">
      <c r="D371" s="38">
        <v>46025</v>
      </c>
    </row>
    <row r="372" spans="4:4">
      <c r="D372" s="38">
        <v>46026</v>
      </c>
    </row>
    <row r="373" spans="4:4">
      <c r="D373" s="38">
        <v>46027</v>
      </c>
    </row>
    <row r="374" spans="4:4">
      <c r="D374" s="38">
        <v>46028</v>
      </c>
    </row>
    <row r="375" spans="4:4">
      <c r="D375" s="38">
        <v>46029</v>
      </c>
    </row>
    <row r="376" spans="4:4">
      <c r="D376" s="38">
        <v>46030</v>
      </c>
    </row>
    <row r="377" spans="4:4">
      <c r="D377" s="38">
        <v>46031</v>
      </c>
    </row>
    <row r="378" spans="4:4">
      <c r="D378" s="38">
        <v>46032</v>
      </c>
    </row>
    <row r="379" spans="4:4">
      <c r="D379" s="38">
        <v>46033</v>
      </c>
    </row>
    <row r="380" spans="4:4">
      <c r="D380" s="38">
        <v>46034</v>
      </c>
    </row>
    <row r="381" spans="4:4">
      <c r="D381" s="38">
        <v>46035</v>
      </c>
    </row>
    <row r="382" spans="4:4">
      <c r="D382" s="38">
        <v>46036</v>
      </c>
    </row>
    <row r="383" spans="4:4">
      <c r="D383" s="38">
        <v>46037</v>
      </c>
    </row>
    <row r="384" spans="4:4">
      <c r="D384" s="38">
        <v>46038</v>
      </c>
    </row>
    <row r="385" spans="4:4">
      <c r="D385" s="38">
        <v>46039</v>
      </c>
    </row>
    <row r="386" spans="4:4">
      <c r="D386" s="38">
        <v>46040</v>
      </c>
    </row>
    <row r="387" spans="4:4">
      <c r="D387" s="38">
        <v>46041</v>
      </c>
    </row>
    <row r="388" spans="4:4">
      <c r="D388" s="38">
        <v>46042</v>
      </c>
    </row>
    <row r="389" spans="4:4">
      <c r="D389" s="38">
        <v>46043</v>
      </c>
    </row>
    <row r="390" spans="4:4">
      <c r="D390" s="38">
        <v>46044</v>
      </c>
    </row>
    <row r="391" spans="4:4">
      <c r="D391" s="38">
        <v>46045</v>
      </c>
    </row>
    <row r="392" spans="4:4">
      <c r="D392" s="38">
        <v>46046</v>
      </c>
    </row>
    <row r="393" spans="4:4">
      <c r="D393" s="38">
        <v>46047</v>
      </c>
    </row>
    <row r="394" spans="4:4">
      <c r="D394" s="38">
        <v>46048</v>
      </c>
    </row>
    <row r="395" spans="4:4">
      <c r="D395" s="38">
        <v>46049</v>
      </c>
    </row>
    <row r="396" spans="4:4">
      <c r="D396" s="38">
        <v>46050</v>
      </c>
    </row>
    <row r="397" spans="4:4">
      <c r="D397" s="38">
        <v>46051</v>
      </c>
    </row>
    <row r="398" spans="4:4">
      <c r="D398" s="38">
        <v>46052</v>
      </c>
    </row>
    <row r="399" spans="4:4">
      <c r="D399" s="38">
        <v>46053</v>
      </c>
    </row>
    <row r="400" spans="4:4">
      <c r="D400" s="38">
        <v>46054</v>
      </c>
    </row>
    <row r="401" spans="4:4">
      <c r="D401" s="38">
        <v>46055</v>
      </c>
    </row>
    <row r="402" spans="4:4">
      <c r="D402" s="38">
        <v>46056</v>
      </c>
    </row>
    <row r="403" spans="4:4">
      <c r="D403" s="38">
        <v>46057</v>
      </c>
    </row>
    <row r="404" spans="4:4">
      <c r="D404" s="38">
        <v>46058</v>
      </c>
    </row>
    <row r="405" spans="4:4">
      <c r="D405" s="38">
        <v>46059</v>
      </c>
    </row>
    <row r="406" spans="4:4">
      <c r="D406" s="38">
        <v>46060</v>
      </c>
    </row>
    <row r="407" spans="4:4">
      <c r="D407" s="38">
        <v>46061</v>
      </c>
    </row>
    <row r="408" spans="4:4">
      <c r="D408" s="38">
        <v>46062</v>
      </c>
    </row>
    <row r="409" spans="4:4">
      <c r="D409" s="38">
        <v>46063</v>
      </c>
    </row>
    <row r="410" spans="4:4">
      <c r="D410" s="38">
        <v>46064</v>
      </c>
    </row>
    <row r="411" spans="4:4">
      <c r="D411" s="38">
        <v>46065</v>
      </c>
    </row>
    <row r="412" spans="4:4">
      <c r="D412" s="38">
        <v>46066</v>
      </c>
    </row>
    <row r="413" spans="4:4">
      <c r="D413" s="38">
        <v>46067</v>
      </c>
    </row>
    <row r="414" spans="4:4">
      <c r="D414" s="38">
        <v>46068</v>
      </c>
    </row>
    <row r="415" spans="4:4">
      <c r="D415" s="38">
        <v>46069</v>
      </c>
    </row>
    <row r="416" spans="4:4">
      <c r="D416" s="38">
        <v>46070</v>
      </c>
    </row>
    <row r="417" spans="4:4">
      <c r="D417" s="38">
        <v>46071</v>
      </c>
    </row>
    <row r="418" spans="4:4">
      <c r="D418" s="38">
        <v>46072</v>
      </c>
    </row>
    <row r="419" spans="4:4">
      <c r="D419" s="38">
        <v>46073</v>
      </c>
    </row>
    <row r="420" spans="4:4">
      <c r="D420" s="38">
        <v>46074</v>
      </c>
    </row>
    <row r="421" spans="4:4">
      <c r="D421" s="38">
        <v>46075</v>
      </c>
    </row>
    <row r="422" spans="4:4">
      <c r="D422" s="38">
        <v>46076</v>
      </c>
    </row>
    <row r="423" spans="4:4">
      <c r="D423" s="38">
        <v>46077</v>
      </c>
    </row>
    <row r="424" spans="4:4">
      <c r="D424" s="38">
        <v>46078</v>
      </c>
    </row>
    <row r="425" spans="4:4">
      <c r="D425" s="38">
        <v>46079</v>
      </c>
    </row>
    <row r="426" spans="4:4">
      <c r="D426" s="38">
        <v>46080</v>
      </c>
    </row>
    <row r="427" spans="4:4">
      <c r="D427" s="38">
        <v>46081</v>
      </c>
    </row>
    <row r="428" spans="4:4">
      <c r="D428" s="38">
        <v>46082</v>
      </c>
    </row>
    <row r="429" spans="4:4">
      <c r="D429" s="38">
        <v>46083</v>
      </c>
    </row>
    <row r="430" spans="4:4">
      <c r="D430" s="38">
        <v>46084</v>
      </c>
    </row>
    <row r="431" spans="4:4">
      <c r="D431" s="38">
        <v>46085</v>
      </c>
    </row>
    <row r="432" spans="4:4">
      <c r="D432" s="38">
        <v>46086</v>
      </c>
    </row>
    <row r="433" spans="4:4">
      <c r="D433" s="38">
        <v>46087</v>
      </c>
    </row>
    <row r="434" spans="4:4">
      <c r="D434" s="38">
        <v>46088</v>
      </c>
    </row>
    <row r="435" spans="4:4">
      <c r="D435" s="38">
        <v>46089</v>
      </c>
    </row>
    <row r="436" spans="4:4">
      <c r="D436" s="38">
        <v>46090</v>
      </c>
    </row>
    <row r="437" spans="4:4">
      <c r="D437" s="38">
        <v>46091</v>
      </c>
    </row>
    <row r="438" spans="4:4">
      <c r="D438" s="38">
        <v>46092</v>
      </c>
    </row>
    <row r="439" spans="4:4">
      <c r="D439" s="38">
        <v>46093</v>
      </c>
    </row>
    <row r="440" spans="4:4">
      <c r="D440" s="38">
        <v>46094</v>
      </c>
    </row>
    <row r="441" spans="4:4">
      <c r="D441" s="38">
        <v>46095</v>
      </c>
    </row>
    <row r="442" spans="4:4">
      <c r="D442" s="38">
        <v>46096</v>
      </c>
    </row>
    <row r="443" spans="4:4">
      <c r="D443" s="38">
        <v>46097</v>
      </c>
    </row>
    <row r="444" spans="4:4">
      <c r="D444" s="38">
        <v>46098</v>
      </c>
    </row>
    <row r="445" spans="4:4">
      <c r="D445" s="38">
        <v>46099</v>
      </c>
    </row>
    <row r="446" spans="4:4">
      <c r="D446" s="38">
        <v>46100</v>
      </c>
    </row>
    <row r="447" spans="4:4">
      <c r="D447" s="38">
        <v>46101</v>
      </c>
    </row>
    <row r="448" spans="4:4">
      <c r="D448" s="38">
        <v>46102</v>
      </c>
    </row>
    <row r="449" spans="4:4">
      <c r="D449" s="38">
        <v>46103</v>
      </c>
    </row>
    <row r="450" spans="4:4">
      <c r="D450" s="38">
        <v>46104</v>
      </c>
    </row>
    <row r="451" spans="4:4">
      <c r="D451" s="38">
        <v>46105</v>
      </c>
    </row>
    <row r="452" spans="4:4">
      <c r="D452" s="38">
        <v>46106</v>
      </c>
    </row>
    <row r="453" spans="4:4">
      <c r="D453" s="38">
        <v>46107</v>
      </c>
    </row>
    <row r="454" spans="4:4">
      <c r="D454" s="38">
        <v>46108</v>
      </c>
    </row>
    <row r="455" spans="4:4">
      <c r="D455" s="38">
        <v>46109</v>
      </c>
    </row>
    <row r="456" spans="4:4">
      <c r="D456" s="38">
        <v>46110</v>
      </c>
    </row>
    <row r="457" spans="4:4">
      <c r="D457" s="38">
        <v>46111</v>
      </c>
    </row>
    <row r="458" spans="4:4">
      <c r="D458" s="38">
        <v>46112</v>
      </c>
    </row>
    <row r="459" spans="4:4">
      <c r="D459" s="38">
        <v>46113</v>
      </c>
    </row>
    <row r="460" spans="4:4">
      <c r="D460" s="38">
        <v>46114</v>
      </c>
    </row>
    <row r="461" spans="4:4">
      <c r="D461" s="38">
        <v>46115</v>
      </c>
    </row>
    <row r="462" spans="4:4">
      <c r="D462" s="38">
        <v>46116</v>
      </c>
    </row>
    <row r="463" spans="4:4">
      <c r="D463" s="38">
        <v>46117</v>
      </c>
    </row>
    <row r="464" spans="4:4">
      <c r="D464" s="38">
        <v>46118</v>
      </c>
    </row>
    <row r="465" spans="4:4">
      <c r="D465" s="38">
        <v>46119</v>
      </c>
    </row>
    <row r="466" spans="4:4">
      <c r="D466" s="38">
        <v>46120</v>
      </c>
    </row>
    <row r="467" spans="4:4">
      <c r="D467" s="38">
        <v>46121</v>
      </c>
    </row>
    <row r="468" spans="4:4">
      <c r="D468" s="38">
        <v>46122</v>
      </c>
    </row>
    <row r="469" spans="4:4">
      <c r="D469" s="38">
        <v>46123</v>
      </c>
    </row>
    <row r="470" spans="4:4">
      <c r="D470" s="38">
        <v>46124</v>
      </c>
    </row>
    <row r="471" spans="4:4">
      <c r="D471" s="38">
        <v>46125</v>
      </c>
    </row>
    <row r="472" spans="4:4">
      <c r="D472" s="38">
        <v>46126</v>
      </c>
    </row>
    <row r="473" spans="4:4">
      <c r="D473" s="38">
        <v>46127</v>
      </c>
    </row>
    <row r="474" spans="4:4">
      <c r="D474" s="38">
        <v>46128</v>
      </c>
    </row>
    <row r="475" spans="4:4">
      <c r="D475" s="38">
        <v>46129</v>
      </c>
    </row>
    <row r="476" spans="4:4">
      <c r="D476" s="38">
        <v>46130</v>
      </c>
    </row>
    <row r="477" spans="4:4">
      <c r="D477" s="38">
        <v>46131</v>
      </c>
    </row>
    <row r="478" spans="4:4">
      <c r="D478" s="38">
        <v>46132</v>
      </c>
    </row>
    <row r="479" spans="4:4">
      <c r="D479" s="38">
        <v>46133</v>
      </c>
    </row>
    <row r="480" spans="4:4">
      <c r="D480" s="38">
        <v>46134</v>
      </c>
    </row>
    <row r="481" spans="4:4">
      <c r="D481" s="38">
        <v>46135</v>
      </c>
    </row>
    <row r="482" spans="4:4">
      <c r="D482" s="38">
        <v>46136</v>
      </c>
    </row>
    <row r="483" spans="4:4">
      <c r="D483" s="38">
        <v>46137</v>
      </c>
    </row>
    <row r="484" spans="4:4">
      <c r="D484" s="38">
        <v>46138</v>
      </c>
    </row>
    <row r="485" spans="4:4">
      <c r="D485" s="38">
        <v>46139</v>
      </c>
    </row>
    <row r="486" spans="4:4">
      <c r="D486" s="38">
        <v>46140</v>
      </c>
    </row>
    <row r="487" spans="4:4">
      <c r="D487" s="38">
        <v>46141</v>
      </c>
    </row>
    <row r="488" spans="4:4">
      <c r="D488" s="38">
        <v>46142</v>
      </c>
    </row>
    <row r="489" spans="4:4">
      <c r="D489" s="38">
        <v>46143</v>
      </c>
    </row>
    <row r="490" spans="4:4">
      <c r="D490" s="38">
        <v>46144</v>
      </c>
    </row>
    <row r="491" spans="4:4">
      <c r="D491" s="38">
        <v>46145</v>
      </c>
    </row>
    <row r="492" spans="4:4">
      <c r="D492" s="38">
        <v>46146</v>
      </c>
    </row>
    <row r="493" spans="4:4">
      <c r="D493" s="38">
        <v>46147</v>
      </c>
    </row>
    <row r="494" spans="4:4">
      <c r="D494" s="38">
        <v>46148</v>
      </c>
    </row>
    <row r="495" spans="4:4">
      <c r="D495" s="38">
        <v>46149</v>
      </c>
    </row>
    <row r="496" spans="4:4">
      <c r="D496" s="38">
        <v>46150</v>
      </c>
    </row>
    <row r="497" spans="4:4">
      <c r="D497" s="38">
        <v>46151</v>
      </c>
    </row>
    <row r="498" spans="4:4">
      <c r="D498" s="38">
        <v>46152</v>
      </c>
    </row>
    <row r="499" spans="4:4">
      <c r="D499" s="38">
        <v>46153</v>
      </c>
    </row>
    <row r="500" spans="4:4">
      <c r="D500" s="38">
        <v>46154</v>
      </c>
    </row>
    <row r="501" spans="4:4">
      <c r="D501" s="38">
        <v>46155</v>
      </c>
    </row>
    <row r="502" spans="4:4">
      <c r="D502" s="38">
        <v>46156</v>
      </c>
    </row>
    <row r="503" spans="4:4">
      <c r="D503" s="38">
        <v>46157</v>
      </c>
    </row>
    <row r="504" spans="4:4">
      <c r="D504" s="38">
        <v>46158</v>
      </c>
    </row>
    <row r="505" spans="4:4">
      <c r="D505" s="38">
        <v>46159</v>
      </c>
    </row>
    <row r="506" spans="4:4">
      <c r="D506" s="38">
        <v>46160</v>
      </c>
    </row>
    <row r="507" spans="4:4">
      <c r="D507" s="38">
        <v>46161</v>
      </c>
    </row>
    <row r="508" spans="4:4">
      <c r="D508" s="38">
        <v>46162</v>
      </c>
    </row>
    <row r="509" spans="4:4">
      <c r="D509" s="38">
        <v>46163</v>
      </c>
    </row>
    <row r="510" spans="4:4">
      <c r="D510" s="38">
        <v>46164</v>
      </c>
    </row>
    <row r="511" spans="4:4">
      <c r="D511" s="38">
        <v>46165</v>
      </c>
    </row>
    <row r="512" spans="4:4">
      <c r="D512" s="38">
        <v>46166</v>
      </c>
    </row>
    <row r="513" spans="4:4">
      <c r="D513" s="38">
        <v>46167</v>
      </c>
    </row>
    <row r="514" spans="4:4">
      <c r="D514" s="38">
        <v>46168</v>
      </c>
    </row>
    <row r="515" spans="4:4">
      <c r="D515" s="38">
        <v>46169</v>
      </c>
    </row>
    <row r="516" spans="4:4">
      <c r="D516" s="38">
        <v>46170</v>
      </c>
    </row>
    <row r="517" spans="4:4">
      <c r="D517" s="38">
        <v>46171</v>
      </c>
    </row>
    <row r="518" spans="4:4">
      <c r="D518" s="38">
        <v>46172</v>
      </c>
    </row>
    <row r="519" spans="4:4">
      <c r="D519" s="38">
        <v>46173</v>
      </c>
    </row>
    <row r="520" spans="4:4">
      <c r="D520" s="38">
        <v>46174</v>
      </c>
    </row>
    <row r="521" spans="4:4">
      <c r="D521" s="38">
        <v>46175</v>
      </c>
    </row>
    <row r="522" spans="4:4">
      <c r="D522" s="38">
        <v>46176</v>
      </c>
    </row>
    <row r="523" spans="4:4">
      <c r="D523" s="38">
        <v>46177</v>
      </c>
    </row>
    <row r="524" spans="4:4">
      <c r="D524" s="38">
        <v>46178</v>
      </c>
    </row>
    <row r="525" spans="4:4">
      <c r="D525" s="38">
        <v>46179</v>
      </c>
    </row>
    <row r="526" spans="4:4">
      <c r="D526" s="38">
        <v>46180</v>
      </c>
    </row>
    <row r="527" spans="4:4">
      <c r="D527" s="38">
        <v>46181</v>
      </c>
    </row>
    <row r="528" spans="4:4">
      <c r="D528" s="38">
        <v>46182</v>
      </c>
    </row>
    <row r="529" spans="4:4">
      <c r="D529" s="38">
        <v>46183</v>
      </c>
    </row>
    <row r="530" spans="4:4">
      <c r="D530" s="38">
        <v>46184</v>
      </c>
    </row>
    <row r="531" spans="4:4">
      <c r="D531" s="38">
        <v>46185</v>
      </c>
    </row>
    <row r="532" spans="4:4">
      <c r="D532" s="38">
        <v>46186</v>
      </c>
    </row>
    <row r="533" spans="4:4">
      <c r="D533" s="38">
        <v>46187</v>
      </c>
    </row>
    <row r="534" spans="4:4">
      <c r="D534" s="38">
        <v>46188</v>
      </c>
    </row>
    <row r="535" spans="4:4">
      <c r="D535" s="38">
        <v>46189</v>
      </c>
    </row>
    <row r="536" spans="4:4">
      <c r="D536" s="38">
        <v>46190</v>
      </c>
    </row>
    <row r="537" spans="4:4">
      <c r="D537" s="38">
        <v>46191</v>
      </c>
    </row>
    <row r="538" spans="4:4">
      <c r="D538" s="38">
        <v>46192</v>
      </c>
    </row>
    <row r="539" spans="4:4">
      <c r="D539" s="38">
        <v>46193</v>
      </c>
    </row>
    <row r="540" spans="4:4">
      <c r="D540" s="38">
        <v>46194</v>
      </c>
    </row>
    <row r="541" spans="4:4">
      <c r="D541" s="38">
        <v>46195</v>
      </c>
    </row>
    <row r="542" spans="4:4">
      <c r="D542" s="38">
        <v>46196</v>
      </c>
    </row>
    <row r="543" spans="4:4">
      <c r="D543" s="38">
        <v>46197</v>
      </c>
    </row>
    <row r="544" spans="4:4">
      <c r="D544" s="38">
        <v>46198</v>
      </c>
    </row>
    <row r="545" spans="4:4">
      <c r="D545" s="38">
        <v>46199</v>
      </c>
    </row>
    <row r="546" spans="4:4">
      <c r="D546" s="38">
        <v>46200</v>
      </c>
    </row>
    <row r="547" spans="4:4">
      <c r="D547" s="38">
        <v>46201</v>
      </c>
    </row>
    <row r="548" spans="4:4">
      <c r="D548" s="38">
        <v>46202</v>
      </c>
    </row>
    <row r="549" spans="4:4">
      <c r="D549" s="38">
        <v>46203</v>
      </c>
    </row>
    <row r="550" spans="4:4">
      <c r="D550" s="38">
        <v>46204</v>
      </c>
    </row>
    <row r="551" spans="4:4">
      <c r="D551" s="38">
        <v>46205</v>
      </c>
    </row>
    <row r="552" spans="4:4">
      <c r="D552" s="38">
        <v>46206</v>
      </c>
    </row>
    <row r="553" spans="4:4">
      <c r="D553" s="38">
        <v>46207</v>
      </c>
    </row>
    <row r="554" spans="4:4">
      <c r="D554" s="38">
        <v>46208</v>
      </c>
    </row>
    <row r="555" spans="4:4">
      <c r="D555" s="38">
        <v>46209</v>
      </c>
    </row>
    <row r="556" spans="4:4">
      <c r="D556" s="38">
        <v>46210</v>
      </c>
    </row>
    <row r="557" spans="4:4">
      <c r="D557" s="38">
        <v>46211</v>
      </c>
    </row>
    <row r="558" spans="4:4">
      <c r="D558" s="38">
        <v>46212</v>
      </c>
    </row>
    <row r="559" spans="4:4">
      <c r="D559" s="38">
        <v>46213</v>
      </c>
    </row>
    <row r="560" spans="4:4">
      <c r="D560" s="38">
        <v>46214</v>
      </c>
    </row>
    <row r="561" spans="4:4">
      <c r="D561" s="38">
        <v>46215</v>
      </c>
    </row>
    <row r="562" spans="4:4">
      <c r="D562" s="38">
        <v>46216</v>
      </c>
    </row>
    <row r="563" spans="4:4">
      <c r="D563" s="38">
        <v>46217</v>
      </c>
    </row>
    <row r="564" spans="4:4">
      <c r="D564" s="38">
        <v>46218</v>
      </c>
    </row>
    <row r="565" spans="4:4">
      <c r="D565" s="38">
        <v>46219</v>
      </c>
    </row>
    <row r="566" spans="4:4">
      <c r="D566" s="38">
        <v>46220</v>
      </c>
    </row>
    <row r="567" spans="4:4">
      <c r="D567" s="38">
        <v>46221</v>
      </c>
    </row>
    <row r="568" spans="4:4">
      <c r="D568" s="38">
        <v>46222</v>
      </c>
    </row>
    <row r="569" spans="4:4">
      <c r="D569" s="38">
        <v>46223</v>
      </c>
    </row>
    <row r="570" spans="4:4">
      <c r="D570" s="38">
        <v>46224</v>
      </c>
    </row>
    <row r="571" spans="4:4">
      <c r="D571" s="38">
        <v>46225</v>
      </c>
    </row>
    <row r="572" spans="4:4">
      <c r="D572" s="38">
        <v>46226</v>
      </c>
    </row>
    <row r="573" spans="4:4">
      <c r="D573" s="38">
        <v>46227</v>
      </c>
    </row>
    <row r="574" spans="4:4">
      <c r="D574" s="38">
        <v>46228</v>
      </c>
    </row>
    <row r="575" spans="4:4">
      <c r="D575" s="38">
        <v>46229</v>
      </c>
    </row>
    <row r="576" spans="4:4">
      <c r="D576" s="38">
        <v>46230</v>
      </c>
    </row>
    <row r="577" spans="4:4">
      <c r="D577" s="38">
        <v>46231</v>
      </c>
    </row>
    <row r="578" spans="4:4">
      <c r="D578" s="38">
        <v>46232</v>
      </c>
    </row>
    <row r="579" spans="4:4">
      <c r="D579" s="38">
        <v>46233</v>
      </c>
    </row>
    <row r="580" spans="4:4">
      <c r="D580" s="38">
        <v>46234</v>
      </c>
    </row>
    <row r="581" spans="4:4">
      <c r="D581" s="38">
        <v>46235</v>
      </c>
    </row>
    <row r="582" spans="4:4">
      <c r="D582" s="38">
        <v>46236</v>
      </c>
    </row>
    <row r="583" spans="4:4">
      <c r="D583" s="38">
        <v>46237</v>
      </c>
    </row>
    <row r="584" spans="4:4">
      <c r="D584" s="38">
        <v>46238</v>
      </c>
    </row>
    <row r="585" spans="4:4">
      <c r="D585" s="38">
        <v>46239</v>
      </c>
    </row>
    <row r="586" spans="4:4">
      <c r="D586" s="38">
        <v>46240</v>
      </c>
    </row>
    <row r="587" spans="4:4">
      <c r="D587" s="38">
        <v>46241</v>
      </c>
    </row>
    <row r="588" spans="4:4">
      <c r="D588" s="38">
        <v>46242</v>
      </c>
    </row>
    <row r="589" spans="4:4">
      <c r="D589" s="38">
        <v>46243</v>
      </c>
    </row>
    <row r="590" spans="4:4">
      <c r="D590" s="38">
        <v>46244</v>
      </c>
    </row>
    <row r="591" spans="4:4">
      <c r="D591" s="38">
        <v>46245</v>
      </c>
    </row>
    <row r="592" spans="4:4">
      <c r="D592" s="38">
        <v>46246</v>
      </c>
    </row>
    <row r="593" spans="4:4">
      <c r="D593" s="38">
        <v>46247</v>
      </c>
    </row>
    <row r="594" spans="4:4">
      <c r="D594" s="38">
        <v>46248</v>
      </c>
    </row>
    <row r="595" spans="4:4">
      <c r="D595" s="38">
        <v>46249</v>
      </c>
    </row>
    <row r="596" spans="4:4">
      <c r="D596" s="38">
        <v>46250</v>
      </c>
    </row>
    <row r="597" spans="4:4">
      <c r="D597" s="38">
        <v>46251</v>
      </c>
    </row>
    <row r="598" spans="4:4">
      <c r="D598" s="38">
        <v>46252</v>
      </c>
    </row>
    <row r="599" spans="4:4">
      <c r="D599" s="38">
        <v>46253</v>
      </c>
    </row>
    <row r="600" spans="4:4">
      <c r="D600" s="38">
        <v>46254</v>
      </c>
    </row>
    <row r="601" spans="4:4">
      <c r="D601" s="38">
        <v>46255</v>
      </c>
    </row>
    <row r="602" spans="4:4">
      <c r="D602" s="38">
        <v>46256</v>
      </c>
    </row>
    <row r="603" spans="4:4">
      <c r="D603" s="38">
        <v>46257</v>
      </c>
    </row>
    <row r="604" spans="4:4">
      <c r="D604" s="38">
        <v>46258</v>
      </c>
    </row>
    <row r="605" spans="4:4">
      <c r="D605" s="38">
        <v>46259</v>
      </c>
    </row>
    <row r="606" spans="4:4">
      <c r="D606" s="38">
        <v>46260</v>
      </c>
    </row>
    <row r="607" spans="4:4">
      <c r="D607" s="38">
        <v>46261</v>
      </c>
    </row>
    <row r="608" spans="4:4">
      <c r="D608" s="38">
        <v>46262</v>
      </c>
    </row>
    <row r="609" spans="4:4">
      <c r="D609" s="38">
        <v>46263</v>
      </c>
    </row>
    <row r="610" spans="4:4">
      <c r="D610" s="38">
        <v>46264</v>
      </c>
    </row>
    <row r="611" spans="4:4">
      <c r="D611" s="38">
        <v>46265</v>
      </c>
    </row>
    <row r="612" spans="4:4">
      <c r="D612" s="38">
        <v>46266</v>
      </c>
    </row>
    <row r="613" spans="4:4">
      <c r="D613" s="38">
        <v>46267</v>
      </c>
    </row>
    <row r="614" spans="4:4">
      <c r="D614" s="38">
        <v>46268</v>
      </c>
    </row>
    <row r="615" spans="4:4">
      <c r="D615" s="38">
        <v>46269</v>
      </c>
    </row>
    <row r="616" spans="4:4">
      <c r="D616" s="38">
        <v>46270</v>
      </c>
    </row>
    <row r="617" spans="4:4">
      <c r="D617" s="38">
        <v>46271</v>
      </c>
    </row>
    <row r="618" spans="4:4">
      <c r="D618" s="38">
        <v>46272</v>
      </c>
    </row>
    <row r="619" spans="4:4">
      <c r="D619" s="38">
        <v>46273</v>
      </c>
    </row>
    <row r="620" spans="4:4">
      <c r="D620" s="38">
        <v>46274</v>
      </c>
    </row>
    <row r="621" spans="4:4">
      <c r="D621" s="38">
        <v>46275</v>
      </c>
    </row>
    <row r="622" spans="4:4">
      <c r="D622" s="38">
        <v>46276</v>
      </c>
    </row>
    <row r="623" spans="4:4">
      <c r="D623" s="38">
        <v>46277</v>
      </c>
    </row>
    <row r="624" spans="4:4">
      <c r="D624" s="38">
        <v>46278</v>
      </c>
    </row>
    <row r="625" spans="4:4">
      <c r="D625" s="38">
        <v>46279</v>
      </c>
    </row>
    <row r="626" spans="4:4">
      <c r="D626" s="38">
        <v>46280</v>
      </c>
    </row>
    <row r="627" spans="4:4">
      <c r="D627" s="38">
        <v>46281</v>
      </c>
    </row>
    <row r="628" spans="4:4">
      <c r="D628" s="38">
        <v>46282</v>
      </c>
    </row>
    <row r="629" spans="4:4">
      <c r="D629" s="38">
        <v>46283</v>
      </c>
    </row>
    <row r="630" spans="4:4">
      <c r="D630" s="38">
        <v>46284</v>
      </c>
    </row>
    <row r="631" spans="4:4">
      <c r="D631" s="38">
        <v>46285</v>
      </c>
    </row>
    <row r="632" spans="4:4">
      <c r="D632" s="38">
        <v>46286</v>
      </c>
    </row>
    <row r="633" spans="4:4">
      <c r="D633" s="38">
        <v>46287</v>
      </c>
    </row>
    <row r="634" spans="4:4">
      <c r="D634" s="38">
        <v>46288</v>
      </c>
    </row>
    <row r="635" spans="4:4">
      <c r="D635" s="38">
        <v>46289</v>
      </c>
    </row>
    <row r="636" spans="4:4">
      <c r="D636" s="38">
        <v>46290</v>
      </c>
    </row>
    <row r="637" spans="4:4">
      <c r="D637" s="38">
        <v>46291</v>
      </c>
    </row>
    <row r="638" spans="4:4">
      <c r="D638" s="38">
        <v>46292</v>
      </c>
    </row>
    <row r="639" spans="4:4">
      <c r="D639" s="38">
        <v>46293</v>
      </c>
    </row>
    <row r="640" spans="4:4">
      <c r="D640" s="38">
        <v>46294</v>
      </c>
    </row>
    <row r="641" spans="4:4">
      <c r="D641" s="38">
        <v>46295</v>
      </c>
    </row>
    <row r="642" spans="4:4">
      <c r="D642" s="38">
        <v>46296</v>
      </c>
    </row>
    <row r="643" spans="4:4">
      <c r="D643" s="38">
        <v>46297</v>
      </c>
    </row>
    <row r="644" spans="4:4">
      <c r="D644" s="38">
        <v>46298</v>
      </c>
    </row>
    <row r="645" spans="4:4">
      <c r="D645" s="38">
        <v>46299</v>
      </c>
    </row>
    <row r="646" spans="4:4">
      <c r="D646" s="38">
        <v>46300</v>
      </c>
    </row>
    <row r="647" spans="4:4">
      <c r="D647" s="38">
        <v>46301</v>
      </c>
    </row>
    <row r="648" spans="4:4">
      <c r="D648" s="38">
        <v>46302</v>
      </c>
    </row>
    <row r="649" spans="4:4">
      <c r="D649" s="38">
        <v>46303</v>
      </c>
    </row>
    <row r="650" spans="4:4">
      <c r="D650" s="38">
        <v>46304</v>
      </c>
    </row>
    <row r="651" spans="4:4">
      <c r="D651" s="38">
        <v>46305</v>
      </c>
    </row>
    <row r="652" spans="4:4">
      <c r="D652" s="38">
        <v>46306</v>
      </c>
    </row>
    <row r="653" spans="4:4">
      <c r="D653" s="38">
        <v>46307</v>
      </c>
    </row>
    <row r="654" spans="4:4">
      <c r="D654" s="38">
        <v>46308</v>
      </c>
    </row>
    <row r="655" spans="4:4">
      <c r="D655" s="38">
        <v>46309</v>
      </c>
    </row>
    <row r="656" spans="4:4">
      <c r="D656" s="38">
        <v>46310</v>
      </c>
    </row>
    <row r="657" spans="4:4">
      <c r="D657" s="38">
        <v>46311</v>
      </c>
    </row>
    <row r="658" spans="4:4">
      <c r="D658" s="38">
        <v>46312</v>
      </c>
    </row>
    <row r="659" spans="4:4">
      <c r="D659" s="38">
        <v>46313</v>
      </c>
    </row>
    <row r="660" spans="4:4">
      <c r="D660" s="38">
        <v>46314</v>
      </c>
    </row>
    <row r="661" spans="4:4">
      <c r="D661" s="38">
        <v>46315</v>
      </c>
    </row>
    <row r="662" spans="4:4">
      <c r="D662" s="38">
        <v>46316</v>
      </c>
    </row>
    <row r="663" spans="4:4">
      <c r="D663" s="38">
        <v>46317</v>
      </c>
    </row>
    <row r="664" spans="4:4">
      <c r="D664" s="38">
        <v>46318</v>
      </c>
    </row>
    <row r="665" spans="4:4">
      <c r="D665" s="38">
        <v>46319</v>
      </c>
    </row>
    <row r="666" spans="4:4">
      <c r="D666" s="38">
        <v>46320</v>
      </c>
    </row>
    <row r="667" spans="4:4">
      <c r="D667" s="38">
        <v>46321</v>
      </c>
    </row>
    <row r="668" spans="4:4">
      <c r="D668" s="38">
        <v>46322</v>
      </c>
    </row>
    <row r="669" spans="4:4">
      <c r="D669" s="38">
        <v>46323</v>
      </c>
    </row>
    <row r="670" spans="4:4">
      <c r="D670" s="38">
        <v>46324</v>
      </c>
    </row>
    <row r="671" spans="4:4">
      <c r="D671" s="38">
        <v>46325</v>
      </c>
    </row>
    <row r="672" spans="4:4">
      <c r="D672" s="38">
        <v>46326</v>
      </c>
    </row>
    <row r="673" spans="4:4">
      <c r="D673" s="38">
        <v>46327</v>
      </c>
    </row>
    <row r="674" spans="4:4">
      <c r="D674" s="38">
        <v>46328</v>
      </c>
    </row>
    <row r="675" spans="4:4">
      <c r="D675" s="38">
        <v>46329</v>
      </c>
    </row>
    <row r="676" spans="4:4">
      <c r="D676" s="38">
        <v>46330</v>
      </c>
    </row>
    <row r="677" spans="4:4">
      <c r="D677" s="38">
        <v>46331</v>
      </c>
    </row>
    <row r="678" spans="4:4">
      <c r="D678" s="38">
        <v>46332</v>
      </c>
    </row>
    <row r="679" spans="4:4">
      <c r="D679" s="38">
        <v>46333</v>
      </c>
    </row>
    <row r="680" spans="4:4">
      <c r="D680" s="38">
        <v>46334</v>
      </c>
    </row>
    <row r="681" spans="4:4">
      <c r="D681" s="38">
        <v>46335</v>
      </c>
    </row>
    <row r="682" spans="4:4">
      <c r="D682" s="38">
        <v>46336</v>
      </c>
    </row>
    <row r="683" spans="4:4">
      <c r="D683" s="38">
        <v>46337</v>
      </c>
    </row>
    <row r="684" spans="4:4">
      <c r="D684" s="38">
        <v>46338</v>
      </c>
    </row>
    <row r="685" spans="4:4">
      <c r="D685" s="38">
        <v>46339</v>
      </c>
    </row>
    <row r="686" spans="4:4">
      <c r="D686" s="38">
        <v>46340</v>
      </c>
    </row>
    <row r="687" spans="4:4">
      <c r="D687" s="38">
        <v>46341</v>
      </c>
    </row>
    <row r="688" spans="4:4">
      <c r="D688" s="38">
        <v>46342</v>
      </c>
    </row>
    <row r="689" spans="4:4">
      <c r="D689" s="38">
        <v>46343</v>
      </c>
    </row>
    <row r="690" spans="4:4">
      <c r="D690" s="38">
        <v>46344</v>
      </c>
    </row>
    <row r="691" spans="4:4">
      <c r="D691" s="38">
        <v>46345</v>
      </c>
    </row>
    <row r="692" spans="4:4">
      <c r="D692" s="38">
        <v>46346</v>
      </c>
    </row>
    <row r="693" spans="4:4">
      <c r="D693" s="38">
        <v>46347</v>
      </c>
    </row>
    <row r="694" spans="4:4">
      <c r="D694" s="38">
        <v>46348</v>
      </c>
    </row>
    <row r="695" spans="4:4">
      <c r="D695" s="38">
        <v>46349</v>
      </c>
    </row>
    <row r="696" spans="4:4">
      <c r="D696" s="38">
        <v>46350</v>
      </c>
    </row>
    <row r="697" spans="4:4">
      <c r="D697" s="38">
        <v>46351</v>
      </c>
    </row>
    <row r="698" spans="4:4">
      <c r="D698" s="38">
        <v>46352</v>
      </c>
    </row>
    <row r="699" spans="4:4">
      <c r="D699" s="38">
        <v>46353</v>
      </c>
    </row>
    <row r="700" spans="4:4">
      <c r="D700" s="38">
        <v>46354</v>
      </c>
    </row>
    <row r="701" spans="4:4">
      <c r="D701" s="38">
        <v>46355</v>
      </c>
    </row>
    <row r="702" spans="4:4">
      <c r="D702" s="38">
        <v>46356</v>
      </c>
    </row>
    <row r="703" spans="4:4">
      <c r="D703" s="38">
        <v>46357</v>
      </c>
    </row>
    <row r="704" spans="4:4">
      <c r="D704" s="38">
        <v>46358</v>
      </c>
    </row>
    <row r="705" spans="4:4">
      <c r="D705" s="38">
        <v>46359</v>
      </c>
    </row>
    <row r="706" spans="4:4">
      <c r="D706" s="38">
        <v>46360</v>
      </c>
    </row>
    <row r="707" spans="4:4">
      <c r="D707" s="38">
        <v>46361</v>
      </c>
    </row>
    <row r="708" spans="4:4">
      <c r="D708" s="38">
        <v>46362</v>
      </c>
    </row>
    <row r="709" spans="4:4">
      <c r="D709" s="38">
        <v>46363</v>
      </c>
    </row>
    <row r="710" spans="4:4">
      <c r="D710" s="38">
        <v>46364</v>
      </c>
    </row>
    <row r="711" spans="4:4">
      <c r="D711" s="38">
        <v>46365</v>
      </c>
    </row>
    <row r="712" spans="4:4">
      <c r="D712" s="38">
        <v>46366</v>
      </c>
    </row>
    <row r="713" spans="4:4">
      <c r="D713" s="38">
        <v>46367</v>
      </c>
    </row>
    <row r="714" spans="4:4">
      <c r="D714" s="38">
        <v>46368</v>
      </c>
    </row>
    <row r="715" spans="4:4">
      <c r="D715" s="38">
        <v>46369</v>
      </c>
    </row>
    <row r="716" spans="4:4">
      <c r="D716" s="38">
        <v>46370</v>
      </c>
    </row>
    <row r="717" spans="4:4">
      <c r="D717" s="38">
        <v>46371</v>
      </c>
    </row>
    <row r="718" spans="4:4">
      <c r="D718" s="38">
        <v>46372</v>
      </c>
    </row>
    <row r="719" spans="4:4">
      <c r="D719" s="38">
        <v>46373</v>
      </c>
    </row>
    <row r="720" spans="4:4">
      <c r="D720" s="38">
        <v>46374</v>
      </c>
    </row>
    <row r="721" spans="4:4">
      <c r="D721" s="38">
        <v>46375</v>
      </c>
    </row>
    <row r="722" spans="4:4">
      <c r="D722" s="38">
        <v>46376</v>
      </c>
    </row>
    <row r="723" spans="4:4">
      <c r="D723" s="38">
        <v>46377</v>
      </c>
    </row>
    <row r="724" spans="4:4">
      <c r="D724" s="38">
        <v>46378</v>
      </c>
    </row>
    <row r="725" spans="4:4">
      <c r="D725" s="38">
        <v>46379</v>
      </c>
    </row>
    <row r="726" spans="4:4">
      <c r="D726" s="38">
        <v>46380</v>
      </c>
    </row>
    <row r="727" spans="4:4">
      <c r="D727" s="38">
        <v>46381</v>
      </c>
    </row>
    <row r="728" spans="4:4">
      <c r="D728" s="38">
        <v>46382</v>
      </c>
    </row>
    <row r="729" spans="4:4">
      <c r="D729" s="38">
        <v>46383</v>
      </c>
    </row>
    <row r="730" spans="4:4">
      <c r="D730" s="38">
        <v>46384</v>
      </c>
    </row>
    <row r="731" spans="4:4">
      <c r="D731" s="38">
        <v>46385</v>
      </c>
    </row>
    <row r="732" spans="4:4">
      <c r="D732" s="38">
        <v>46386</v>
      </c>
    </row>
    <row r="733" spans="4:4">
      <c r="D733" s="38">
        <v>46387</v>
      </c>
    </row>
  </sheetData>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0815A-A66D-4D9B-A01F-AC7BC56717B0}">
  <dimension ref="B2:K733"/>
  <sheetViews>
    <sheetView workbookViewId="0">
      <selection activeCell="L35" sqref="L35"/>
    </sheetView>
  </sheetViews>
  <sheetFormatPr defaultRowHeight="13.5"/>
  <cols>
    <col min="7" max="7" width="9.25" bestFit="1" customWidth="1"/>
  </cols>
  <sheetData>
    <row r="2" spans="2:11">
      <c r="B2" t="s">
        <v>142</v>
      </c>
    </row>
    <row r="3" spans="2:11">
      <c r="D3" s="85" t="s">
        <v>150</v>
      </c>
      <c r="E3" s="85" t="s">
        <v>151</v>
      </c>
      <c r="F3" t="s">
        <v>152</v>
      </c>
      <c r="G3" t="s">
        <v>153</v>
      </c>
      <c r="H3" t="s">
        <v>154</v>
      </c>
      <c r="I3" t="s">
        <v>155</v>
      </c>
      <c r="J3" s="85"/>
      <c r="K3" s="85"/>
    </row>
    <row r="4" spans="2:11">
      <c r="B4" t="s">
        <v>77</v>
      </c>
      <c r="D4" s="38">
        <v>45658</v>
      </c>
      <c r="E4" s="86">
        <f>鶏シート!G15</f>
        <v>45792</v>
      </c>
      <c r="F4" t="s">
        <v>147</v>
      </c>
      <c r="G4" t="s">
        <v>147</v>
      </c>
      <c r="H4" t="s">
        <v>147</v>
      </c>
      <c r="I4" s="86">
        <f>IF(鶏シート!G17="無し",鶏シート!G16+1,(IF(鶏シート!G18="無し",鶏シート!G17+1,(IF(鶏シート!G19="無し",鶏シート!G18+1,鶏シート!G19+1)))))</f>
        <v>45864</v>
      </c>
    </row>
    <row r="5" spans="2:11">
      <c r="B5" t="s">
        <v>78</v>
      </c>
      <c r="D5" s="38">
        <v>45659</v>
      </c>
      <c r="E5" s="86">
        <f>E4+1</f>
        <v>45793</v>
      </c>
      <c r="F5" s="86">
        <f>鶏シート!G16+1</f>
        <v>45803</v>
      </c>
      <c r="G5" s="86">
        <f>鶏シート!G17+1</f>
        <v>45834</v>
      </c>
      <c r="H5" s="86">
        <f>鶏シート!G18+1</f>
        <v>45864</v>
      </c>
      <c r="I5" s="86">
        <f>I4+1</f>
        <v>45865</v>
      </c>
    </row>
    <row r="6" spans="2:11">
      <c r="B6" t="s">
        <v>79</v>
      </c>
      <c r="D6" s="38">
        <v>45660</v>
      </c>
      <c r="E6" s="86">
        <f t="shared" ref="E6:H21" si="0">E5+1</f>
        <v>45794</v>
      </c>
      <c r="F6" s="86">
        <f>F5+1</f>
        <v>45804</v>
      </c>
      <c r="G6" s="86">
        <f>G5+1</f>
        <v>45835</v>
      </c>
      <c r="H6" s="86">
        <f>H5+1</f>
        <v>45865</v>
      </c>
      <c r="I6" s="86">
        <f t="shared" ref="I6:I69" si="1">I5+1</f>
        <v>45866</v>
      </c>
    </row>
    <row r="7" spans="2:11">
      <c r="B7" t="s">
        <v>80</v>
      </c>
      <c r="D7" s="38">
        <v>45661</v>
      </c>
      <c r="E7" s="86">
        <f t="shared" si="0"/>
        <v>45795</v>
      </c>
      <c r="F7" s="86">
        <f t="shared" si="0"/>
        <v>45805</v>
      </c>
      <c r="G7" s="86">
        <f t="shared" si="0"/>
        <v>45836</v>
      </c>
      <c r="H7" s="86">
        <f t="shared" si="0"/>
        <v>45866</v>
      </c>
      <c r="I7" s="86">
        <f t="shared" si="1"/>
        <v>45867</v>
      </c>
    </row>
    <row r="8" spans="2:11">
      <c r="B8" t="s">
        <v>81</v>
      </c>
      <c r="D8" s="38">
        <v>45662</v>
      </c>
      <c r="E8" s="86">
        <f t="shared" si="0"/>
        <v>45796</v>
      </c>
      <c r="F8" s="86">
        <f t="shared" si="0"/>
        <v>45806</v>
      </c>
      <c r="G8" s="86">
        <f t="shared" si="0"/>
        <v>45837</v>
      </c>
      <c r="H8" s="86">
        <f t="shared" si="0"/>
        <v>45867</v>
      </c>
      <c r="I8" s="86">
        <f t="shared" si="1"/>
        <v>45868</v>
      </c>
    </row>
    <row r="9" spans="2:11">
      <c r="B9" t="s">
        <v>82</v>
      </c>
      <c r="D9" s="38">
        <v>45663</v>
      </c>
      <c r="E9" s="86">
        <f t="shared" si="0"/>
        <v>45797</v>
      </c>
      <c r="F9" s="86">
        <f t="shared" si="0"/>
        <v>45807</v>
      </c>
      <c r="G9" s="86">
        <f t="shared" si="0"/>
        <v>45838</v>
      </c>
      <c r="H9" s="86">
        <f t="shared" si="0"/>
        <v>45868</v>
      </c>
      <c r="I9" s="86">
        <f t="shared" si="1"/>
        <v>45869</v>
      </c>
    </row>
    <row r="10" spans="2:11">
      <c r="B10" t="s">
        <v>83</v>
      </c>
      <c r="D10" s="38">
        <v>45664</v>
      </c>
      <c r="E10" s="86">
        <f t="shared" si="0"/>
        <v>45798</v>
      </c>
      <c r="F10" s="86">
        <f t="shared" si="0"/>
        <v>45808</v>
      </c>
      <c r="G10" s="86">
        <f t="shared" si="0"/>
        <v>45839</v>
      </c>
      <c r="H10" s="86">
        <f t="shared" si="0"/>
        <v>45869</v>
      </c>
      <c r="I10" s="86">
        <f t="shared" si="1"/>
        <v>45870</v>
      </c>
    </row>
    <row r="11" spans="2:11">
      <c r="B11" t="s">
        <v>84</v>
      </c>
      <c r="D11" s="38">
        <v>45665</v>
      </c>
      <c r="E11" s="86">
        <f t="shared" si="0"/>
        <v>45799</v>
      </c>
      <c r="F11" s="86">
        <f t="shared" si="0"/>
        <v>45809</v>
      </c>
      <c r="G11" s="86">
        <f t="shared" si="0"/>
        <v>45840</v>
      </c>
      <c r="H11" s="86">
        <f t="shared" si="0"/>
        <v>45870</v>
      </c>
      <c r="I11" s="86">
        <f t="shared" si="1"/>
        <v>45871</v>
      </c>
    </row>
    <row r="12" spans="2:11">
      <c r="B12" t="s">
        <v>85</v>
      </c>
      <c r="D12" s="38">
        <v>45666</v>
      </c>
      <c r="E12" s="86">
        <f t="shared" si="0"/>
        <v>45800</v>
      </c>
      <c r="F12" s="86">
        <f t="shared" si="0"/>
        <v>45810</v>
      </c>
      <c r="G12" s="86">
        <f t="shared" si="0"/>
        <v>45841</v>
      </c>
      <c r="H12" s="86">
        <f t="shared" si="0"/>
        <v>45871</v>
      </c>
      <c r="I12" s="86">
        <f t="shared" si="1"/>
        <v>45872</v>
      </c>
    </row>
    <row r="13" spans="2:11">
      <c r="B13" t="s">
        <v>85</v>
      </c>
      <c r="D13" s="38">
        <v>45667</v>
      </c>
      <c r="E13" s="86">
        <f t="shared" si="0"/>
        <v>45801</v>
      </c>
      <c r="F13" s="86">
        <f t="shared" si="0"/>
        <v>45811</v>
      </c>
      <c r="G13" s="86">
        <f t="shared" si="0"/>
        <v>45842</v>
      </c>
      <c r="H13" s="86">
        <f t="shared" si="0"/>
        <v>45872</v>
      </c>
      <c r="I13" s="86">
        <f t="shared" si="1"/>
        <v>45873</v>
      </c>
    </row>
    <row r="14" spans="2:11">
      <c r="B14" t="s">
        <v>86</v>
      </c>
      <c r="D14" s="38">
        <v>45668</v>
      </c>
      <c r="E14" s="86">
        <f t="shared" si="0"/>
        <v>45802</v>
      </c>
      <c r="F14" s="86">
        <f t="shared" si="0"/>
        <v>45812</v>
      </c>
      <c r="G14" s="86">
        <f t="shared" si="0"/>
        <v>45843</v>
      </c>
      <c r="H14" s="86">
        <f t="shared" si="0"/>
        <v>45873</v>
      </c>
      <c r="I14" s="86">
        <f t="shared" si="1"/>
        <v>45874</v>
      </c>
    </row>
    <row r="15" spans="2:11">
      <c r="B15" t="s">
        <v>87</v>
      </c>
      <c r="D15" s="38">
        <v>45669</v>
      </c>
      <c r="E15" s="86">
        <f t="shared" si="0"/>
        <v>45803</v>
      </c>
      <c r="F15" s="86">
        <f t="shared" si="0"/>
        <v>45813</v>
      </c>
      <c r="G15" s="86">
        <f t="shared" si="0"/>
        <v>45844</v>
      </c>
      <c r="H15" s="86">
        <f t="shared" si="0"/>
        <v>45874</v>
      </c>
      <c r="I15" s="86">
        <f t="shared" si="1"/>
        <v>45875</v>
      </c>
    </row>
    <row r="16" spans="2:11">
      <c r="B16" t="s">
        <v>88</v>
      </c>
      <c r="D16" s="38">
        <v>45670</v>
      </c>
      <c r="E16" s="86">
        <f t="shared" si="0"/>
        <v>45804</v>
      </c>
      <c r="F16" s="86">
        <f t="shared" si="0"/>
        <v>45814</v>
      </c>
      <c r="G16" s="86">
        <f t="shared" si="0"/>
        <v>45845</v>
      </c>
      <c r="H16" s="86">
        <f t="shared" si="0"/>
        <v>45875</v>
      </c>
      <c r="I16" s="86">
        <f t="shared" si="1"/>
        <v>45876</v>
      </c>
    </row>
    <row r="17" spans="2:9">
      <c r="B17" t="s">
        <v>89</v>
      </c>
      <c r="D17" s="38">
        <v>45671</v>
      </c>
      <c r="E17" s="86">
        <f t="shared" si="0"/>
        <v>45805</v>
      </c>
      <c r="F17" s="86">
        <f t="shared" si="0"/>
        <v>45815</v>
      </c>
      <c r="G17" s="86">
        <f t="shared" si="0"/>
        <v>45846</v>
      </c>
      <c r="H17" s="86">
        <f t="shared" si="0"/>
        <v>45876</v>
      </c>
      <c r="I17" s="86">
        <f t="shared" si="1"/>
        <v>45877</v>
      </c>
    </row>
    <row r="18" spans="2:9">
      <c r="B18" t="s">
        <v>90</v>
      </c>
      <c r="D18" s="38">
        <v>45672</v>
      </c>
      <c r="E18" s="86">
        <f t="shared" si="0"/>
        <v>45806</v>
      </c>
      <c r="F18" s="86">
        <f t="shared" si="0"/>
        <v>45816</v>
      </c>
      <c r="G18" s="86">
        <f t="shared" si="0"/>
        <v>45847</v>
      </c>
      <c r="H18" s="86">
        <f t="shared" si="0"/>
        <v>45877</v>
      </c>
      <c r="I18" s="86">
        <f t="shared" si="1"/>
        <v>45878</v>
      </c>
    </row>
    <row r="19" spans="2:9">
      <c r="B19" t="s">
        <v>91</v>
      </c>
      <c r="D19" s="38">
        <v>45673</v>
      </c>
      <c r="E19" s="86">
        <f t="shared" si="0"/>
        <v>45807</v>
      </c>
      <c r="F19" s="86">
        <f t="shared" si="0"/>
        <v>45817</v>
      </c>
      <c r="G19" s="86">
        <f t="shared" si="0"/>
        <v>45848</v>
      </c>
      <c r="H19" s="86">
        <f t="shared" si="0"/>
        <v>45878</v>
      </c>
      <c r="I19" s="86">
        <f t="shared" si="1"/>
        <v>45879</v>
      </c>
    </row>
    <row r="20" spans="2:9">
      <c r="B20" t="s">
        <v>92</v>
      </c>
      <c r="D20" s="38">
        <v>45674</v>
      </c>
      <c r="E20" s="86">
        <f t="shared" si="0"/>
        <v>45808</v>
      </c>
      <c r="F20" s="86">
        <f t="shared" si="0"/>
        <v>45818</v>
      </c>
      <c r="G20" s="86">
        <f t="shared" si="0"/>
        <v>45849</v>
      </c>
      <c r="H20" s="86">
        <f t="shared" si="0"/>
        <v>45879</v>
      </c>
      <c r="I20" s="86">
        <f t="shared" si="1"/>
        <v>45880</v>
      </c>
    </row>
    <row r="21" spans="2:9">
      <c r="B21" t="s">
        <v>93</v>
      </c>
      <c r="D21" s="38">
        <v>45675</v>
      </c>
      <c r="E21" s="86">
        <f t="shared" si="0"/>
        <v>45809</v>
      </c>
      <c r="F21" s="86">
        <f t="shared" si="0"/>
        <v>45819</v>
      </c>
      <c r="G21" s="86">
        <f t="shared" si="0"/>
        <v>45850</v>
      </c>
      <c r="H21" s="86">
        <f t="shared" si="0"/>
        <v>45880</v>
      </c>
      <c r="I21" s="86">
        <f t="shared" si="1"/>
        <v>45881</v>
      </c>
    </row>
    <row r="22" spans="2:9">
      <c r="B22" t="s">
        <v>94</v>
      </c>
      <c r="D22" s="38">
        <v>45676</v>
      </c>
      <c r="E22" s="86">
        <f t="shared" ref="E22:H37" si="2">E21+1</f>
        <v>45810</v>
      </c>
      <c r="F22" s="86">
        <f t="shared" si="2"/>
        <v>45820</v>
      </c>
      <c r="G22" s="86">
        <f t="shared" si="2"/>
        <v>45851</v>
      </c>
      <c r="H22" s="86">
        <f t="shared" si="2"/>
        <v>45881</v>
      </c>
      <c r="I22" s="86">
        <f t="shared" si="1"/>
        <v>45882</v>
      </c>
    </row>
    <row r="23" spans="2:9">
      <c r="B23" t="s">
        <v>95</v>
      </c>
      <c r="D23" s="38">
        <v>45677</v>
      </c>
      <c r="E23" s="86">
        <f t="shared" si="2"/>
        <v>45811</v>
      </c>
      <c r="F23" s="86">
        <f t="shared" si="2"/>
        <v>45821</v>
      </c>
      <c r="G23" s="86">
        <f t="shared" si="2"/>
        <v>45852</v>
      </c>
      <c r="H23" s="86">
        <f t="shared" si="2"/>
        <v>45882</v>
      </c>
      <c r="I23" s="86">
        <f t="shared" si="1"/>
        <v>45883</v>
      </c>
    </row>
    <row r="24" spans="2:9">
      <c r="B24" t="s">
        <v>96</v>
      </c>
      <c r="D24" s="38">
        <v>45678</v>
      </c>
      <c r="E24" s="86">
        <f t="shared" si="2"/>
        <v>45812</v>
      </c>
      <c r="F24" s="86">
        <f t="shared" si="2"/>
        <v>45822</v>
      </c>
      <c r="G24" s="86">
        <f t="shared" si="2"/>
        <v>45853</v>
      </c>
      <c r="H24" s="86">
        <f t="shared" si="2"/>
        <v>45883</v>
      </c>
      <c r="I24" s="86">
        <f t="shared" si="1"/>
        <v>45884</v>
      </c>
    </row>
    <row r="25" spans="2:9">
      <c r="B25" t="s">
        <v>97</v>
      </c>
      <c r="D25" s="38">
        <v>45679</v>
      </c>
      <c r="E25" s="86">
        <f t="shared" si="2"/>
        <v>45813</v>
      </c>
      <c r="F25" s="86">
        <f t="shared" si="2"/>
        <v>45823</v>
      </c>
      <c r="G25" s="86">
        <f t="shared" si="2"/>
        <v>45854</v>
      </c>
      <c r="H25" s="86">
        <f t="shared" si="2"/>
        <v>45884</v>
      </c>
      <c r="I25" s="86">
        <f t="shared" si="1"/>
        <v>45885</v>
      </c>
    </row>
    <row r="26" spans="2:9">
      <c r="B26" t="s">
        <v>98</v>
      </c>
      <c r="D26" s="38">
        <v>45680</v>
      </c>
      <c r="E26" s="86">
        <f t="shared" si="2"/>
        <v>45814</v>
      </c>
      <c r="F26" s="86">
        <f t="shared" si="2"/>
        <v>45824</v>
      </c>
      <c r="G26" s="86">
        <f t="shared" si="2"/>
        <v>45855</v>
      </c>
      <c r="H26" s="86">
        <f t="shared" si="2"/>
        <v>45885</v>
      </c>
      <c r="I26" s="86">
        <f t="shared" si="1"/>
        <v>45886</v>
      </c>
    </row>
    <row r="27" spans="2:9">
      <c r="B27" t="s">
        <v>99</v>
      </c>
      <c r="D27" s="38">
        <v>45681</v>
      </c>
      <c r="E27" s="86">
        <f t="shared" si="2"/>
        <v>45815</v>
      </c>
      <c r="F27" s="86">
        <f t="shared" si="2"/>
        <v>45825</v>
      </c>
      <c r="G27" s="86">
        <f t="shared" si="2"/>
        <v>45856</v>
      </c>
      <c r="H27" s="86">
        <f t="shared" si="2"/>
        <v>45886</v>
      </c>
      <c r="I27" s="86">
        <f t="shared" si="1"/>
        <v>45887</v>
      </c>
    </row>
    <row r="28" spans="2:9">
      <c r="B28" t="s">
        <v>100</v>
      </c>
      <c r="D28" s="38">
        <v>45682</v>
      </c>
      <c r="E28" s="86">
        <f t="shared" si="2"/>
        <v>45816</v>
      </c>
      <c r="F28" s="86">
        <f t="shared" si="2"/>
        <v>45826</v>
      </c>
      <c r="G28" s="86">
        <f t="shared" si="2"/>
        <v>45857</v>
      </c>
      <c r="H28" s="86">
        <f t="shared" si="2"/>
        <v>45887</v>
      </c>
      <c r="I28" s="86">
        <f t="shared" si="1"/>
        <v>45888</v>
      </c>
    </row>
    <row r="29" spans="2:9">
      <c r="B29" t="s">
        <v>136</v>
      </c>
      <c r="D29" s="38">
        <v>45683</v>
      </c>
      <c r="E29" s="86">
        <f t="shared" si="2"/>
        <v>45817</v>
      </c>
      <c r="F29" s="86">
        <f t="shared" si="2"/>
        <v>45827</v>
      </c>
      <c r="G29" s="86">
        <f t="shared" si="2"/>
        <v>45858</v>
      </c>
      <c r="H29" s="86">
        <f t="shared" si="2"/>
        <v>45888</v>
      </c>
      <c r="I29" s="86">
        <f t="shared" si="1"/>
        <v>45889</v>
      </c>
    </row>
    <row r="30" spans="2:9">
      <c r="B30" t="s">
        <v>137</v>
      </c>
      <c r="D30" s="38">
        <v>45684</v>
      </c>
      <c r="E30" s="86">
        <f t="shared" si="2"/>
        <v>45818</v>
      </c>
      <c r="F30" s="86">
        <f t="shared" si="2"/>
        <v>45828</v>
      </c>
      <c r="G30" s="86">
        <f t="shared" si="2"/>
        <v>45859</v>
      </c>
      <c r="H30" s="86">
        <f t="shared" si="2"/>
        <v>45889</v>
      </c>
      <c r="I30" s="86">
        <f t="shared" si="1"/>
        <v>45890</v>
      </c>
    </row>
    <row r="31" spans="2:9">
      <c r="B31" t="s">
        <v>138</v>
      </c>
      <c r="D31" s="38">
        <v>45685</v>
      </c>
      <c r="E31" s="86">
        <f t="shared" si="2"/>
        <v>45819</v>
      </c>
      <c r="F31" s="86">
        <f t="shared" si="2"/>
        <v>45829</v>
      </c>
      <c r="G31" s="86">
        <f t="shared" si="2"/>
        <v>45860</v>
      </c>
      <c r="H31" s="86">
        <f t="shared" si="2"/>
        <v>45890</v>
      </c>
      <c r="I31" s="86">
        <f t="shared" si="1"/>
        <v>45891</v>
      </c>
    </row>
    <row r="32" spans="2:9">
      <c r="B32" t="s">
        <v>139</v>
      </c>
      <c r="D32" s="38">
        <v>45686</v>
      </c>
      <c r="E32" s="86">
        <f t="shared" si="2"/>
        <v>45820</v>
      </c>
      <c r="F32" s="86">
        <f t="shared" si="2"/>
        <v>45830</v>
      </c>
      <c r="G32" s="86">
        <f t="shared" si="2"/>
        <v>45861</v>
      </c>
      <c r="H32" s="86">
        <f t="shared" si="2"/>
        <v>45891</v>
      </c>
      <c r="I32" s="86">
        <f t="shared" si="1"/>
        <v>45892</v>
      </c>
    </row>
    <row r="33" spans="4:9">
      <c r="D33" s="38">
        <v>45687</v>
      </c>
      <c r="E33" s="86">
        <f t="shared" si="2"/>
        <v>45821</v>
      </c>
      <c r="F33" s="86">
        <f t="shared" si="2"/>
        <v>45831</v>
      </c>
      <c r="G33" s="86">
        <f t="shared" si="2"/>
        <v>45862</v>
      </c>
      <c r="H33" s="86">
        <f t="shared" si="2"/>
        <v>45892</v>
      </c>
      <c r="I33" s="86">
        <f t="shared" si="1"/>
        <v>45893</v>
      </c>
    </row>
    <row r="34" spans="4:9">
      <c r="D34" s="38">
        <v>45688</v>
      </c>
      <c r="E34" s="86">
        <f t="shared" si="2"/>
        <v>45822</v>
      </c>
      <c r="F34" s="86">
        <f t="shared" si="2"/>
        <v>45832</v>
      </c>
      <c r="G34" s="86">
        <f t="shared" si="2"/>
        <v>45863</v>
      </c>
      <c r="H34" s="86">
        <f t="shared" si="2"/>
        <v>45893</v>
      </c>
      <c r="I34" s="86">
        <f t="shared" si="1"/>
        <v>45894</v>
      </c>
    </row>
    <row r="35" spans="4:9">
      <c r="D35" s="38">
        <v>45689</v>
      </c>
      <c r="E35" s="86">
        <f t="shared" si="2"/>
        <v>45823</v>
      </c>
      <c r="F35" s="86">
        <f t="shared" si="2"/>
        <v>45833</v>
      </c>
      <c r="G35" s="86">
        <f t="shared" si="2"/>
        <v>45864</v>
      </c>
      <c r="H35" s="86">
        <f t="shared" si="2"/>
        <v>45894</v>
      </c>
      <c r="I35" s="86">
        <f t="shared" si="1"/>
        <v>45895</v>
      </c>
    </row>
    <row r="36" spans="4:9">
      <c r="D36" s="38">
        <v>45690</v>
      </c>
      <c r="E36" s="86">
        <f t="shared" si="2"/>
        <v>45824</v>
      </c>
      <c r="F36" s="86">
        <f t="shared" si="2"/>
        <v>45834</v>
      </c>
      <c r="G36" s="86">
        <f t="shared" si="2"/>
        <v>45865</v>
      </c>
      <c r="H36" s="86">
        <f t="shared" si="2"/>
        <v>45895</v>
      </c>
      <c r="I36" s="86">
        <f t="shared" si="1"/>
        <v>45896</v>
      </c>
    </row>
    <row r="37" spans="4:9">
      <c r="D37" s="38">
        <v>45691</v>
      </c>
      <c r="E37" s="86">
        <f t="shared" si="2"/>
        <v>45825</v>
      </c>
      <c r="F37" s="86">
        <f t="shared" si="2"/>
        <v>45835</v>
      </c>
      <c r="G37" s="86">
        <f t="shared" si="2"/>
        <v>45866</v>
      </c>
      <c r="H37" s="86">
        <f t="shared" si="2"/>
        <v>45896</v>
      </c>
      <c r="I37" s="86">
        <f t="shared" si="1"/>
        <v>45897</v>
      </c>
    </row>
    <row r="38" spans="4:9">
      <c r="D38" s="38">
        <v>45692</v>
      </c>
      <c r="E38" s="86">
        <f t="shared" ref="E38:H53" si="3">E37+1</f>
        <v>45826</v>
      </c>
      <c r="F38" s="86">
        <f t="shared" si="3"/>
        <v>45836</v>
      </c>
      <c r="G38" s="86">
        <f t="shared" si="3"/>
        <v>45867</v>
      </c>
      <c r="H38" s="86">
        <f t="shared" si="3"/>
        <v>45897</v>
      </c>
      <c r="I38" s="86">
        <f t="shared" si="1"/>
        <v>45898</v>
      </c>
    </row>
    <row r="39" spans="4:9">
      <c r="D39" s="38">
        <v>45693</v>
      </c>
      <c r="E39" s="86">
        <f t="shared" si="3"/>
        <v>45827</v>
      </c>
      <c r="F39" s="86">
        <f t="shared" si="3"/>
        <v>45837</v>
      </c>
      <c r="G39" s="86">
        <f t="shared" si="3"/>
        <v>45868</v>
      </c>
      <c r="H39" s="86">
        <f t="shared" si="3"/>
        <v>45898</v>
      </c>
      <c r="I39" s="86">
        <f t="shared" si="1"/>
        <v>45899</v>
      </c>
    </row>
    <row r="40" spans="4:9">
      <c r="D40" s="38">
        <v>45694</v>
      </c>
      <c r="E40" s="86">
        <f t="shared" si="3"/>
        <v>45828</v>
      </c>
      <c r="F40" s="86">
        <f t="shared" si="3"/>
        <v>45838</v>
      </c>
      <c r="G40" s="86">
        <f t="shared" si="3"/>
        <v>45869</v>
      </c>
      <c r="H40" s="86">
        <f t="shared" si="3"/>
        <v>45899</v>
      </c>
      <c r="I40" s="86">
        <f t="shared" si="1"/>
        <v>45900</v>
      </c>
    </row>
    <row r="41" spans="4:9">
      <c r="D41" s="38">
        <v>45695</v>
      </c>
      <c r="E41" s="86">
        <f t="shared" si="3"/>
        <v>45829</v>
      </c>
      <c r="F41" s="86">
        <f t="shared" si="3"/>
        <v>45839</v>
      </c>
      <c r="G41" s="86">
        <f t="shared" si="3"/>
        <v>45870</v>
      </c>
      <c r="H41" s="86">
        <f t="shared" si="3"/>
        <v>45900</v>
      </c>
      <c r="I41" s="86">
        <f t="shared" si="1"/>
        <v>45901</v>
      </c>
    </row>
    <row r="42" spans="4:9">
      <c r="D42" s="38">
        <v>45696</v>
      </c>
      <c r="E42" s="86">
        <f t="shared" si="3"/>
        <v>45830</v>
      </c>
      <c r="F42" s="86">
        <f t="shared" si="3"/>
        <v>45840</v>
      </c>
      <c r="G42" s="86">
        <f t="shared" si="3"/>
        <v>45871</v>
      </c>
      <c r="H42" s="86">
        <f t="shared" si="3"/>
        <v>45901</v>
      </c>
      <c r="I42" s="86">
        <f t="shared" si="1"/>
        <v>45902</v>
      </c>
    </row>
    <row r="43" spans="4:9">
      <c r="D43" s="38">
        <v>45697</v>
      </c>
      <c r="E43" s="86">
        <f t="shared" si="3"/>
        <v>45831</v>
      </c>
      <c r="F43" s="86">
        <f t="shared" si="3"/>
        <v>45841</v>
      </c>
      <c r="G43" s="86">
        <f t="shared" si="3"/>
        <v>45872</v>
      </c>
      <c r="H43" s="86">
        <f t="shared" si="3"/>
        <v>45902</v>
      </c>
      <c r="I43" s="86">
        <f t="shared" si="1"/>
        <v>45903</v>
      </c>
    </row>
    <row r="44" spans="4:9">
      <c r="D44" s="38">
        <v>45698</v>
      </c>
      <c r="E44" s="86">
        <f t="shared" si="3"/>
        <v>45832</v>
      </c>
      <c r="F44" s="86">
        <f t="shared" si="3"/>
        <v>45842</v>
      </c>
      <c r="G44" s="86">
        <f t="shared" si="3"/>
        <v>45873</v>
      </c>
      <c r="H44" s="86">
        <f t="shared" si="3"/>
        <v>45903</v>
      </c>
      <c r="I44" s="86">
        <f t="shared" si="1"/>
        <v>45904</v>
      </c>
    </row>
    <row r="45" spans="4:9">
      <c r="D45" s="38">
        <v>45699</v>
      </c>
      <c r="E45" s="86">
        <f t="shared" si="3"/>
        <v>45833</v>
      </c>
      <c r="F45" s="86">
        <f t="shared" si="3"/>
        <v>45843</v>
      </c>
      <c r="G45" s="86">
        <f t="shared" si="3"/>
        <v>45874</v>
      </c>
      <c r="H45" s="86">
        <f t="shared" si="3"/>
        <v>45904</v>
      </c>
      <c r="I45" s="86">
        <f t="shared" si="1"/>
        <v>45905</v>
      </c>
    </row>
    <row r="46" spans="4:9">
      <c r="D46" s="38">
        <v>45700</v>
      </c>
      <c r="E46" s="86">
        <f t="shared" si="3"/>
        <v>45834</v>
      </c>
      <c r="F46" s="86">
        <f t="shared" si="3"/>
        <v>45844</v>
      </c>
      <c r="G46" s="86">
        <f t="shared" si="3"/>
        <v>45875</v>
      </c>
      <c r="H46" s="86">
        <f t="shared" si="3"/>
        <v>45905</v>
      </c>
      <c r="I46" s="86">
        <f t="shared" si="1"/>
        <v>45906</v>
      </c>
    </row>
    <row r="47" spans="4:9">
      <c r="D47" s="38">
        <v>45701</v>
      </c>
      <c r="E47" s="86">
        <f t="shared" si="3"/>
        <v>45835</v>
      </c>
      <c r="F47" s="86">
        <f t="shared" si="3"/>
        <v>45845</v>
      </c>
      <c r="G47" s="86">
        <f t="shared" si="3"/>
        <v>45876</v>
      </c>
      <c r="H47" s="86">
        <f t="shared" si="3"/>
        <v>45906</v>
      </c>
      <c r="I47" s="86">
        <f t="shared" si="1"/>
        <v>45907</v>
      </c>
    </row>
    <row r="48" spans="4:9">
      <c r="D48" s="38">
        <v>45702</v>
      </c>
      <c r="E48" s="86">
        <f t="shared" si="3"/>
        <v>45836</v>
      </c>
      <c r="F48" s="86">
        <f t="shared" si="3"/>
        <v>45846</v>
      </c>
      <c r="G48" s="86">
        <f t="shared" si="3"/>
        <v>45877</v>
      </c>
      <c r="H48" s="86">
        <f t="shared" si="3"/>
        <v>45907</v>
      </c>
      <c r="I48" s="86">
        <f t="shared" si="1"/>
        <v>45908</v>
      </c>
    </row>
    <row r="49" spans="4:9">
      <c r="D49" s="38">
        <v>45703</v>
      </c>
      <c r="E49" s="86">
        <f t="shared" si="3"/>
        <v>45837</v>
      </c>
      <c r="F49" s="86">
        <f t="shared" si="3"/>
        <v>45847</v>
      </c>
      <c r="G49" s="86">
        <f t="shared" si="3"/>
        <v>45878</v>
      </c>
      <c r="H49" s="86">
        <f t="shared" si="3"/>
        <v>45908</v>
      </c>
      <c r="I49" s="86">
        <f t="shared" si="1"/>
        <v>45909</v>
      </c>
    </row>
    <row r="50" spans="4:9">
      <c r="D50" s="38">
        <v>45704</v>
      </c>
      <c r="E50" s="86">
        <f t="shared" si="3"/>
        <v>45838</v>
      </c>
      <c r="F50" s="86">
        <f t="shared" si="3"/>
        <v>45848</v>
      </c>
      <c r="G50" s="86">
        <f t="shared" si="3"/>
        <v>45879</v>
      </c>
      <c r="H50" s="86">
        <f t="shared" si="3"/>
        <v>45909</v>
      </c>
      <c r="I50" s="86">
        <f t="shared" si="1"/>
        <v>45910</v>
      </c>
    </row>
    <row r="51" spans="4:9">
      <c r="D51" s="38">
        <v>45705</v>
      </c>
      <c r="E51" s="86">
        <f t="shared" si="3"/>
        <v>45839</v>
      </c>
      <c r="F51" s="86">
        <f t="shared" si="3"/>
        <v>45849</v>
      </c>
      <c r="G51" s="86">
        <f t="shared" si="3"/>
        <v>45880</v>
      </c>
      <c r="H51" s="86">
        <f t="shared" si="3"/>
        <v>45910</v>
      </c>
      <c r="I51" s="86">
        <f t="shared" si="1"/>
        <v>45911</v>
      </c>
    </row>
    <row r="52" spans="4:9">
      <c r="D52" s="38">
        <v>45706</v>
      </c>
      <c r="E52" s="86">
        <f t="shared" si="3"/>
        <v>45840</v>
      </c>
      <c r="F52" s="86">
        <f t="shared" si="3"/>
        <v>45850</v>
      </c>
      <c r="G52" s="86">
        <f t="shared" si="3"/>
        <v>45881</v>
      </c>
      <c r="H52" s="86">
        <f t="shared" si="3"/>
        <v>45911</v>
      </c>
      <c r="I52" s="86">
        <f t="shared" si="1"/>
        <v>45912</v>
      </c>
    </row>
    <row r="53" spans="4:9">
      <c r="D53" s="38">
        <v>45707</v>
      </c>
      <c r="E53" s="86">
        <f t="shared" si="3"/>
        <v>45841</v>
      </c>
      <c r="F53" s="86">
        <f t="shared" si="3"/>
        <v>45851</v>
      </c>
      <c r="G53" s="86">
        <f t="shared" si="3"/>
        <v>45882</v>
      </c>
      <c r="H53" s="86">
        <f t="shared" si="3"/>
        <v>45912</v>
      </c>
      <c r="I53" s="86">
        <f t="shared" si="1"/>
        <v>45913</v>
      </c>
    </row>
    <row r="54" spans="4:9">
      <c r="D54" s="38">
        <v>45708</v>
      </c>
      <c r="E54" s="86">
        <f t="shared" ref="E54:H69" si="4">E53+1</f>
        <v>45842</v>
      </c>
      <c r="F54" s="86">
        <f t="shared" si="4"/>
        <v>45852</v>
      </c>
      <c r="G54" s="86">
        <f t="shared" si="4"/>
        <v>45883</v>
      </c>
      <c r="H54" s="86">
        <f t="shared" si="4"/>
        <v>45913</v>
      </c>
      <c r="I54" s="86">
        <f t="shared" si="1"/>
        <v>45914</v>
      </c>
    </row>
    <row r="55" spans="4:9">
      <c r="D55" s="38">
        <v>45709</v>
      </c>
      <c r="E55" s="86">
        <f t="shared" si="4"/>
        <v>45843</v>
      </c>
      <c r="F55" s="86">
        <f t="shared" si="4"/>
        <v>45853</v>
      </c>
      <c r="G55" s="86">
        <f t="shared" si="4"/>
        <v>45884</v>
      </c>
      <c r="H55" s="86">
        <f t="shared" si="4"/>
        <v>45914</v>
      </c>
      <c r="I55" s="86">
        <f t="shared" si="1"/>
        <v>45915</v>
      </c>
    </row>
    <row r="56" spans="4:9">
      <c r="D56" s="38">
        <v>45710</v>
      </c>
      <c r="E56" s="86">
        <f t="shared" si="4"/>
        <v>45844</v>
      </c>
      <c r="F56" s="86">
        <f t="shared" si="4"/>
        <v>45854</v>
      </c>
      <c r="G56" s="86">
        <f t="shared" si="4"/>
        <v>45885</v>
      </c>
      <c r="H56" s="86">
        <f t="shared" si="4"/>
        <v>45915</v>
      </c>
      <c r="I56" s="86">
        <f t="shared" si="1"/>
        <v>45916</v>
      </c>
    </row>
    <row r="57" spans="4:9">
      <c r="D57" s="38">
        <v>45711</v>
      </c>
      <c r="E57" s="86">
        <f t="shared" si="4"/>
        <v>45845</v>
      </c>
      <c r="F57" s="86">
        <f t="shared" si="4"/>
        <v>45855</v>
      </c>
      <c r="G57" s="86">
        <f t="shared" si="4"/>
        <v>45886</v>
      </c>
      <c r="H57" s="86">
        <f t="shared" si="4"/>
        <v>45916</v>
      </c>
      <c r="I57" s="86">
        <f t="shared" si="1"/>
        <v>45917</v>
      </c>
    </row>
    <row r="58" spans="4:9">
      <c r="D58" s="38">
        <v>45712</v>
      </c>
      <c r="E58" s="86">
        <f t="shared" si="4"/>
        <v>45846</v>
      </c>
      <c r="F58" s="86">
        <f t="shared" si="4"/>
        <v>45856</v>
      </c>
      <c r="G58" s="86">
        <f t="shared" si="4"/>
        <v>45887</v>
      </c>
      <c r="H58" s="86">
        <f t="shared" si="4"/>
        <v>45917</v>
      </c>
      <c r="I58" s="86">
        <f t="shared" si="1"/>
        <v>45918</v>
      </c>
    </row>
    <row r="59" spans="4:9">
      <c r="D59" s="38">
        <v>45713</v>
      </c>
      <c r="E59" s="86">
        <f t="shared" si="4"/>
        <v>45847</v>
      </c>
      <c r="F59" s="86">
        <f t="shared" si="4"/>
        <v>45857</v>
      </c>
      <c r="G59" s="86">
        <f t="shared" si="4"/>
        <v>45888</v>
      </c>
      <c r="H59" s="86">
        <f t="shared" si="4"/>
        <v>45918</v>
      </c>
      <c r="I59" s="86">
        <f t="shared" si="1"/>
        <v>45919</v>
      </c>
    </row>
    <row r="60" spans="4:9">
      <c r="D60" s="38">
        <v>45714</v>
      </c>
      <c r="E60" s="86">
        <f t="shared" si="4"/>
        <v>45848</v>
      </c>
      <c r="F60" s="86">
        <f t="shared" si="4"/>
        <v>45858</v>
      </c>
      <c r="G60" s="86">
        <f t="shared" si="4"/>
        <v>45889</v>
      </c>
      <c r="H60" s="86">
        <f t="shared" si="4"/>
        <v>45919</v>
      </c>
      <c r="I60" s="86">
        <f t="shared" si="1"/>
        <v>45920</v>
      </c>
    </row>
    <row r="61" spans="4:9">
      <c r="D61" s="38">
        <v>45715</v>
      </c>
      <c r="E61" s="86">
        <f t="shared" si="4"/>
        <v>45849</v>
      </c>
      <c r="F61" s="86">
        <f t="shared" si="4"/>
        <v>45859</v>
      </c>
      <c r="G61" s="86">
        <f t="shared" si="4"/>
        <v>45890</v>
      </c>
      <c r="H61" s="86">
        <f t="shared" si="4"/>
        <v>45920</v>
      </c>
      <c r="I61" s="86">
        <f t="shared" si="1"/>
        <v>45921</v>
      </c>
    </row>
    <row r="62" spans="4:9">
      <c r="D62" s="38">
        <v>45716</v>
      </c>
      <c r="E62" s="86">
        <f t="shared" si="4"/>
        <v>45850</v>
      </c>
      <c r="F62" s="86">
        <f t="shared" si="4"/>
        <v>45860</v>
      </c>
      <c r="G62" s="86">
        <f t="shared" si="4"/>
        <v>45891</v>
      </c>
      <c r="H62" s="86">
        <f t="shared" si="4"/>
        <v>45921</v>
      </c>
      <c r="I62" s="86">
        <f t="shared" si="1"/>
        <v>45922</v>
      </c>
    </row>
    <row r="63" spans="4:9">
      <c r="D63" s="38">
        <v>45717</v>
      </c>
      <c r="E63" s="86">
        <f t="shared" si="4"/>
        <v>45851</v>
      </c>
      <c r="F63" s="86">
        <f t="shared" si="4"/>
        <v>45861</v>
      </c>
      <c r="G63" s="86">
        <f t="shared" si="4"/>
        <v>45892</v>
      </c>
      <c r="H63" s="86">
        <f t="shared" si="4"/>
        <v>45922</v>
      </c>
      <c r="I63" s="86">
        <f t="shared" si="1"/>
        <v>45923</v>
      </c>
    </row>
    <row r="64" spans="4:9">
      <c r="D64" s="38">
        <v>45718</v>
      </c>
      <c r="E64" s="86">
        <f t="shared" si="4"/>
        <v>45852</v>
      </c>
      <c r="F64" s="86">
        <f t="shared" si="4"/>
        <v>45862</v>
      </c>
      <c r="G64" s="86">
        <f t="shared" si="4"/>
        <v>45893</v>
      </c>
      <c r="H64" s="86">
        <f t="shared" si="4"/>
        <v>45923</v>
      </c>
      <c r="I64" s="86">
        <f t="shared" si="1"/>
        <v>45924</v>
      </c>
    </row>
    <row r="65" spans="4:9">
      <c r="D65" s="38">
        <v>45719</v>
      </c>
      <c r="E65" s="86">
        <f t="shared" si="4"/>
        <v>45853</v>
      </c>
      <c r="F65" s="86">
        <f t="shared" si="4"/>
        <v>45863</v>
      </c>
      <c r="G65" s="86">
        <f t="shared" si="4"/>
        <v>45894</v>
      </c>
      <c r="H65" s="86">
        <f t="shared" si="4"/>
        <v>45924</v>
      </c>
      <c r="I65" s="86">
        <f t="shared" si="1"/>
        <v>45925</v>
      </c>
    </row>
    <row r="66" spans="4:9">
      <c r="D66" s="38">
        <v>45720</v>
      </c>
      <c r="E66" s="86">
        <f t="shared" si="4"/>
        <v>45854</v>
      </c>
      <c r="F66" s="86">
        <f t="shared" si="4"/>
        <v>45864</v>
      </c>
      <c r="G66" s="86">
        <f t="shared" si="4"/>
        <v>45895</v>
      </c>
      <c r="H66" s="86">
        <f t="shared" si="4"/>
        <v>45925</v>
      </c>
      <c r="I66" s="86">
        <f t="shared" si="1"/>
        <v>45926</v>
      </c>
    </row>
    <row r="67" spans="4:9">
      <c r="D67" s="38">
        <v>45721</v>
      </c>
      <c r="E67" s="86">
        <f t="shared" si="4"/>
        <v>45855</v>
      </c>
      <c r="F67" s="86">
        <f t="shared" si="4"/>
        <v>45865</v>
      </c>
      <c r="G67" s="86">
        <f t="shared" si="4"/>
        <v>45896</v>
      </c>
      <c r="H67" s="86">
        <f t="shared" si="4"/>
        <v>45926</v>
      </c>
      <c r="I67" s="86">
        <f t="shared" si="1"/>
        <v>45927</v>
      </c>
    </row>
    <row r="68" spans="4:9">
      <c r="D68" s="38">
        <v>45722</v>
      </c>
      <c r="E68" s="86">
        <f t="shared" si="4"/>
        <v>45856</v>
      </c>
      <c r="F68" s="86">
        <f t="shared" si="4"/>
        <v>45866</v>
      </c>
      <c r="G68" s="86">
        <f t="shared" si="4"/>
        <v>45897</v>
      </c>
      <c r="H68" s="86">
        <f t="shared" si="4"/>
        <v>45927</v>
      </c>
      <c r="I68" s="86">
        <f t="shared" si="1"/>
        <v>45928</v>
      </c>
    </row>
    <row r="69" spans="4:9">
      <c r="D69" s="38">
        <v>45723</v>
      </c>
      <c r="E69" s="86">
        <f t="shared" si="4"/>
        <v>45857</v>
      </c>
      <c r="F69" s="86">
        <f t="shared" si="4"/>
        <v>45867</v>
      </c>
      <c r="G69" s="86">
        <f t="shared" si="4"/>
        <v>45898</v>
      </c>
      <c r="H69" s="86">
        <f t="shared" si="4"/>
        <v>45928</v>
      </c>
      <c r="I69" s="86">
        <f t="shared" si="1"/>
        <v>45929</v>
      </c>
    </row>
    <row r="70" spans="4:9">
      <c r="D70" s="38">
        <v>45724</v>
      </c>
      <c r="E70" s="86">
        <f t="shared" ref="E70:I85" si="5">E69+1</f>
        <v>45858</v>
      </c>
      <c r="F70" s="86">
        <f t="shared" si="5"/>
        <v>45868</v>
      </c>
      <c r="G70" s="86">
        <f t="shared" si="5"/>
        <v>45899</v>
      </c>
      <c r="H70" s="86">
        <f t="shared" si="5"/>
        <v>45929</v>
      </c>
      <c r="I70" s="86">
        <f t="shared" si="5"/>
        <v>45930</v>
      </c>
    </row>
    <row r="71" spans="4:9">
      <c r="D71" s="38">
        <v>45725</v>
      </c>
      <c r="E71" s="86">
        <f t="shared" si="5"/>
        <v>45859</v>
      </c>
      <c r="F71" s="86">
        <f t="shared" si="5"/>
        <v>45869</v>
      </c>
      <c r="G71" s="86">
        <f t="shared" si="5"/>
        <v>45900</v>
      </c>
      <c r="H71" s="86">
        <f t="shared" si="5"/>
        <v>45930</v>
      </c>
      <c r="I71" s="86">
        <f t="shared" si="5"/>
        <v>45931</v>
      </c>
    </row>
    <row r="72" spans="4:9">
      <c r="D72" s="38">
        <v>45726</v>
      </c>
      <c r="E72" s="86">
        <f t="shared" si="5"/>
        <v>45860</v>
      </c>
      <c r="F72" s="86">
        <f t="shared" si="5"/>
        <v>45870</v>
      </c>
      <c r="G72" s="86">
        <f t="shared" si="5"/>
        <v>45901</v>
      </c>
      <c r="H72" s="86">
        <f t="shared" si="5"/>
        <v>45931</v>
      </c>
      <c r="I72" s="86">
        <f t="shared" si="5"/>
        <v>45932</v>
      </c>
    </row>
    <row r="73" spans="4:9">
      <c r="D73" s="38">
        <v>45727</v>
      </c>
      <c r="E73" s="86">
        <f t="shared" si="5"/>
        <v>45861</v>
      </c>
      <c r="F73" s="86">
        <f t="shared" si="5"/>
        <v>45871</v>
      </c>
      <c r="G73" s="86">
        <f t="shared" si="5"/>
        <v>45902</v>
      </c>
      <c r="H73" s="86">
        <f t="shared" si="5"/>
        <v>45932</v>
      </c>
      <c r="I73" s="86">
        <f t="shared" si="5"/>
        <v>45933</v>
      </c>
    </row>
    <row r="74" spans="4:9">
      <c r="D74" s="38">
        <v>45728</v>
      </c>
      <c r="E74" s="86">
        <f t="shared" si="5"/>
        <v>45862</v>
      </c>
      <c r="F74" s="86">
        <f t="shared" si="5"/>
        <v>45872</v>
      </c>
      <c r="G74" s="86">
        <f t="shared" si="5"/>
        <v>45903</v>
      </c>
      <c r="H74" s="86">
        <f t="shared" si="5"/>
        <v>45933</v>
      </c>
      <c r="I74" s="86">
        <f t="shared" si="5"/>
        <v>45934</v>
      </c>
    </row>
    <row r="75" spans="4:9">
      <c r="D75" s="38">
        <v>45729</v>
      </c>
      <c r="E75" s="86">
        <f t="shared" si="5"/>
        <v>45863</v>
      </c>
      <c r="F75" s="86">
        <f t="shared" si="5"/>
        <v>45873</v>
      </c>
      <c r="G75" s="86">
        <f t="shared" si="5"/>
        <v>45904</v>
      </c>
      <c r="H75" s="86">
        <f t="shared" si="5"/>
        <v>45934</v>
      </c>
      <c r="I75" s="86">
        <f t="shared" si="5"/>
        <v>45935</v>
      </c>
    </row>
    <row r="76" spans="4:9">
      <c r="D76" s="38">
        <v>45730</v>
      </c>
      <c r="E76" s="86">
        <f t="shared" si="5"/>
        <v>45864</v>
      </c>
      <c r="F76" s="86">
        <f t="shared" si="5"/>
        <v>45874</v>
      </c>
      <c r="G76" s="86">
        <f t="shared" si="5"/>
        <v>45905</v>
      </c>
      <c r="H76" s="86">
        <f t="shared" si="5"/>
        <v>45935</v>
      </c>
      <c r="I76" s="86">
        <f t="shared" si="5"/>
        <v>45936</v>
      </c>
    </row>
    <row r="77" spans="4:9">
      <c r="D77" s="38">
        <v>45731</v>
      </c>
      <c r="E77" s="86">
        <f t="shared" si="5"/>
        <v>45865</v>
      </c>
      <c r="F77" s="86">
        <f t="shared" si="5"/>
        <v>45875</v>
      </c>
      <c r="G77" s="86">
        <f t="shared" si="5"/>
        <v>45906</v>
      </c>
      <c r="H77" s="86">
        <f t="shared" si="5"/>
        <v>45936</v>
      </c>
      <c r="I77" s="86">
        <f t="shared" si="5"/>
        <v>45937</v>
      </c>
    </row>
    <row r="78" spans="4:9">
      <c r="D78" s="38">
        <v>45732</v>
      </c>
      <c r="E78" s="86">
        <f t="shared" si="5"/>
        <v>45866</v>
      </c>
      <c r="F78" s="86">
        <f t="shared" si="5"/>
        <v>45876</v>
      </c>
      <c r="G78" s="86">
        <f t="shared" si="5"/>
        <v>45907</v>
      </c>
      <c r="H78" s="86">
        <f t="shared" si="5"/>
        <v>45937</v>
      </c>
      <c r="I78" s="86">
        <f t="shared" si="5"/>
        <v>45938</v>
      </c>
    </row>
    <row r="79" spans="4:9">
      <c r="D79" s="38">
        <v>45733</v>
      </c>
      <c r="E79" s="86">
        <f t="shared" si="5"/>
        <v>45867</v>
      </c>
      <c r="F79" s="86">
        <f t="shared" si="5"/>
        <v>45877</v>
      </c>
      <c r="G79" s="86">
        <f t="shared" si="5"/>
        <v>45908</v>
      </c>
      <c r="H79" s="86">
        <f t="shared" si="5"/>
        <v>45938</v>
      </c>
      <c r="I79" s="86">
        <f t="shared" si="5"/>
        <v>45939</v>
      </c>
    </row>
    <row r="80" spans="4:9">
      <c r="D80" s="38">
        <v>45734</v>
      </c>
      <c r="E80" s="86">
        <f t="shared" si="5"/>
        <v>45868</v>
      </c>
      <c r="F80" s="86">
        <f t="shared" si="5"/>
        <v>45878</v>
      </c>
      <c r="G80" s="86">
        <f t="shared" si="5"/>
        <v>45909</v>
      </c>
      <c r="H80" s="86">
        <f t="shared" si="5"/>
        <v>45939</v>
      </c>
      <c r="I80" s="86">
        <f t="shared" si="5"/>
        <v>45940</v>
      </c>
    </row>
    <row r="81" spans="4:9">
      <c r="D81" s="38">
        <v>45735</v>
      </c>
      <c r="E81" s="86">
        <f t="shared" si="5"/>
        <v>45869</v>
      </c>
      <c r="F81" s="86">
        <f t="shared" si="5"/>
        <v>45879</v>
      </c>
      <c r="G81" s="86">
        <f t="shared" si="5"/>
        <v>45910</v>
      </c>
      <c r="H81" s="86">
        <f t="shared" si="5"/>
        <v>45940</v>
      </c>
      <c r="I81" s="86">
        <f t="shared" si="5"/>
        <v>45941</v>
      </c>
    </row>
    <row r="82" spans="4:9">
      <c r="D82" s="38">
        <v>45736</v>
      </c>
      <c r="E82" s="86">
        <f t="shared" si="5"/>
        <v>45870</v>
      </c>
      <c r="F82" s="86">
        <f t="shared" si="5"/>
        <v>45880</v>
      </c>
      <c r="G82" s="86">
        <f t="shared" si="5"/>
        <v>45911</v>
      </c>
      <c r="H82" s="86">
        <f t="shared" si="5"/>
        <v>45941</v>
      </c>
      <c r="I82" s="86">
        <f t="shared" si="5"/>
        <v>45942</v>
      </c>
    </row>
    <row r="83" spans="4:9">
      <c r="D83" s="38">
        <v>45737</v>
      </c>
      <c r="E83" s="86">
        <f t="shared" si="5"/>
        <v>45871</v>
      </c>
      <c r="F83" s="86">
        <f t="shared" si="5"/>
        <v>45881</v>
      </c>
      <c r="G83" s="86">
        <f t="shared" si="5"/>
        <v>45912</v>
      </c>
      <c r="H83" s="86">
        <f t="shared" si="5"/>
        <v>45942</v>
      </c>
      <c r="I83" s="86">
        <f t="shared" si="5"/>
        <v>45943</v>
      </c>
    </row>
    <row r="84" spans="4:9">
      <c r="D84" s="38">
        <v>45738</v>
      </c>
      <c r="E84" s="86">
        <f t="shared" si="5"/>
        <v>45872</v>
      </c>
      <c r="F84" s="86">
        <f t="shared" si="5"/>
        <v>45882</v>
      </c>
      <c r="G84" s="86">
        <f t="shared" si="5"/>
        <v>45913</v>
      </c>
      <c r="H84" s="86">
        <f t="shared" si="5"/>
        <v>45943</v>
      </c>
      <c r="I84" s="86">
        <f t="shared" si="5"/>
        <v>45944</v>
      </c>
    </row>
    <row r="85" spans="4:9">
      <c r="D85" s="38">
        <v>45739</v>
      </c>
      <c r="E85" s="86">
        <f t="shared" si="5"/>
        <v>45873</v>
      </c>
      <c r="F85" s="86">
        <f t="shared" si="5"/>
        <v>45883</v>
      </c>
      <c r="G85" s="86">
        <f t="shared" si="5"/>
        <v>45914</v>
      </c>
      <c r="H85" s="86">
        <f t="shared" si="5"/>
        <v>45944</v>
      </c>
      <c r="I85" s="86">
        <f t="shared" si="5"/>
        <v>45945</v>
      </c>
    </row>
    <row r="86" spans="4:9">
      <c r="D86" s="38">
        <v>45740</v>
      </c>
      <c r="E86" s="86">
        <f t="shared" ref="E86:I101" si="6">E85+1</f>
        <v>45874</v>
      </c>
      <c r="F86" s="86">
        <f t="shared" si="6"/>
        <v>45884</v>
      </c>
      <c r="G86" s="86">
        <f t="shared" si="6"/>
        <v>45915</v>
      </c>
      <c r="H86" s="86">
        <f t="shared" si="6"/>
        <v>45945</v>
      </c>
      <c r="I86" s="86">
        <f t="shared" si="6"/>
        <v>45946</v>
      </c>
    </row>
    <row r="87" spans="4:9">
      <c r="D87" s="38">
        <v>45741</v>
      </c>
      <c r="E87" s="86">
        <f t="shared" si="6"/>
        <v>45875</v>
      </c>
      <c r="F87" s="86">
        <f t="shared" si="6"/>
        <v>45885</v>
      </c>
      <c r="G87" s="86">
        <f t="shared" si="6"/>
        <v>45916</v>
      </c>
      <c r="H87" s="86">
        <f t="shared" si="6"/>
        <v>45946</v>
      </c>
      <c r="I87" s="86">
        <f t="shared" si="6"/>
        <v>45947</v>
      </c>
    </row>
    <row r="88" spans="4:9">
      <c r="D88" s="38">
        <v>45742</v>
      </c>
      <c r="E88" s="86">
        <f t="shared" si="6"/>
        <v>45876</v>
      </c>
      <c r="F88" s="86">
        <f t="shared" si="6"/>
        <v>45886</v>
      </c>
      <c r="G88" s="86">
        <f t="shared" si="6"/>
        <v>45917</v>
      </c>
      <c r="H88" s="86">
        <f t="shared" si="6"/>
        <v>45947</v>
      </c>
      <c r="I88" s="86">
        <f t="shared" si="6"/>
        <v>45948</v>
      </c>
    </row>
    <row r="89" spans="4:9">
      <c r="D89" s="38">
        <v>45743</v>
      </c>
      <c r="E89" s="86">
        <f t="shared" si="6"/>
        <v>45877</v>
      </c>
      <c r="F89" s="86">
        <f t="shared" si="6"/>
        <v>45887</v>
      </c>
      <c r="G89" s="86">
        <f t="shared" si="6"/>
        <v>45918</v>
      </c>
      <c r="H89" s="86">
        <f t="shared" si="6"/>
        <v>45948</v>
      </c>
      <c r="I89" s="86">
        <f t="shared" si="6"/>
        <v>45949</v>
      </c>
    </row>
    <row r="90" spans="4:9">
      <c r="D90" s="38">
        <v>45744</v>
      </c>
      <c r="E90" s="86">
        <f t="shared" si="6"/>
        <v>45878</v>
      </c>
      <c r="F90" s="86">
        <f t="shared" si="6"/>
        <v>45888</v>
      </c>
      <c r="G90" s="86">
        <f t="shared" si="6"/>
        <v>45919</v>
      </c>
      <c r="H90" s="86">
        <f t="shared" si="6"/>
        <v>45949</v>
      </c>
      <c r="I90" s="86">
        <f t="shared" si="6"/>
        <v>45950</v>
      </c>
    </row>
    <row r="91" spans="4:9">
      <c r="D91" s="38">
        <v>45745</v>
      </c>
      <c r="E91" s="86">
        <f t="shared" si="6"/>
        <v>45879</v>
      </c>
      <c r="F91" s="86">
        <f t="shared" si="6"/>
        <v>45889</v>
      </c>
      <c r="G91" s="86">
        <f t="shared" si="6"/>
        <v>45920</v>
      </c>
      <c r="H91" s="86">
        <f t="shared" si="6"/>
        <v>45950</v>
      </c>
      <c r="I91" s="86">
        <f t="shared" si="6"/>
        <v>45951</v>
      </c>
    </row>
    <row r="92" spans="4:9">
      <c r="D92" s="38">
        <v>45746</v>
      </c>
      <c r="E92" s="86">
        <f t="shared" si="6"/>
        <v>45880</v>
      </c>
      <c r="F92" s="86">
        <f t="shared" si="6"/>
        <v>45890</v>
      </c>
      <c r="G92" s="86">
        <f t="shared" si="6"/>
        <v>45921</v>
      </c>
      <c r="H92" s="86">
        <f t="shared" si="6"/>
        <v>45951</v>
      </c>
      <c r="I92" s="86">
        <f t="shared" si="6"/>
        <v>45952</v>
      </c>
    </row>
    <row r="93" spans="4:9">
      <c r="D93" s="38">
        <v>45747</v>
      </c>
      <c r="E93" s="86">
        <f t="shared" si="6"/>
        <v>45881</v>
      </c>
      <c r="F93" s="86">
        <f t="shared" si="6"/>
        <v>45891</v>
      </c>
      <c r="G93" s="86">
        <f t="shared" si="6"/>
        <v>45922</v>
      </c>
      <c r="H93" s="86">
        <f t="shared" si="6"/>
        <v>45952</v>
      </c>
      <c r="I93" s="86">
        <f t="shared" si="6"/>
        <v>45953</v>
      </c>
    </row>
    <row r="94" spans="4:9">
      <c r="D94" s="38">
        <v>45748</v>
      </c>
      <c r="E94" s="86">
        <f t="shared" si="6"/>
        <v>45882</v>
      </c>
      <c r="F94" s="86">
        <f t="shared" si="6"/>
        <v>45892</v>
      </c>
      <c r="G94" s="86">
        <f t="shared" si="6"/>
        <v>45923</v>
      </c>
      <c r="H94" s="86">
        <f t="shared" si="6"/>
        <v>45953</v>
      </c>
      <c r="I94" s="86">
        <f t="shared" si="6"/>
        <v>45954</v>
      </c>
    </row>
    <row r="95" spans="4:9">
      <c r="D95" s="38">
        <v>45749</v>
      </c>
      <c r="E95" s="86">
        <f t="shared" si="6"/>
        <v>45883</v>
      </c>
      <c r="F95" s="86">
        <f t="shared" si="6"/>
        <v>45893</v>
      </c>
      <c r="G95" s="86">
        <f t="shared" si="6"/>
        <v>45924</v>
      </c>
      <c r="H95" s="86">
        <f t="shared" si="6"/>
        <v>45954</v>
      </c>
      <c r="I95" s="86">
        <f t="shared" si="6"/>
        <v>45955</v>
      </c>
    </row>
    <row r="96" spans="4:9">
      <c r="D96" s="38">
        <v>45750</v>
      </c>
      <c r="E96" s="86">
        <f t="shared" si="6"/>
        <v>45884</v>
      </c>
      <c r="F96" s="86">
        <f t="shared" si="6"/>
        <v>45894</v>
      </c>
      <c r="G96" s="86">
        <f t="shared" si="6"/>
        <v>45925</v>
      </c>
      <c r="H96" s="86">
        <f t="shared" si="6"/>
        <v>45955</v>
      </c>
      <c r="I96" s="86">
        <f t="shared" si="6"/>
        <v>45956</v>
      </c>
    </row>
    <row r="97" spans="4:9">
      <c r="D97" s="38">
        <v>45751</v>
      </c>
      <c r="E97" s="86">
        <f t="shared" si="6"/>
        <v>45885</v>
      </c>
      <c r="F97" s="86">
        <f t="shared" si="6"/>
        <v>45895</v>
      </c>
      <c r="G97" s="86">
        <f t="shared" si="6"/>
        <v>45926</v>
      </c>
      <c r="H97" s="86">
        <f t="shared" si="6"/>
        <v>45956</v>
      </c>
      <c r="I97" s="86">
        <f t="shared" si="6"/>
        <v>45957</v>
      </c>
    </row>
    <row r="98" spans="4:9">
      <c r="D98" s="38">
        <v>45752</v>
      </c>
      <c r="E98" s="86">
        <f t="shared" si="6"/>
        <v>45886</v>
      </c>
      <c r="F98" s="86">
        <f t="shared" si="6"/>
        <v>45896</v>
      </c>
      <c r="G98" s="86">
        <f t="shared" si="6"/>
        <v>45927</v>
      </c>
      <c r="H98" s="86">
        <f t="shared" si="6"/>
        <v>45957</v>
      </c>
      <c r="I98" s="86">
        <f t="shared" si="6"/>
        <v>45958</v>
      </c>
    </row>
    <row r="99" spans="4:9">
      <c r="D99" s="38">
        <v>45753</v>
      </c>
      <c r="E99" s="86">
        <f t="shared" si="6"/>
        <v>45887</v>
      </c>
      <c r="F99" s="86">
        <f t="shared" si="6"/>
        <v>45897</v>
      </c>
      <c r="G99" s="86">
        <f t="shared" si="6"/>
        <v>45928</v>
      </c>
      <c r="H99" s="86">
        <f t="shared" si="6"/>
        <v>45958</v>
      </c>
      <c r="I99" s="86">
        <f t="shared" si="6"/>
        <v>45959</v>
      </c>
    </row>
    <row r="100" spans="4:9">
      <c r="D100" s="38">
        <v>45754</v>
      </c>
      <c r="E100" s="86">
        <f t="shared" si="6"/>
        <v>45888</v>
      </c>
      <c r="F100" s="86">
        <f t="shared" si="6"/>
        <v>45898</v>
      </c>
      <c r="G100" s="86">
        <f t="shared" si="6"/>
        <v>45929</v>
      </c>
      <c r="H100" s="86">
        <f t="shared" si="6"/>
        <v>45959</v>
      </c>
      <c r="I100" s="86">
        <f t="shared" si="6"/>
        <v>45960</v>
      </c>
    </row>
    <row r="101" spans="4:9">
      <c r="D101" s="38">
        <v>45755</v>
      </c>
      <c r="E101" s="86">
        <f t="shared" si="6"/>
        <v>45889</v>
      </c>
      <c r="F101" s="86">
        <f t="shared" si="6"/>
        <v>45899</v>
      </c>
      <c r="G101" s="86">
        <f t="shared" si="6"/>
        <v>45930</v>
      </c>
      <c r="H101" s="86">
        <f t="shared" si="6"/>
        <v>45960</v>
      </c>
      <c r="I101" s="86">
        <f t="shared" si="6"/>
        <v>45961</v>
      </c>
    </row>
    <row r="102" spans="4:9">
      <c r="D102" s="38">
        <v>45756</v>
      </c>
      <c r="E102" s="86">
        <f t="shared" ref="E102:I117" si="7">E101+1</f>
        <v>45890</v>
      </c>
      <c r="F102" s="86">
        <f t="shared" si="7"/>
        <v>45900</v>
      </c>
      <c r="G102" s="86">
        <f t="shared" si="7"/>
        <v>45931</v>
      </c>
      <c r="H102" s="86">
        <f t="shared" si="7"/>
        <v>45961</v>
      </c>
      <c r="I102" s="86">
        <f t="shared" si="7"/>
        <v>45962</v>
      </c>
    </row>
    <row r="103" spans="4:9">
      <c r="D103" s="38">
        <v>45757</v>
      </c>
      <c r="E103" s="86">
        <f t="shared" si="7"/>
        <v>45891</v>
      </c>
      <c r="F103" s="86">
        <f t="shared" si="7"/>
        <v>45901</v>
      </c>
      <c r="G103" s="86">
        <f t="shared" si="7"/>
        <v>45932</v>
      </c>
      <c r="H103" s="86">
        <f t="shared" si="7"/>
        <v>45962</v>
      </c>
      <c r="I103" s="86">
        <f t="shared" si="7"/>
        <v>45963</v>
      </c>
    </row>
    <row r="104" spans="4:9">
      <c r="D104" s="38">
        <v>45758</v>
      </c>
      <c r="E104" s="86">
        <f t="shared" si="7"/>
        <v>45892</v>
      </c>
      <c r="F104" s="86">
        <f t="shared" si="7"/>
        <v>45902</v>
      </c>
      <c r="G104" s="86">
        <f t="shared" si="7"/>
        <v>45933</v>
      </c>
      <c r="H104" s="86">
        <f t="shared" si="7"/>
        <v>45963</v>
      </c>
      <c r="I104" s="86">
        <f t="shared" si="7"/>
        <v>45964</v>
      </c>
    </row>
    <row r="105" spans="4:9">
      <c r="D105" s="38">
        <v>45759</v>
      </c>
      <c r="E105" s="86">
        <f t="shared" si="7"/>
        <v>45893</v>
      </c>
      <c r="I105" s="86">
        <f t="shared" si="7"/>
        <v>45965</v>
      </c>
    </row>
    <row r="106" spans="4:9">
      <c r="D106" s="38">
        <v>45760</v>
      </c>
      <c r="E106" s="86">
        <f t="shared" si="7"/>
        <v>45894</v>
      </c>
      <c r="I106" s="86">
        <f t="shared" si="7"/>
        <v>45966</v>
      </c>
    </row>
    <row r="107" spans="4:9">
      <c r="D107" s="38">
        <v>45761</v>
      </c>
      <c r="E107" s="86">
        <f t="shared" si="7"/>
        <v>45895</v>
      </c>
      <c r="I107" s="86">
        <f t="shared" si="7"/>
        <v>45967</v>
      </c>
    </row>
    <row r="108" spans="4:9">
      <c r="D108" s="38">
        <v>45762</v>
      </c>
      <c r="E108" s="86">
        <f t="shared" si="7"/>
        <v>45896</v>
      </c>
      <c r="I108" s="86">
        <f t="shared" si="7"/>
        <v>45968</v>
      </c>
    </row>
    <row r="109" spans="4:9">
      <c r="D109" s="38">
        <v>45763</v>
      </c>
      <c r="E109" s="86">
        <f t="shared" si="7"/>
        <v>45897</v>
      </c>
      <c r="I109" s="86">
        <f t="shared" si="7"/>
        <v>45969</v>
      </c>
    </row>
    <row r="110" spans="4:9">
      <c r="D110" s="38">
        <v>45764</v>
      </c>
      <c r="E110" s="86">
        <f t="shared" si="7"/>
        <v>45898</v>
      </c>
      <c r="I110" s="86">
        <f t="shared" si="7"/>
        <v>45970</v>
      </c>
    </row>
    <row r="111" spans="4:9">
      <c r="D111" s="38">
        <v>45765</v>
      </c>
      <c r="E111" s="86">
        <f t="shared" si="7"/>
        <v>45899</v>
      </c>
      <c r="I111" s="86">
        <f t="shared" si="7"/>
        <v>45971</v>
      </c>
    </row>
    <row r="112" spans="4:9">
      <c r="D112" s="38">
        <v>45766</v>
      </c>
      <c r="E112" s="86">
        <f t="shared" si="7"/>
        <v>45900</v>
      </c>
      <c r="I112" s="86">
        <f t="shared" si="7"/>
        <v>45972</v>
      </c>
    </row>
    <row r="113" spans="4:9">
      <c r="D113" s="38">
        <v>45767</v>
      </c>
      <c r="E113" s="86">
        <f t="shared" si="7"/>
        <v>45901</v>
      </c>
      <c r="I113" s="86">
        <f t="shared" si="7"/>
        <v>45973</v>
      </c>
    </row>
    <row r="114" spans="4:9">
      <c r="D114" s="38">
        <v>45768</v>
      </c>
      <c r="E114" s="86">
        <f t="shared" si="7"/>
        <v>45902</v>
      </c>
      <c r="I114" s="86">
        <f t="shared" si="7"/>
        <v>45974</v>
      </c>
    </row>
    <row r="115" spans="4:9">
      <c r="D115" s="38">
        <v>45769</v>
      </c>
      <c r="E115" s="86">
        <f t="shared" si="7"/>
        <v>45903</v>
      </c>
      <c r="I115" s="86">
        <f t="shared" si="7"/>
        <v>45975</v>
      </c>
    </row>
    <row r="116" spans="4:9">
      <c r="D116" s="38">
        <v>45770</v>
      </c>
      <c r="E116" s="86">
        <f t="shared" si="7"/>
        <v>45904</v>
      </c>
      <c r="I116" s="86">
        <f t="shared" si="7"/>
        <v>45976</v>
      </c>
    </row>
    <row r="117" spans="4:9">
      <c r="D117" s="38">
        <v>45771</v>
      </c>
      <c r="E117" s="86">
        <f t="shared" si="7"/>
        <v>45905</v>
      </c>
      <c r="I117" s="86">
        <f t="shared" si="7"/>
        <v>45977</v>
      </c>
    </row>
    <row r="118" spans="4:9">
      <c r="D118" s="38">
        <v>45772</v>
      </c>
      <c r="E118" s="86">
        <f t="shared" ref="E118:E181" si="8">E117+1</f>
        <v>45906</v>
      </c>
      <c r="I118" s="86">
        <f t="shared" ref="I118:I181" si="9">I117+1</f>
        <v>45978</v>
      </c>
    </row>
    <row r="119" spans="4:9">
      <c r="D119" s="38">
        <v>45773</v>
      </c>
      <c r="E119" s="86">
        <f t="shared" si="8"/>
        <v>45907</v>
      </c>
      <c r="I119" s="86">
        <f t="shared" si="9"/>
        <v>45979</v>
      </c>
    </row>
    <row r="120" spans="4:9">
      <c r="D120" s="38">
        <v>45774</v>
      </c>
      <c r="E120" s="86">
        <f t="shared" si="8"/>
        <v>45908</v>
      </c>
      <c r="I120" s="86">
        <f t="shared" si="9"/>
        <v>45980</v>
      </c>
    </row>
    <row r="121" spans="4:9">
      <c r="D121" s="38">
        <v>45775</v>
      </c>
      <c r="E121" s="86">
        <f t="shared" si="8"/>
        <v>45909</v>
      </c>
      <c r="I121" s="86">
        <f t="shared" si="9"/>
        <v>45981</v>
      </c>
    </row>
    <row r="122" spans="4:9">
      <c r="D122" s="38">
        <v>45776</v>
      </c>
      <c r="E122" s="86">
        <f t="shared" si="8"/>
        <v>45910</v>
      </c>
      <c r="I122" s="86">
        <f t="shared" si="9"/>
        <v>45982</v>
      </c>
    </row>
    <row r="123" spans="4:9">
      <c r="D123" s="38">
        <v>45777</v>
      </c>
      <c r="E123" s="86">
        <f t="shared" si="8"/>
        <v>45911</v>
      </c>
      <c r="I123" s="86">
        <f t="shared" si="9"/>
        <v>45983</v>
      </c>
    </row>
    <row r="124" spans="4:9">
      <c r="D124" s="38">
        <v>45778</v>
      </c>
      <c r="E124" s="86">
        <f t="shared" si="8"/>
        <v>45912</v>
      </c>
      <c r="I124" s="86">
        <f t="shared" si="9"/>
        <v>45984</v>
      </c>
    </row>
    <row r="125" spans="4:9">
      <c r="D125" s="38">
        <v>45779</v>
      </c>
      <c r="E125" s="86">
        <f t="shared" si="8"/>
        <v>45913</v>
      </c>
      <c r="I125" s="86">
        <f t="shared" si="9"/>
        <v>45985</v>
      </c>
    </row>
    <row r="126" spans="4:9">
      <c r="D126" s="38">
        <v>45780</v>
      </c>
      <c r="E126" s="86">
        <f t="shared" si="8"/>
        <v>45914</v>
      </c>
      <c r="I126" s="86">
        <f t="shared" si="9"/>
        <v>45986</v>
      </c>
    </row>
    <row r="127" spans="4:9">
      <c r="D127" s="38">
        <v>45781</v>
      </c>
      <c r="E127" s="86">
        <f t="shared" si="8"/>
        <v>45915</v>
      </c>
      <c r="I127" s="86">
        <f t="shared" si="9"/>
        <v>45987</v>
      </c>
    </row>
    <row r="128" spans="4:9">
      <c r="D128" s="38">
        <v>45782</v>
      </c>
      <c r="E128" s="86">
        <f t="shared" si="8"/>
        <v>45916</v>
      </c>
      <c r="I128" s="86">
        <f t="shared" si="9"/>
        <v>45988</v>
      </c>
    </row>
    <row r="129" spans="4:9">
      <c r="D129" s="38">
        <v>45783</v>
      </c>
      <c r="E129" s="86">
        <f t="shared" si="8"/>
        <v>45917</v>
      </c>
      <c r="I129" s="86">
        <f t="shared" si="9"/>
        <v>45989</v>
      </c>
    </row>
    <row r="130" spans="4:9">
      <c r="D130" s="38">
        <v>45784</v>
      </c>
      <c r="E130" s="86">
        <f t="shared" si="8"/>
        <v>45918</v>
      </c>
      <c r="I130" s="86">
        <f t="shared" si="9"/>
        <v>45990</v>
      </c>
    </row>
    <row r="131" spans="4:9">
      <c r="D131" s="38">
        <v>45785</v>
      </c>
      <c r="E131" s="86">
        <f t="shared" si="8"/>
        <v>45919</v>
      </c>
      <c r="I131" s="86">
        <f t="shared" si="9"/>
        <v>45991</v>
      </c>
    </row>
    <row r="132" spans="4:9">
      <c r="D132" s="38">
        <v>45786</v>
      </c>
      <c r="E132" s="86">
        <f t="shared" si="8"/>
        <v>45920</v>
      </c>
      <c r="I132" s="86">
        <f t="shared" si="9"/>
        <v>45992</v>
      </c>
    </row>
    <row r="133" spans="4:9">
      <c r="D133" s="38">
        <v>45787</v>
      </c>
      <c r="E133" s="86">
        <f t="shared" si="8"/>
        <v>45921</v>
      </c>
      <c r="I133" s="86">
        <f t="shared" si="9"/>
        <v>45993</v>
      </c>
    </row>
    <row r="134" spans="4:9">
      <c r="D134" s="38">
        <v>45788</v>
      </c>
      <c r="E134" s="86">
        <f t="shared" si="8"/>
        <v>45922</v>
      </c>
      <c r="I134" s="86">
        <f t="shared" si="9"/>
        <v>45994</v>
      </c>
    </row>
    <row r="135" spans="4:9">
      <c r="D135" s="38">
        <v>45789</v>
      </c>
      <c r="E135" s="86">
        <f t="shared" si="8"/>
        <v>45923</v>
      </c>
      <c r="I135" s="86">
        <f t="shared" si="9"/>
        <v>45995</v>
      </c>
    </row>
    <row r="136" spans="4:9">
      <c r="D136" s="38">
        <v>45790</v>
      </c>
      <c r="E136" s="86">
        <f t="shared" si="8"/>
        <v>45924</v>
      </c>
      <c r="I136" s="86">
        <f t="shared" si="9"/>
        <v>45996</v>
      </c>
    </row>
    <row r="137" spans="4:9">
      <c r="D137" s="38">
        <v>45791</v>
      </c>
      <c r="E137" s="86">
        <f t="shared" si="8"/>
        <v>45925</v>
      </c>
      <c r="I137" s="86">
        <f t="shared" si="9"/>
        <v>45997</v>
      </c>
    </row>
    <row r="138" spans="4:9">
      <c r="D138" s="38">
        <v>45792</v>
      </c>
      <c r="E138" s="86">
        <f t="shared" si="8"/>
        <v>45926</v>
      </c>
      <c r="I138" s="86">
        <f t="shared" si="9"/>
        <v>45998</v>
      </c>
    </row>
    <row r="139" spans="4:9">
      <c r="D139" s="38">
        <v>45793</v>
      </c>
      <c r="E139" s="86">
        <f t="shared" si="8"/>
        <v>45927</v>
      </c>
      <c r="I139" s="86">
        <f t="shared" si="9"/>
        <v>45999</v>
      </c>
    </row>
    <row r="140" spans="4:9">
      <c r="D140" s="38">
        <v>45794</v>
      </c>
      <c r="E140" s="86">
        <f t="shared" si="8"/>
        <v>45928</v>
      </c>
      <c r="I140" s="86">
        <f t="shared" si="9"/>
        <v>46000</v>
      </c>
    </row>
    <row r="141" spans="4:9">
      <c r="D141" s="38">
        <v>45795</v>
      </c>
      <c r="E141" s="86">
        <f t="shared" si="8"/>
        <v>45929</v>
      </c>
      <c r="I141" s="86">
        <f t="shared" si="9"/>
        <v>46001</v>
      </c>
    </row>
    <row r="142" spans="4:9">
      <c r="D142" s="38">
        <v>45796</v>
      </c>
      <c r="E142" s="86">
        <f t="shared" si="8"/>
        <v>45930</v>
      </c>
      <c r="I142" s="86">
        <f t="shared" si="9"/>
        <v>46002</v>
      </c>
    </row>
    <row r="143" spans="4:9">
      <c r="D143" s="38">
        <v>45797</v>
      </c>
      <c r="E143" s="86">
        <f t="shared" si="8"/>
        <v>45931</v>
      </c>
      <c r="I143" s="86">
        <f t="shared" si="9"/>
        <v>46003</v>
      </c>
    </row>
    <row r="144" spans="4:9">
      <c r="D144" s="38">
        <v>45798</v>
      </c>
      <c r="E144" s="86">
        <f t="shared" si="8"/>
        <v>45932</v>
      </c>
      <c r="I144" s="86">
        <f t="shared" si="9"/>
        <v>46004</v>
      </c>
    </row>
    <row r="145" spans="4:9">
      <c r="D145" s="38">
        <v>45799</v>
      </c>
      <c r="E145" s="86">
        <f t="shared" si="8"/>
        <v>45933</v>
      </c>
      <c r="I145" s="86">
        <f t="shared" si="9"/>
        <v>46005</v>
      </c>
    </row>
    <row r="146" spans="4:9">
      <c r="D146" s="38">
        <v>45800</v>
      </c>
      <c r="E146" s="86">
        <f t="shared" si="8"/>
        <v>45934</v>
      </c>
      <c r="I146" s="86">
        <f t="shared" si="9"/>
        <v>46006</v>
      </c>
    </row>
    <row r="147" spans="4:9">
      <c r="D147" s="38">
        <v>45801</v>
      </c>
      <c r="E147" s="86">
        <f t="shared" si="8"/>
        <v>45935</v>
      </c>
      <c r="I147" s="86">
        <f t="shared" si="9"/>
        <v>46007</v>
      </c>
    </row>
    <row r="148" spans="4:9">
      <c r="D148" s="38">
        <v>45802</v>
      </c>
      <c r="E148" s="86">
        <f t="shared" si="8"/>
        <v>45936</v>
      </c>
      <c r="I148" s="86">
        <f t="shared" si="9"/>
        <v>46008</v>
      </c>
    </row>
    <row r="149" spans="4:9">
      <c r="D149" s="38">
        <v>45803</v>
      </c>
      <c r="E149" s="86">
        <f t="shared" si="8"/>
        <v>45937</v>
      </c>
      <c r="I149" s="86">
        <f t="shared" si="9"/>
        <v>46009</v>
      </c>
    </row>
    <row r="150" spans="4:9">
      <c r="D150" s="38">
        <v>45804</v>
      </c>
      <c r="E150" s="86">
        <f t="shared" si="8"/>
        <v>45938</v>
      </c>
      <c r="I150" s="86">
        <f t="shared" si="9"/>
        <v>46010</v>
      </c>
    </row>
    <row r="151" spans="4:9">
      <c r="D151" s="38">
        <v>45805</v>
      </c>
      <c r="E151" s="86">
        <f t="shared" si="8"/>
        <v>45939</v>
      </c>
      <c r="I151" s="86">
        <f t="shared" si="9"/>
        <v>46011</v>
      </c>
    </row>
    <row r="152" spans="4:9">
      <c r="D152" s="38">
        <v>45806</v>
      </c>
      <c r="E152" s="86">
        <f t="shared" si="8"/>
        <v>45940</v>
      </c>
      <c r="I152" s="86">
        <f t="shared" si="9"/>
        <v>46012</v>
      </c>
    </row>
    <row r="153" spans="4:9">
      <c r="D153" s="38">
        <v>45807</v>
      </c>
      <c r="E153" s="86">
        <f t="shared" si="8"/>
        <v>45941</v>
      </c>
      <c r="I153" s="86">
        <f t="shared" si="9"/>
        <v>46013</v>
      </c>
    </row>
    <row r="154" spans="4:9">
      <c r="D154" s="38">
        <v>45808</v>
      </c>
      <c r="E154" s="86">
        <f t="shared" si="8"/>
        <v>45942</v>
      </c>
      <c r="I154" s="86">
        <f t="shared" si="9"/>
        <v>46014</v>
      </c>
    </row>
    <row r="155" spans="4:9">
      <c r="D155" s="38">
        <v>45809</v>
      </c>
      <c r="E155" s="86">
        <f t="shared" si="8"/>
        <v>45943</v>
      </c>
      <c r="I155" s="86">
        <f t="shared" si="9"/>
        <v>46015</v>
      </c>
    </row>
    <row r="156" spans="4:9">
      <c r="D156" s="38">
        <v>45810</v>
      </c>
      <c r="E156" s="86">
        <f t="shared" si="8"/>
        <v>45944</v>
      </c>
      <c r="I156" s="86">
        <f t="shared" si="9"/>
        <v>46016</v>
      </c>
    </row>
    <row r="157" spans="4:9">
      <c r="D157" s="38">
        <v>45811</v>
      </c>
      <c r="E157" s="86">
        <f t="shared" si="8"/>
        <v>45945</v>
      </c>
      <c r="I157" s="86">
        <f t="shared" si="9"/>
        <v>46017</v>
      </c>
    </row>
    <row r="158" spans="4:9">
      <c r="D158" s="38">
        <v>45812</v>
      </c>
      <c r="E158" s="86">
        <f t="shared" si="8"/>
        <v>45946</v>
      </c>
      <c r="I158" s="86">
        <f t="shared" si="9"/>
        <v>46018</v>
      </c>
    </row>
    <row r="159" spans="4:9">
      <c r="D159" s="38">
        <v>45813</v>
      </c>
      <c r="E159" s="86">
        <f t="shared" si="8"/>
        <v>45947</v>
      </c>
      <c r="I159" s="86">
        <f t="shared" si="9"/>
        <v>46019</v>
      </c>
    </row>
    <row r="160" spans="4:9">
      <c r="D160" s="38">
        <v>45814</v>
      </c>
      <c r="E160" s="86">
        <f t="shared" si="8"/>
        <v>45948</v>
      </c>
      <c r="I160" s="86">
        <f t="shared" si="9"/>
        <v>46020</v>
      </c>
    </row>
    <row r="161" spans="4:9">
      <c r="D161" s="38">
        <v>45815</v>
      </c>
      <c r="E161" s="86">
        <f t="shared" si="8"/>
        <v>45949</v>
      </c>
      <c r="I161" s="86">
        <f t="shared" si="9"/>
        <v>46021</v>
      </c>
    </row>
    <row r="162" spans="4:9">
      <c r="D162" s="38">
        <v>45816</v>
      </c>
      <c r="E162" s="86">
        <f t="shared" si="8"/>
        <v>45950</v>
      </c>
      <c r="I162" s="86">
        <f t="shared" si="9"/>
        <v>46022</v>
      </c>
    </row>
    <row r="163" spans="4:9">
      <c r="D163" s="38">
        <v>45817</v>
      </c>
      <c r="E163" s="86">
        <f t="shared" si="8"/>
        <v>45951</v>
      </c>
      <c r="I163" s="86">
        <f t="shared" si="9"/>
        <v>46023</v>
      </c>
    </row>
    <row r="164" spans="4:9">
      <c r="D164" s="38">
        <v>45818</v>
      </c>
      <c r="E164" s="86">
        <f t="shared" si="8"/>
        <v>45952</v>
      </c>
      <c r="I164" s="86">
        <f t="shared" si="9"/>
        <v>46024</v>
      </c>
    </row>
    <row r="165" spans="4:9">
      <c r="D165" s="38">
        <v>45819</v>
      </c>
      <c r="E165" s="86">
        <f t="shared" si="8"/>
        <v>45953</v>
      </c>
      <c r="I165" s="86">
        <f t="shared" si="9"/>
        <v>46025</v>
      </c>
    </row>
    <row r="166" spans="4:9">
      <c r="D166" s="38">
        <v>45820</v>
      </c>
      <c r="E166" s="86">
        <f t="shared" si="8"/>
        <v>45954</v>
      </c>
      <c r="I166" s="86">
        <f t="shared" si="9"/>
        <v>46026</v>
      </c>
    </row>
    <row r="167" spans="4:9">
      <c r="D167" s="38">
        <v>45821</v>
      </c>
      <c r="E167" s="86">
        <f t="shared" si="8"/>
        <v>45955</v>
      </c>
      <c r="I167" s="86">
        <f t="shared" si="9"/>
        <v>46027</v>
      </c>
    </row>
    <row r="168" spans="4:9">
      <c r="D168" s="38">
        <v>45822</v>
      </c>
      <c r="E168" s="86">
        <f t="shared" si="8"/>
        <v>45956</v>
      </c>
      <c r="I168" s="86">
        <f t="shared" si="9"/>
        <v>46028</v>
      </c>
    </row>
    <row r="169" spans="4:9">
      <c r="D169" s="38">
        <v>45823</v>
      </c>
      <c r="E169" s="86">
        <f t="shared" si="8"/>
        <v>45957</v>
      </c>
      <c r="I169" s="86">
        <f t="shared" si="9"/>
        <v>46029</v>
      </c>
    </row>
    <row r="170" spans="4:9">
      <c r="D170" s="38">
        <v>45824</v>
      </c>
      <c r="E170" s="86">
        <f t="shared" si="8"/>
        <v>45958</v>
      </c>
      <c r="I170" s="86">
        <f t="shared" si="9"/>
        <v>46030</v>
      </c>
    </row>
    <row r="171" spans="4:9">
      <c r="D171" s="38">
        <v>45825</v>
      </c>
      <c r="E171" s="86">
        <f t="shared" si="8"/>
        <v>45959</v>
      </c>
      <c r="I171" s="86">
        <f t="shared" si="9"/>
        <v>46031</v>
      </c>
    </row>
    <row r="172" spans="4:9">
      <c r="D172" s="38">
        <v>45826</v>
      </c>
      <c r="E172" s="86">
        <f t="shared" si="8"/>
        <v>45960</v>
      </c>
      <c r="I172" s="86">
        <f t="shared" si="9"/>
        <v>46032</v>
      </c>
    </row>
    <row r="173" spans="4:9">
      <c r="D173" s="38">
        <v>45827</v>
      </c>
      <c r="E173" s="86">
        <f t="shared" si="8"/>
        <v>45961</v>
      </c>
      <c r="I173" s="86">
        <f t="shared" si="9"/>
        <v>46033</v>
      </c>
    </row>
    <row r="174" spans="4:9">
      <c r="D174" s="38">
        <v>45828</v>
      </c>
      <c r="E174" s="86">
        <f t="shared" si="8"/>
        <v>45962</v>
      </c>
      <c r="I174" s="86">
        <f t="shared" si="9"/>
        <v>46034</v>
      </c>
    </row>
    <row r="175" spans="4:9">
      <c r="D175" s="38">
        <v>45829</v>
      </c>
      <c r="E175" s="86">
        <f t="shared" si="8"/>
        <v>45963</v>
      </c>
      <c r="I175" s="86">
        <f t="shared" si="9"/>
        <v>46035</v>
      </c>
    </row>
    <row r="176" spans="4:9">
      <c r="D176" s="38">
        <v>45830</v>
      </c>
      <c r="E176" s="86">
        <f t="shared" si="8"/>
        <v>45964</v>
      </c>
      <c r="I176" s="86">
        <f t="shared" si="9"/>
        <v>46036</v>
      </c>
    </row>
    <row r="177" spans="4:9">
      <c r="D177" s="38">
        <v>45831</v>
      </c>
      <c r="E177" s="86">
        <f t="shared" si="8"/>
        <v>45965</v>
      </c>
      <c r="I177" s="86">
        <f t="shared" si="9"/>
        <v>46037</v>
      </c>
    </row>
    <row r="178" spans="4:9">
      <c r="D178" s="38">
        <v>45832</v>
      </c>
      <c r="E178" s="86">
        <f t="shared" si="8"/>
        <v>45966</v>
      </c>
      <c r="I178" s="86">
        <f t="shared" si="9"/>
        <v>46038</v>
      </c>
    </row>
    <row r="179" spans="4:9">
      <c r="D179" s="38">
        <v>45833</v>
      </c>
      <c r="E179" s="86">
        <f t="shared" si="8"/>
        <v>45967</v>
      </c>
      <c r="I179" s="86">
        <f t="shared" si="9"/>
        <v>46039</v>
      </c>
    </row>
    <row r="180" spans="4:9">
      <c r="D180" s="38">
        <v>45834</v>
      </c>
      <c r="E180" s="86">
        <f t="shared" si="8"/>
        <v>45968</v>
      </c>
      <c r="I180" s="86">
        <f t="shared" si="9"/>
        <v>46040</v>
      </c>
    </row>
    <row r="181" spans="4:9">
      <c r="D181" s="38">
        <v>45835</v>
      </c>
      <c r="E181" s="86">
        <f t="shared" si="8"/>
        <v>45969</v>
      </c>
      <c r="I181" s="86">
        <f t="shared" si="9"/>
        <v>46041</v>
      </c>
    </row>
    <row r="182" spans="4:9">
      <c r="D182" s="38">
        <v>45836</v>
      </c>
      <c r="E182" s="86">
        <f t="shared" ref="E182:E204" si="10">E181+1</f>
        <v>45970</v>
      </c>
      <c r="I182" s="86">
        <f t="shared" ref="I182:I203" si="11">I181+1</f>
        <v>46042</v>
      </c>
    </row>
    <row r="183" spans="4:9">
      <c r="D183" s="38">
        <v>45837</v>
      </c>
      <c r="E183" s="86">
        <f t="shared" si="10"/>
        <v>45971</v>
      </c>
      <c r="I183" s="86">
        <f t="shared" si="11"/>
        <v>46043</v>
      </c>
    </row>
    <row r="184" spans="4:9">
      <c r="D184" s="38">
        <v>45838</v>
      </c>
      <c r="E184" s="86">
        <f t="shared" si="10"/>
        <v>45972</v>
      </c>
      <c r="I184" s="86">
        <f t="shared" si="11"/>
        <v>46044</v>
      </c>
    </row>
    <row r="185" spans="4:9">
      <c r="D185" s="38">
        <v>45839</v>
      </c>
      <c r="E185" s="86">
        <f t="shared" si="10"/>
        <v>45973</v>
      </c>
      <c r="I185" s="86">
        <f t="shared" si="11"/>
        <v>46045</v>
      </c>
    </row>
    <row r="186" spans="4:9">
      <c r="D186" s="38">
        <v>45840</v>
      </c>
      <c r="E186" s="86">
        <f t="shared" si="10"/>
        <v>45974</v>
      </c>
      <c r="I186" s="86">
        <f t="shared" si="11"/>
        <v>46046</v>
      </c>
    </row>
    <row r="187" spans="4:9">
      <c r="D187" s="38">
        <v>45841</v>
      </c>
      <c r="E187" s="86">
        <f t="shared" si="10"/>
        <v>45975</v>
      </c>
      <c r="I187" s="86">
        <f t="shared" si="11"/>
        <v>46047</v>
      </c>
    </row>
    <row r="188" spans="4:9">
      <c r="D188" s="38">
        <v>45842</v>
      </c>
      <c r="E188" s="86">
        <f t="shared" si="10"/>
        <v>45976</v>
      </c>
      <c r="I188" s="86">
        <f t="shared" si="11"/>
        <v>46048</v>
      </c>
    </row>
    <row r="189" spans="4:9">
      <c r="D189" s="38">
        <v>45843</v>
      </c>
      <c r="E189" s="86">
        <f t="shared" si="10"/>
        <v>45977</v>
      </c>
      <c r="I189" s="86">
        <f t="shared" si="11"/>
        <v>46049</v>
      </c>
    </row>
    <row r="190" spans="4:9">
      <c r="D190" s="38">
        <v>45844</v>
      </c>
      <c r="E190" s="86">
        <f t="shared" si="10"/>
        <v>45978</v>
      </c>
      <c r="I190" s="86">
        <f t="shared" si="11"/>
        <v>46050</v>
      </c>
    </row>
    <row r="191" spans="4:9">
      <c r="D191" s="38">
        <v>45845</v>
      </c>
      <c r="E191" s="86">
        <f t="shared" si="10"/>
        <v>45979</v>
      </c>
      <c r="I191" s="86">
        <f t="shared" si="11"/>
        <v>46051</v>
      </c>
    </row>
    <row r="192" spans="4:9">
      <c r="D192" s="38">
        <v>45846</v>
      </c>
      <c r="E192" s="86">
        <f t="shared" si="10"/>
        <v>45980</v>
      </c>
      <c r="I192" s="86">
        <f t="shared" si="11"/>
        <v>46052</v>
      </c>
    </row>
    <row r="193" spans="4:9">
      <c r="D193" s="38">
        <v>45847</v>
      </c>
      <c r="E193" s="86">
        <f t="shared" si="10"/>
        <v>45981</v>
      </c>
      <c r="I193" s="86">
        <f t="shared" si="11"/>
        <v>46053</v>
      </c>
    </row>
    <row r="194" spans="4:9">
      <c r="D194" s="38">
        <v>45848</v>
      </c>
      <c r="E194" s="86">
        <f t="shared" si="10"/>
        <v>45982</v>
      </c>
      <c r="I194" s="86">
        <f t="shared" si="11"/>
        <v>46054</v>
      </c>
    </row>
    <row r="195" spans="4:9">
      <c r="D195" s="38">
        <v>45849</v>
      </c>
      <c r="E195" s="86">
        <f t="shared" si="10"/>
        <v>45983</v>
      </c>
      <c r="I195" s="86">
        <f t="shared" si="11"/>
        <v>46055</v>
      </c>
    </row>
    <row r="196" spans="4:9">
      <c r="D196" s="38">
        <v>45850</v>
      </c>
      <c r="E196" s="86">
        <f t="shared" si="10"/>
        <v>45984</v>
      </c>
      <c r="I196" s="86">
        <f t="shared" si="11"/>
        <v>46056</v>
      </c>
    </row>
    <row r="197" spans="4:9">
      <c r="D197" s="38">
        <v>45851</v>
      </c>
      <c r="E197" s="86">
        <f t="shared" si="10"/>
        <v>45985</v>
      </c>
      <c r="I197" s="86">
        <f t="shared" si="11"/>
        <v>46057</v>
      </c>
    </row>
    <row r="198" spans="4:9">
      <c r="D198" s="38">
        <v>45852</v>
      </c>
      <c r="E198" s="86">
        <f t="shared" si="10"/>
        <v>45986</v>
      </c>
      <c r="I198" s="86">
        <f t="shared" si="11"/>
        <v>46058</v>
      </c>
    </row>
    <row r="199" spans="4:9">
      <c r="D199" s="38">
        <v>45853</v>
      </c>
      <c r="E199" s="86">
        <f t="shared" si="10"/>
        <v>45987</v>
      </c>
      <c r="I199" s="86">
        <f t="shared" si="11"/>
        <v>46059</v>
      </c>
    </row>
    <row r="200" spans="4:9">
      <c r="D200" s="38">
        <v>45854</v>
      </c>
      <c r="E200" s="86">
        <f t="shared" si="10"/>
        <v>45988</v>
      </c>
      <c r="I200" s="86">
        <f t="shared" si="11"/>
        <v>46060</v>
      </c>
    </row>
    <row r="201" spans="4:9">
      <c r="D201" s="38">
        <v>45855</v>
      </c>
      <c r="E201" s="86">
        <f t="shared" si="10"/>
        <v>45989</v>
      </c>
      <c r="I201" s="86">
        <f t="shared" si="11"/>
        <v>46061</v>
      </c>
    </row>
    <row r="202" spans="4:9">
      <c r="D202" s="38">
        <v>45856</v>
      </c>
      <c r="E202" s="86">
        <f t="shared" si="10"/>
        <v>45990</v>
      </c>
      <c r="I202" s="86">
        <f t="shared" si="11"/>
        <v>46062</v>
      </c>
    </row>
    <row r="203" spans="4:9">
      <c r="D203" s="38">
        <v>45857</v>
      </c>
      <c r="E203" s="86">
        <f t="shared" si="10"/>
        <v>45991</v>
      </c>
      <c r="I203" s="86">
        <f t="shared" si="11"/>
        <v>46063</v>
      </c>
    </row>
    <row r="204" spans="4:9">
      <c r="D204" s="38">
        <v>45858</v>
      </c>
      <c r="E204" s="86">
        <f t="shared" si="10"/>
        <v>45992</v>
      </c>
    </row>
    <row r="205" spans="4:9">
      <c r="D205" s="38">
        <v>45859</v>
      </c>
    </row>
    <row r="206" spans="4:9">
      <c r="D206" s="38">
        <v>45860</v>
      </c>
    </row>
    <row r="207" spans="4:9">
      <c r="D207" s="38">
        <v>45861</v>
      </c>
    </row>
    <row r="208" spans="4:9">
      <c r="D208" s="38">
        <v>45862</v>
      </c>
    </row>
    <row r="209" spans="4:4">
      <c r="D209" s="38">
        <v>45863</v>
      </c>
    </row>
    <row r="210" spans="4:4">
      <c r="D210" s="38">
        <v>45864</v>
      </c>
    </row>
    <row r="211" spans="4:4">
      <c r="D211" s="38">
        <v>45865</v>
      </c>
    </row>
    <row r="212" spans="4:4">
      <c r="D212" s="38">
        <v>45866</v>
      </c>
    </row>
    <row r="213" spans="4:4">
      <c r="D213" s="38">
        <v>45867</v>
      </c>
    </row>
    <row r="214" spans="4:4">
      <c r="D214" s="38">
        <v>45868</v>
      </c>
    </row>
    <row r="215" spans="4:4">
      <c r="D215" s="38">
        <v>45869</v>
      </c>
    </row>
    <row r="216" spans="4:4">
      <c r="D216" s="38">
        <v>45870</v>
      </c>
    </row>
    <row r="217" spans="4:4">
      <c r="D217" s="38">
        <v>45871</v>
      </c>
    </row>
    <row r="218" spans="4:4">
      <c r="D218" s="38">
        <v>45872</v>
      </c>
    </row>
    <row r="219" spans="4:4">
      <c r="D219" s="38">
        <v>45873</v>
      </c>
    </row>
    <row r="220" spans="4:4">
      <c r="D220" s="38">
        <v>45874</v>
      </c>
    </row>
    <row r="221" spans="4:4">
      <c r="D221" s="38">
        <v>45875</v>
      </c>
    </row>
    <row r="222" spans="4:4">
      <c r="D222" s="38">
        <v>45876</v>
      </c>
    </row>
    <row r="223" spans="4:4">
      <c r="D223" s="38">
        <v>45877</v>
      </c>
    </row>
    <row r="224" spans="4:4">
      <c r="D224" s="38">
        <v>45878</v>
      </c>
    </row>
    <row r="225" spans="4:4">
      <c r="D225" s="38">
        <v>45879</v>
      </c>
    </row>
    <row r="226" spans="4:4">
      <c r="D226" s="38">
        <v>45880</v>
      </c>
    </row>
    <row r="227" spans="4:4">
      <c r="D227" s="38">
        <v>45881</v>
      </c>
    </row>
    <row r="228" spans="4:4">
      <c r="D228" s="38">
        <v>45882</v>
      </c>
    </row>
    <row r="229" spans="4:4">
      <c r="D229" s="38">
        <v>45883</v>
      </c>
    </row>
    <row r="230" spans="4:4">
      <c r="D230" s="38">
        <v>45884</v>
      </c>
    </row>
    <row r="231" spans="4:4">
      <c r="D231" s="38">
        <v>45885</v>
      </c>
    </row>
    <row r="232" spans="4:4">
      <c r="D232" s="38">
        <v>45886</v>
      </c>
    </row>
    <row r="233" spans="4:4">
      <c r="D233" s="38">
        <v>45887</v>
      </c>
    </row>
    <row r="234" spans="4:4">
      <c r="D234" s="38">
        <v>45888</v>
      </c>
    </row>
    <row r="235" spans="4:4">
      <c r="D235" s="38">
        <v>45889</v>
      </c>
    </row>
    <row r="236" spans="4:4">
      <c r="D236" s="38">
        <v>45890</v>
      </c>
    </row>
    <row r="237" spans="4:4">
      <c r="D237" s="38">
        <v>45891</v>
      </c>
    </row>
    <row r="238" spans="4:4">
      <c r="D238" s="38">
        <v>45892</v>
      </c>
    </row>
    <row r="239" spans="4:4">
      <c r="D239" s="38">
        <v>45893</v>
      </c>
    </row>
    <row r="240" spans="4:4">
      <c r="D240" s="38">
        <v>45894</v>
      </c>
    </row>
    <row r="241" spans="4:4">
      <c r="D241" s="38">
        <v>45895</v>
      </c>
    </row>
    <row r="242" spans="4:4">
      <c r="D242" s="38">
        <v>45896</v>
      </c>
    </row>
    <row r="243" spans="4:4">
      <c r="D243" s="38">
        <v>45897</v>
      </c>
    </row>
    <row r="244" spans="4:4">
      <c r="D244" s="38">
        <v>45898</v>
      </c>
    </row>
    <row r="245" spans="4:4">
      <c r="D245" s="38">
        <v>45899</v>
      </c>
    </row>
    <row r="246" spans="4:4">
      <c r="D246" s="38">
        <v>45900</v>
      </c>
    </row>
    <row r="247" spans="4:4">
      <c r="D247" s="38">
        <v>45901</v>
      </c>
    </row>
    <row r="248" spans="4:4">
      <c r="D248" s="38">
        <v>45902</v>
      </c>
    </row>
    <row r="249" spans="4:4">
      <c r="D249" s="38">
        <v>45903</v>
      </c>
    </row>
    <row r="250" spans="4:4">
      <c r="D250" s="38">
        <v>45904</v>
      </c>
    </row>
    <row r="251" spans="4:4">
      <c r="D251" s="38">
        <v>45905</v>
      </c>
    </row>
    <row r="252" spans="4:4">
      <c r="D252" s="38">
        <v>45906</v>
      </c>
    </row>
    <row r="253" spans="4:4">
      <c r="D253" s="38">
        <v>45907</v>
      </c>
    </row>
    <row r="254" spans="4:4">
      <c r="D254" s="38">
        <v>45908</v>
      </c>
    </row>
    <row r="255" spans="4:4">
      <c r="D255" s="38">
        <v>45909</v>
      </c>
    </row>
    <row r="256" spans="4:4">
      <c r="D256" s="38">
        <v>45910</v>
      </c>
    </row>
    <row r="257" spans="4:4">
      <c r="D257" s="38">
        <v>45911</v>
      </c>
    </row>
    <row r="258" spans="4:4">
      <c r="D258" s="38">
        <v>45912</v>
      </c>
    </row>
    <row r="259" spans="4:4">
      <c r="D259" s="38">
        <v>45913</v>
      </c>
    </row>
    <row r="260" spans="4:4">
      <c r="D260" s="38">
        <v>45914</v>
      </c>
    </row>
    <row r="261" spans="4:4">
      <c r="D261" s="38">
        <v>45915</v>
      </c>
    </row>
    <row r="262" spans="4:4">
      <c r="D262" s="38">
        <v>45916</v>
      </c>
    </row>
    <row r="263" spans="4:4">
      <c r="D263" s="38">
        <v>45917</v>
      </c>
    </row>
    <row r="264" spans="4:4">
      <c r="D264" s="38">
        <v>45918</v>
      </c>
    </row>
    <row r="265" spans="4:4">
      <c r="D265" s="38">
        <v>45919</v>
      </c>
    </row>
    <row r="266" spans="4:4">
      <c r="D266" s="38">
        <v>45920</v>
      </c>
    </row>
    <row r="267" spans="4:4">
      <c r="D267" s="38">
        <v>45921</v>
      </c>
    </row>
    <row r="268" spans="4:4">
      <c r="D268" s="38">
        <v>45922</v>
      </c>
    </row>
    <row r="269" spans="4:4">
      <c r="D269" s="38">
        <v>45923</v>
      </c>
    </row>
    <row r="270" spans="4:4">
      <c r="D270" s="38">
        <v>45924</v>
      </c>
    </row>
    <row r="271" spans="4:4">
      <c r="D271" s="38">
        <v>45925</v>
      </c>
    </row>
    <row r="272" spans="4:4">
      <c r="D272" s="38">
        <v>45926</v>
      </c>
    </row>
    <row r="273" spans="4:4">
      <c r="D273" s="38">
        <v>45927</v>
      </c>
    </row>
    <row r="274" spans="4:4">
      <c r="D274" s="38">
        <v>45928</v>
      </c>
    </row>
    <row r="275" spans="4:4">
      <c r="D275" s="38">
        <v>45929</v>
      </c>
    </row>
    <row r="276" spans="4:4">
      <c r="D276" s="38">
        <v>45930</v>
      </c>
    </row>
    <row r="277" spans="4:4">
      <c r="D277" s="38">
        <v>45931</v>
      </c>
    </row>
    <row r="278" spans="4:4">
      <c r="D278" s="38">
        <v>45932</v>
      </c>
    </row>
    <row r="279" spans="4:4">
      <c r="D279" s="38">
        <v>45933</v>
      </c>
    </row>
    <row r="280" spans="4:4">
      <c r="D280" s="38">
        <v>45934</v>
      </c>
    </row>
    <row r="281" spans="4:4">
      <c r="D281" s="38">
        <v>45935</v>
      </c>
    </row>
    <row r="282" spans="4:4">
      <c r="D282" s="38">
        <v>45936</v>
      </c>
    </row>
    <row r="283" spans="4:4">
      <c r="D283" s="38">
        <v>45937</v>
      </c>
    </row>
    <row r="284" spans="4:4">
      <c r="D284" s="38">
        <v>45938</v>
      </c>
    </row>
    <row r="285" spans="4:4">
      <c r="D285" s="38">
        <v>45939</v>
      </c>
    </row>
    <row r="286" spans="4:4">
      <c r="D286" s="38">
        <v>45940</v>
      </c>
    </row>
    <row r="287" spans="4:4">
      <c r="D287" s="38">
        <v>45941</v>
      </c>
    </row>
    <row r="288" spans="4:4">
      <c r="D288" s="38">
        <v>45942</v>
      </c>
    </row>
    <row r="289" spans="4:4">
      <c r="D289" s="38">
        <v>45943</v>
      </c>
    </row>
    <row r="290" spans="4:4">
      <c r="D290" s="38">
        <v>45944</v>
      </c>
    </row>
    <row r="291" spans="4:4">
      <c r="D291" s="38">
        <v>45945</v>
      </c>
    </row>
    <row r="292" spans="4:4">
      <c r="D292" s="38">
        <v>45946</v>
      </c>
    </row>
    <row r="293" spans="4:4">
      <c r="D293" s="38">
        <v>45947</v>
      </c>
    </row>
    <row r="294" spans="4:4">
      <c r="D294" s="38">
        <v>45948</v>
      </c>
    </row>
    <row r="295" spans="4:4">
      <c r="D295" s="38">
        <v>45949</v>
      </c>
    </row>
    <row r="296" spans="4:4">
      <c r="D296" s="38">
        <v>45950</v>
      </c>
    </row>
    <row r="297" spans="4:4">
      <c r="D297" s="38">
        <v>45951</v>
      </c>
    </row>
    <row r="298" spans="4:4">
      <c r="D298" s="38">
        <v>45952</v>
      </c>
    </row>
    <row r="299" spans="4:4">
      <c r="D299" s="38">
        <v>45953</v>
      </c>
    </row>
    <row r="300" spans="4:4">
      <c r="D300" s="38">
        <v>45954</v>
      </c>
    </row>
    <row r="301" spans="4:4">
      <c r="D301" s="38">
        <v>45955</v>
      </c>
    </row>
    <row r="302" spans="4:4">
      <c r="D302" s="38">
        <v>45956</v>
      </c>
    </row>
    <row r="303" spans="4:4">
      <c r="D303" s="38">
        <v>45957</v>
      </c>
    </row>
    <row r="304" spans="4:4">
      <c r="D304" s="38">
        <v>45958</v>
      </c>
    </row>
    <row r="305" spans="4:4">
      <c r="D305" s="38">
        <v>45959</v>
      </c>
    </row>
    <row r="306" spans="4:4">
      <c r="D306" s="38">
        <v>45960</v>
      </c>
    </row>
    <row r="307" spans="4:4">
      <c r="D307" s="38">
        <v>45961</v>
      </c>
    </row>
    <row r="308" spans="4:4">
      <c r="D308" s="38">
        <v>45962</v>
      </c>
    </row>
    <row r="309" spans="4:4">
      <c r="D309" s="38">
        <v>45963</v>
      </c>
    </row>
    <row r="310" spans="4:4">
      <c r="D310" s="38">
        <v>45964</v>
      </c>
    </row>
    <row r="311" spans="4:4">
      <c r="D311" s="38">
        <v>45965</v>
      </c>
    </row>
    <row r="312" spans="4:4">
      <c r="D312" s="38">
        <v>45966</v>
      </c>
    </row>
    <row r="313" spans="4:4">
      <c r="D313" s="38">
        <v>45967</v>
      </c>
    </row>
    <row r="314" spans="4:4">
      <c r="D314" s="38">
        <v>45968</v>
      </c>
    </row>
    <row r="315" spans="4:4">
      <c r="D315" s="38">
        <v>45969</v>
      </c>
    </row>
    <row r="316" spans="4:4">
      <c r="D316" s="38">
        <v>45970</v>
      </c>
    </row>
    <row r="317" spans="4:4">
      <c r="D317" s="38">
        <v>45971</v>
      </c>
    </row>
    <row r="318" spans="4:4">
      <c r="D318" s="38">
        <v>45972</v>
      </c>
    </row>
    <row r="319" spans="4:4">
      <c r="D319" s="38">
        <v>45973</v>
      </c>
    </row>
    <row r="320" spans="4:4">
      <c r="D320" s="38">
        <v>45974</v>
      </c>
    </row>
    <row r="321" spans="4:4">
      <c r="D321" s="38">
        <v>45975</v>
      </c>
    </row>
    <row r="322" spans="4:4">
      <c r="D322" s="38">
        <v>45976</v>
      </c>
    </row>
    <row r="323" spans="4:4">
      <c r="D323" s="38">
        <v>45977</v>
      </c>
    </row>
    <row r="324" spans="4:4">
      <c r="D324" s="38">
        <v>45978</v>
      </c>
    </row>
    <row r="325" spans="4:4">
      <c r="D325" s="38">
        <v>45979</v>
      </c>
    </row>
    <row r="326" spans="4:4">
      <c r="D326" s="38">
        <v>45980</v>
      </c>
    </row>
    <row r="327" spans="4:4">
      <c r="D327" s="38">
        <v>45981</v>
      </c>
    </row>
    <row r="328" spans="4:4">
      <c r="D328" s="38">
        <v>45982</v>
      </c>
    </row>
    <row r="329" spans="4:4">
      <c r="D329" s="38">
        <v>45983</v>
      </c>
    </row>
    <row r="330" spans="4:4">
      <c r="D330" s="38">
        <v>45984</v>
      </c>
    </row>
    <row r="331" spans="4:4">
      <c r="D331" s="38">
        <v>45985</v>
      </c>
    </row>
    <row r="332" spans="4:4">
      <c r="D332" s="38">
        <v>45986</v>
      </c>
    </row>
    <row r="333" spans="4:4">
      <c r="D333" s="38">
        <v>45987</v>
      </c>
    </row>
    <row r="334" spans="4:4">
      <c r="D334" s="38">
        <v>45988</v>
      </c>
    </row>
    <row r="335" spans="4:4">
      <c r="D335" s="38">
        <v>45989</v>
      </c>
    </row>
    <row r="336" spans="4:4">
      <c r="D336" s="38">
        <v>45990</v>
      </c>
    </row>
    <row r="337" spans="4:4">
      <c r="D337" s="38">
        <v>45991</v>
      </c>
    </row>
    <row r="338" spans="4:4">
      <c r="D338" s="38">
        <v>45992</v>
      </c>
    </row>
    <row r="339" spans="4:4">
      <c r="D339" s="38">
        <v>45993</v>
      </c>
    </row>
    <row r="340" spans="4:4">
      <c r="D340" s="38">
        <v>45994</v>
      </c>
    </row>
    <row r="341" spans="4:4">
      <c r="D341" s="38">
        <v>45995</v>
      </c>
    </row>
    <row r="342" spans="4:4">
      <c r="D342" s="38">
        <v>45996</v>
      </c>
    </row>
    <row r="343" spans="4:4">
      <c r="D343" s="38">
        <v>45997</v>
      </c>
    </row>
    <row r="344" spans="4:4">
      <c r="D344" s="38">
        <v>45998</v>
      </c>
    </row>
    <row r="345" spans="4:4">
      <c r="D345" s="38">
        <v>45999</v>
      </c>
    </row>
    <row r="346" spans="4:4">
      <c r="D346" s="38">
        <v>46000</v>
      </c>
    </row>
    <row r="347" spans="4:4">
      <c r="D347" s="38">
        <v>46001</v>
      </c>
    </row>
    <row r="348" spans="4:4">
      <c r="D348" s="38">
        <v>46002</v>
      </c>
    </row>
    <row r="349" spans="4:4">
      <c r="D349" s="38">
        <v>46003</v>
      </c>
    </row>
    <row r="350" spans="4:4">
      <c r="D350" s="38">
        <v>46004</v>
      </c>
    </row>
    <row r="351" spans="4:4">
      <c r="D351" s="38">
        <v>46005</v>
      </c>
    </row>
    <row r="352" spans="4:4">
      <c r="D352" s="38">
        <v>46006</v>
      </c>
    </row>
    <row r="353" spans="4:4">
      <c r="D353" s="38">
        <v>46007</v>
      </c>
    </row>
    <row r="354" spans="4:4">
      <c r="D354" s="38">
        <v>46008</v>
      </c>
    </row>
    <row r="355" spans="4:4">
      <c r="D355" s="38">
        <v>46009</v>
      </c>
    </row>
    <row r="356" spans="4:4">
      <c r="D356" s="38">
        <v>46010</v>
      </c>
    </row>
    <row r="357" spans="4:4">
      <c r="D357" s="38">
        <v>46011</v>
      </c>
    </row>
    <row r="358" spans="4:4">
      <c r="D358" s="38">
        <v>46012</v>
      </c>
    </row>
    <row r="359" spans="4:4">
      <c r="D359" s="38">
        <v>46013</v>
      </c>
    </row>
    <row r="360" spans="4:4">
      <c r="D360" s="38">
        <v>46014</v>
      </c>
    </row>
    <row r="361" spans="4:4">
      <c r="D361" s="38">
        <v>46015</v>
      </c>
    </row>
    <row r="362" spans="4:4">
      <c r="D362" s="38">
        <v>46016</v>
      </c>
    </row>
    <row r="363" spans="4:4">
      <c r="D363" s="38">
        <v>46017</v>
      </c>
    </row>
    <row r="364" spans="4:4">
      <c r="D364" s="38">
        <v>46018</v>
      </c>
    </row>
    <row r="365" spans="4:4">
      <c r="D365" s="38">
        <v>46019</v>
      </c>
    </row>
    <row r="366" spans="4:4">
      <c r="D366" s="38">
        <v>46020</v>
      </c>
    </row>
    <row r="367" spans="4:4">
      <c r="D367" s="38">
        <v>46021</v>
      </c>
    </row>
    <row r="368" spans="4:4">
      <c r="D368" s="38">
        <v>46022</v>
      </c>
    </row>
    <row r="369" spans="4:4">
      <c r="D369" s="38">
        <v>46023</v>
      </c>
    </row>
    <row r="370" spans="4:4">
      <c r="D370" s="38">
        <v>46024</v>
      </c>
    </row>
    <row r="371" spans="4:4">
      <c r="D371" s="38">
        <v>46025</v>
      </c>
    </row>
    <row r="372" spans="4:4">
      <c r="D372" s="38">
        <v>46026</v>
      </c>
    </row>
    <row r="373" spans="4:4">
      <c r="D373" s="38">
        <v>46027</v>
      </c>
    </row>
    <row r="374" spans="4:4">
      <c r="D374" s="38">
        <v>46028</v>
      </c>
    </row>
    <row r="375" spans="4:4">
      <c r="D375" s="38">
        <v>46029</v>
      </c>
    </row>
    <row r="376" spans="4:4">
      <c r="D376" s="38">
        <v>46030</v>
      </c>
    </row>
    <row r="377" spans="4:4">
      <c r="D377" s="38">
        <v>46031</v>
      </c>
    </row>
    <row r="378" spans="4:4">
      <c r="D378" s="38">
        <v>46032</v>
      </c>
    </row>
    <row r="379" spans="4:4">
      <c r="D379" s="38">
        <v>46033</v>
      </c>
    </row>
    <row r="380" spans="4:4">
      <c r="D380" s="38">
        <v>46034</v>
      </c>
    </row>
    <row r="381" spans="4:4">
      <c r="D381" s="38">
        <v>46035</v>
      </c>
    </row>
    <row r="382" spans="4:4">
      <c r="D382" s="38">
        <v>46036</v>
      </c>
    </row>
    <row r="383" spans="4:4">
      <c r="D383" s="38">
        <v>46037</v>
      </c>
    </row>
    <row r="384" spans="4:4">
      <c r="D384" s="38">
        <v>46038</v>
      </c>
    </row>
    <row r="385" spans="4:4">
      <c r="D385" s="38">
        <v>46039</v>
      </c>
    </row>
    <row r="386" spans="4:4">
      <c r="D386" s="38">
        <v>46040</v>
      </c>
    </row>
    <row r="387" spans="4:4">
      <c r="D387" s="38">
        <v>46041</v>
      </c>
    </row>
    <row r="388" spans="4:4">
      <c r="D388" s="38">
        <v>46042</v>
      </c>
    </row>
    <row r="389" spans="4:4">
      <c r="D389" s="38">
        <v>46043</v>
      </c>
    </row>
    <row r="390" spans="4:4">
      <c r="D390" s="38">
        <v>46044</v>
      </c>
    </row>
    <row r="391" spans="4:4">
      <c r="D391" s="38">
        <v>46045</v>
      </c>
    </row>
    <row r="392" spans="4:4">
      <c r="D392" s="38">
        <v>46046</v>
      </c>
    </row>
    <row r="393" spans="4:4">
      <c r="D393" s="38">
        <v>46047</v>
      </c>
    </row>
    <row r="394" spans="4:4">
      <c r="D394" s="38">
        <v>46048</v>
      </c>
    </row>
    <row r="395" spans="4:4">
      <c r="D395" s="38">
        <v>46049</v>
      </c>
    </row>
    <row r="396" spans="4:4">
      <c r="D396" s="38">
        <v>46050</v>
      </c>
    </row>
    <row r="397" spans="4:4">
      <c r="D397" s="38">
        <v>46051</v>
      </c>
    </row>
    <row r="398" spans="4:4">
      <c r="D398" s="38">
        <v>46052</v>
      </c>
    </row>
    <row r="399" spans="4:4">
      <c r="D399" s="38">
        <v>46053</v>
      </c>
    </row>
    <row r="400" spans="4:4">
      <c r="D400" s="38">
        <v>46054</v>
      </c>
    </row>
    <row r="401" spans="4:4">
      <c r="D401" s="38">
        <v>46055</v>
      </c>
    </row>
    <row r="402" spans="4:4">
      <c r="D402" s="38">
        <v>46056</v>
      </c>
    </row>
    <row r="403" spans="4:4">
      <c r="D403" s="38">
        <v>46057</v>
      </c>
    </row>
    <row r="404" spans="4:4">
      <c r="D404" s="38">
        <v>46058</v>
      </c>
    </row>
    <row r="405" spans="4:4">
      <c r="D405" s="38">
        <v>46059</v>
      </c>
    </row>
    <row r="406" spans="4:4">
      <c r="D406" s="38">
        <v>46060</v>
      </c>
    </row>
    <row r="407" spans="4:4">
      <c r="D407" s="38">
        <v>46061</v>
      </c>
    </row>
    <row r="408" spans="4:4">
      <c r="D408" s="38">
        <v>46062</v>
      </c>
    </row>
    <row r="409" spans="4:4">
      <c r="D409" s="38">
        <v>46063</v>
      </c>
    </row>
    <row r="410" spans="4:4">
      <c r="D410" s="38">
        <v>46064</v>
      </c>
    </row>
    <row r="411" spans="4:4">
      <c r="D411" s="38">
        <v>46065</v>
      </c>
    </row>
    <row r="412" spans="4:4">
      <c r="D412" s="38">
        <v>46066</v>
      </c>
    </row>
    <row r="413" spans="4:4">
      <c r="D413" s="38">
        <v>46067</v>
      </c>
    </row>
    <row r="414" spans="4:4">
      <c r="D414" s="38">
        <v>46068</v>
      </c>
    </row>
    <row r="415" spans="4:4">
      <c r="D415" s="38">
        <v>46069</v>
      </c>
    </row>
    <row r="416" spans="4:4">
      <c r="D416" s="38">
        <v>46070</v>
      </c>
    </row>
    <row r="417" spans="4:4">
      <c r="D417" s="38">
        <v>46071</v>
      </c>
    </row>
    <row r="418" spans="4:4">
      <c r="D418" s="38">
        <v>46072</v>
      </c>
    </row>
    <row r="419" spans="4:4">
      <c r="D419" s="38">
        <v>46073</v>
      </c>
    </row>
    <row r="420" spans="4:4">
      <c r="D420" s="38">
        <v>46074</v>
      </c>
    </row>
    <row r="421" spans="4:4">
      <c r="D421" s="38">
        <v>46075</v>
      </c>
    </row>
    <row r="422" spans="4:4">
      <c r="D422" s="38">
        <v>46076</v>
      </c>
    </row>
    <row r="423" spans="4:4">
      <c r="D423" s="38">
        <v>46077</v>
      </c>
    </row>
    <row r="424" spans="4:4">
      <c r="D424" s="38">
        <v>46078</v>
      </c>
    </row>
    <row r="425" spans="4:4">
      <c r="D425" s="38">
        <v>46079</v>
      </c>
    </row>
    <row r="426" spans="4:4">
      <c r="D426" s="38">
        <v>46080</v>
      </c>
    </row>
    <row r="427" spans="4:4">
      <c r="D427" s="38">
        <v>46081</v>
      </c>
    </row>
    <row r="428" spans="4:4">
      <c r="D428" s="38">
        <v>46082</v>
      </c>
    </row>
    <row r="429" spans="4:4">
      <c r="D429" s="38">
        <v>46083</v>
      </c>
    </row>
    <row r="430" spans="4:4">
      <c r="D430" s="38">
        <v>46084</v>
      </c>
    </row>
    <row r="431" spans="4:4">
      <c r="D431" s="38">
        <v>46085</v>
      </c>
    </row>
    <row r="432" spans="4:4">
      <c r="D432" s="38">
        <v>46086</v>
      </c>
    </row>
    <row r="433" spans="4:4">
      <c r="D433" s="38">
        <v>46087</v>
      </c>
    </row>
    <row r="434" spans="4:4">
      <c r="D434" s="38">
        <v>46088</v>
      </c>
    </row>
    <row r="435" spans="4:4">
      <c r="D435" s="38">
        <v>46089</v>
      </c>
    </row>
    <row r="436" spans="4:4">
      <c r="D436" s="38">
        <v>46090</v>
      </c>
    </row>
    <row r="437" spans="4:4">
      <c r="D437" s="38">
        <v>46091</v>
      </c>
    </row>
    <row r="438" spans="4:4">
      <c r="D438" s="38">
        <v>46092</v>
      </c>
    </row>
    <row r="439" spans="4:4">
      <c r="D439" s="38">
        <v>46093</v>
      </c>
    </row>
    <row r="440" spans="4:4">
      <c r="D440" s="38">
        <v>46094</v>
      </c>
    </row>
    <row r="441" spans="4:4">
      <c r="D441" s="38">
        <v>46095</v>
      </c>
    </row>
    <row r="442" spans="4:4">
      <c r="D442" s="38">
        <v>46096</v>
      </c>
    </row>
    <row r="443" spans="4:4">
      <c r="D443" s="38">
        <v>46097</v>
      </c>
    </row>
    <row r="444" spans="4:4">
      <c r="D444" s="38">
        <v>46098</v>
      </c>
    </row>
    <row r="445" spans="4:4">
      <c r="D445" s="38">
        <v>46099</v>
      </c>
    </row>
    <row r="446" spans="4:4">
      <c r="D446" s="38">
        <v>46100</v>
      </c>
    </row>
    <row r="447" spans="4:4">
      <c r="D447" s="38">
        <v>46101</v>
      </c>
    </row>
    <row r="448" spans="4:4">
      <c r="D448" s="38">
        <v>46102</v>
      </c>
    </row>
    <row r="449" spans="4:4">
      <c r="D449" s="38">
        <v>46103</v>
      </c>
    </row>
    <row r="450" spans="4:4">
      <c r="D450" s="38">
        <v>46104</v>
      </c>
    </row>
    <row r="451" spans="4:4">
      <c r="D451" s="38">
        <v>46105</v>
      </c>
    </row>
    <row r="452" spans="4:4">
      <c r="D452" s="38">
        <v>46106</v>
      </c>
    </row>
    <row r="453" spans="4:4">
      <c r="D453" s="38">
        <v>46107</v>
      </c>
    </row>
    <row r="454" spans="4:4">
      <c r="D454" s="38">
        <v>46108</v>
      </c>
    </row>
    <row r="455" spans="4:4">
      <c r="D455" s="38">
        <v>46109</v>
      </c>
    </row>
    <row r="456" spans="4:4">
      <c r="D456" s="38">
        <v>46110</v>
      </c>
    </row>
    <row r="457" spans="4:4">
      <c r="D457" s="38">
        <v>46111</v>
      </c>
    </row>
    <row r="458" spans="4:4">
      <c r="D458" s="38">
        <v>46112</v>
      </c>
    </row>
    <row r="459" spans="4:4">
      <c r="D459" s="38">
        <v>46113</v>
      </c>
    </row>
    <row r="460" spans="4:4">
      <c r="D460" s="38">
        <v>46114</v>
      </c>
    </row>
    <row r="461" spans="4:4">
      <c r="D461" s="38">
        <v>46115</v>
      </c>
    </row>
    <row r="462" spans="4:4">
      <c r="D462" s="38">
        <v>46116</v>
      </c>
    </row>
    <row r="463" spans="4:4">
      <c r="D463" s="38">
        <v>46117</v>
      </c>
    </row>
    <row r="464" spans="4:4">
      <c r="D464" s="38">
        <v>46118</v>
      </c>
    </row>
    <row r="465" spans="4:4">
      <c r="D465" s="38">
        <v>46119</v>
      </c>
    </row>
    <row r="466" spans="4:4">
      <c r="D466" s="38">
        <v>46120</v>
      </c>
    </row>
    <row r="467" spans="4:4">
      <c r="D467" s="38">
        <v>46121</v>
      </c>
    </row>
    <row r="468" spans="4:4">
      <c r="D468" s="38">
        <v>46122</v>
      </c>
    </row>
    <row r="469" spans="4:4">
      <c r="D469" s="38">
        <v>46123</v>
      </c>
    </row>
    <row r="470" spans="4:4">
      <c r="D470" s="38">
        <v>46124</v>
      </c>
    </row>
    <row r="471" spans="4:4">
      <c r="D471" s="38">
        <v>46125</v>
      </c>
    </row>
    <row r="472" spans="4:4">
      <c r="D472" s="38">
        <v>46126</v>
      </c>
    </row>
    <row r="473" spans="4:4">
      <c r="D473" s="38">
        <v>46127</v>
      </c>
    </row>
    <row r="474" spans="4:4">
      <c r="D474" s="38">
        <v>46128</v>
      </c>
    </row>
    <row r="475" spans="4:4">
      <c r="D475" s="38">
        <v>46129</v>
      </c>
    </row>
    <row r="476" spans="4:4">
      <c r="D476" s="38">
        <v>46130</v>
      </c>
    </row>
    <row r="477" spans="4:4">
      <c r="D477" s="38">
        <v>46131</v>
      </c>
    </row>
    <row r="478" spans="4:4">
      <c r="D478" s="38">
        <v>46132</v>
      </c>
    </row>
    <row r="479" spans="4:4">
      <c r="D479" s="38">
        <v>46133</v>
      </c>
    </row>
    <row r="480" spans="4:4">
      <c r="D480" s="38">
        <v>46134</v>
      </c>
    </row>
    <row r="481" spans="4:4">
      <c r="D481" s="38">
        <v>46135</v>
      </c>
    </row>
    <row r="482" spans="4:4">
      <c r="D482" s="38">
        <v>46136</v>
      </c>
    </row>
    <row r="483" spans="4:4">
      <c r="D483" s="38">
        <v>46137</v>
      </c>
    </row>
    <row r="484" spans="4:4">
      <c r="D484" s="38">
        <v>46138</v>
      </c>
    </row>
    <row r="485" spans="4:4">
      <c r="D485" s="38">
        <v>46139</v>
      </c>
    </row>
    <row r="486" spans="4:4">
      <c r="D486" s="38">
        <v>46140</v>
      </c>
    </row>
    <row r="487" spans="4:4">
      <c r="D487" s="38">
        <v>46141</v>
      </c>
    </row>
    <row r="488" spans="4:4">
      <c r="D488" s="38">
        <v>46142</v>
      </c>
    </row>
    <row r="489" spans="4:4">
      <c r="D489" s="38">
        <v>46143</v>
      </c>
    </row>
    <row r="490" spans="4:4">
      <c r="D490" s="38">
        <v>46144</v>
      </c>
    </row>
    <row r="491" spans="4:4">
      <c r="D491" s="38">
        <v>46145</v>
      </c>
    </row>
    <row r="492" spans="4:4">
      <c r="D492" s="38">
        <v>46146</v>
      </c>
    </row>
    <row r="493" spans="4:4">
      <c r="D493" s="38">
        <v>46147</v>
      </c>
    </row>
    <row r="494" spans="4:4">
      <c r="D494" s="38">
        <v>46148</v>
      </c>
    </row>
    <row r="495" spans="4:4">
      <c r="D495" s="38">
        <v>46149</v>
      </c>
    </row>
    <row r="496" spans="4:4">
      <c r="D496" s="38">
        <v>46150</v>
      </c>
    </row>
    <row r="497" spans="4:4">
      <c r="D497" s="38">
        <v>46151</v>
      </c>
    </row>
    <row r="498" spans="4:4">
      <c r="D498" s="38">
        <v>46152</v>
      </c>
    </row>
    <row r="499" spans="4:4">
      <c r="D499" s="38">
        <v>46153</v>
      </c>
    </row>
    <row r="500" spans="4:4">
      <c r="D500" s="38">
        <v>46154</v>
      </c>
    </row>
    <row r="501" spans="4:4">
      <c r="D501" s="38">
        <v>46155</v>
      </c>
    </row>
    <row r="502" spans="4:4">
      <c r="D502" s="38">
        <v>46156</v>
      </c>
    </row>
    <row r="503" spans="4:4">
      <c r="D503" s="38">
        <v>46157</v>
      </c>
    </row>
    <row r="504" spans="4:4">
      <c r="D504" s="38">
        <v>46158</v>
      </c>
    </row>
    <row r="505" spans="4:4">
      <c r="D505" s="38">
        <v>46159</v>
      </c>
    </row>
    <row r="506" spans="4:4">
      <c r="D506" s="38">
        <v>46160</v>
      </c>
    </row>
    <row r="507" spans="4:4">
      <c r="D507" s="38">
        <v>46161</v>
      </c>
    </row>
    <row r="508" spans="4:4">
      <c r="D508" s="38">
        <v>46162</v>
      </c>
    </row>
    <row r="509" spans="4:4">
      <c r="D509" s="38">
        <v>46163</v>
      </c>
    </row>
    <row r="510" spans="4:4">
      <c r="D510" s="38">
        <v>46164</v>
      </c>
    </row>
    <row r="511" spans="4:4">
      <c r="D511" s="38">
        <v>46165</v>
      </c>
    </row>
    <row r="512" spans="4:4">
      <c r="D512" s="38">
        <v>46166</v>
      </c>
    </row>
    <row r="513" spans="4:4">
      <c r="D513" s="38">
        <v>46167</v>
      </c>
    </row>
    <row r="514" spans="4:4">
      <c r="D514" s="38">
        <v>46168</v>
      </c>
    </row>
    <row r="515" spans="4:4">
      <c r="D515" s="38">
        <v>46169</v>
      </c>
    </row>
    <row r="516" spans="4:4">
      <c r="D516" s="38">
        <v>46170</v>
      </c>
    </row>
    <row r="517" spans="4:4">
      <c r="D517" s="38">
        <v>46171</v>
      </c>
    </row>
    <row r="518" spans="4:4">
      <c r="D518" s="38">
        <v>46172</v>
      </c>
    </row>
    <row r="519" spans="4:4">
      <c r="D519" s="38">
        <v>46173</v>
      </c>
    </row>
    <row r="520" spans="4:4">
      <c r="D520" s="38">
        <v>46174</v>
      </c>
    </row>
    <row r="521" spans="4:4">
      <c r="D521" s="38">
        <v>46175</v>
      </c>
    </row>
    <row r="522" spans="4:4">
      <c r="D522" s="38">
        <v>46176</v>
      </c>
    </row>
    <row r="523" spans="4:4">
      <c r="D523" s="38">
        <v>46177</v>
      </c>
    </row>
    <row r="524" spans="4:4">
      <c r="D524" s="38">
        <v>46178</v>
      </c>
    </row>
    <row r="525" spans="4:4">
      <c r="D525" s="38">
        <v>46179</v>
      </c>
    </row>
    <row r="526" spans="4:4">
      <c r="D526" s="38">
        <v>46180</v>
      </c>
    </row>
    <row r="527" spans="4:4">
      <c r="D527" s="38">
        <v>46181</v>
      </c>
    </row>
    <row r="528" spans="4:4">
      <c r="D528" s="38">
        <v>46182</v>
      </c>
    </row>
    <row r="529" spans="4:4">
      <c r="D529" s="38">
        <v>46183</v>
      </c>
    </row>
    <row r="530" spans="4:4">
      <c r="D530" s="38">
        <v>46184</v>
      </c>
    </row>
    <row r="531" spans="4:4">
      <c r="D531" s="38">
        <v>46185</v>
      </c>
    </row>
    <row r="532" spans="4:4">
      <c r="D532" s="38">
        <v>46186</v>
      </c>
    </row>
    <row r="533" spans="4:4">
      <c r="D533" s="38">
        <v>46187</v>
      </c>
    </row>
    <row r="534" spans="4:4">
      <c r="D534" s="38">
        <v>46188</v>
      </c>
    </row>
    <row r="535" spans="4:4">
      <c r="D535" s="38">
        <v>46189</v>
      </c>
    </row>
    <row r="536" spans="4:4">
      <c r="D536" s="38">
        <v>46190</v>
      </c>
    </row>
    <row r="537" spans="4:4">
      <c r="D537" s="38">
        <v>46191</v>
      </c>
    </row>
    <row r="538" spans="4:4">
      <c r="D538" s="38">
        <v>46192</v>
      </c>
    </row>
    <row r="539" spans="4:4">
      <c r="D539" s="38">
        <v>46193</v>
      </c>
    </row>
    <row r="540" spans="4:4">
      <c r="D540" s="38">
        <v>46194</v>
      </c>
    </row>
    <row r="541" spans="4:4">
      <c r="D541" s="38">
        <v>46195</v>
      </c>
    </row>
    <row r="542" spans="4:4">
      <c r="D542" s="38">
        <v>46196</v>
      </c>
    </row>
    <row r="543" spans="4:4">
      <c r="D543" s="38">
        <v>46197</v>
      </c>
    </row>
    <row r="544" spans="4:4">
      <c r="D544" s="38">
        <v>46198</v>
      </c>
    </row>
    <row r="545" spans="4:4">
      <c r="D545" s="38">
        <v>46199</v>
      </c>
    </row>
    <row r="546" spans="4:4">
      <c r="D546" s="38">
        <v>46200</v>
      </c>
    </row>
    <row r="547" spans="4:4">
      <c r="D547" s="38">
        <v>46201</v>
      </c>
    </row>
    <row r="548" spans="4:4">
      <c r="D548" s="38">
        <v>46202</v>
      </c>
    </row>
    <row r="549" spans="4:4">
      <c r="D549" s="38">
        <v>46203</v>
      </c>
    </row>
    <row r="550" spans="4:4">
      <c r="D550" s="38">
        <v>46204</v>
      </c>
    </row>
    <row r="551" spans="4:4">
      <c r="D551" s="38">
        <v>46205</v>
      </c>
    </row>
    <row r="552" spans="4:4">
      <c r="D552" s="38">
        <v>46206</v>
      </c>
    </row>
    <row r="553" spans="4:4">
      <c r="D553" s="38">
        <v>46207</v>
      </c>
    </row>
    <row r="554" spans="4:4">
      <c r="D554" s="38">
        <v>46208</v>
      </c>
    </row>
    <row r="555" spans="4:4">
      <c r="D555" s="38">
        <v>46209</v>
      </c>
    </row>
    <row r="556" spans="4:4">
      <c r="D556" s="38">
        <v>46210</v>
      </c>
    </row>
    <row r="557" spans="4:4">
      <c r="D557" s="38">
        <v>46211</v>
      </c>
    </row>
    <row r="558" spans="4:4">
      <c r="D558" s="38">
        <v>46212</v>
      </c>
    </row>
    <row r="559" spans="4:4">
      <c r="D559" s="38">
        <v>46213</v>
      </c>
    </row>
    <row r="560" spans="4:4">
      <c r="D560" s="38">
        <v>46214</v>
      </c>
    </row>
    <row r="561" spans="4:4">
      <c r="D561" s="38">
        <v>46215</v>
      </c>
    </row>
    <row r="562" spans="4:4">
      <c r="D562" s="38">
        <v>46216</v>
      </c>
    </row>
    <row r="563" spans="4:4">
      <c r="D563" s="38">
        <v>46217</v>
      </c>
    </row>
    <row r="564" spans="4:4">
      <c r="D564" s="38">
        <v>46218</v>
      </c>
    </row>
    <row r="565" spans="4:4">
      <c r="D565" s="38">
        <v>46219</v>
      </c>
    </row>
    <row r="566" spans="4:4">
      <c r="D566" s="38">
        <v>46220</v>
      </c>
    </row>
    <row r="567" spans="4:4">
      <c r="D567" s="38">
        <v>46221</v>
      </c>
    </row>
    <row r="568" spans="4:4">
      <c r="D568" s="38">
        <v>46222</v>
      </c>
    </row>
    <row r="569" spans="4:4">
      <c r="D569" s="38">
        <v>46223</v>
      </c>
    </row>
    <row r="570" spans="4:4">
      <c r="D570" s="38">
        <v>46224</v>
      </c>
    </row>
    <row r="571" spans="4:4">
      <c r="D571" s="38">
        <v>46225</v>
      </c>
    </row>
    <row r="572" spans="4:4">
      <c r="D572" s="38">
        <v>46226</v>
      </c>
    </row>
    <row r="573" spans="4:4">
      <c r="D573" s="38">
        <v>46227</v>
      </c>
    </row>
    <row r="574" spans="4:4">
      <c r="D574" s="38">
        <v>46228</v>
      </c>
    </row>
    <row r="575" spans="4:4">
      <c r="D575" s="38">
        <v>46229</v>
      </c>
    </row>
    <row r="576" spans="4:4">
      <c r="D576" s="38">
        <v>46230</v>
      </c>
    </row>
    <row r="577" spans="4:4">
      <c r="D577" s="38">
        <v>46231</v>
      </c>
    </row>
    <row r="578" spans="4:4">
      <c r="D578" s="38">
        <v>46232</v>
      </c>
    </row>
    <row r="579" spans="4:4">
      <c r="D579" s="38">
        <v>46233</v>
      </c>
    </row>
    <row r="580" spans="4:4">
      <c r="D580" s="38">
        <v>46234</v>
      </c>
    </row>
    <row r="581" spans="4:4">
      <c r="D581" s="38">
        <v>46235</v>
      </c>
    </row>
    <row r="582" spans="4:4">
      <c r="D582" s="38">
        <v>46236</v>
      </c>
    </row>
    <row r="583" spans="4:4">
      <c r="D583" s="38">
        <v>46237</v>
      </c>
    </row>
    <row r="584" spans="4:4">
      <c r="D584" s="38">
        <v>46238</v>
      </c>
    </row>
    <row r="585" spans="4:4">
      <c r="D585" s="38">
        <v>46239</v>
      </c>
    </row>
    <row r="586" spans="4:4">
      <c r="D586" s="38">
        <v>46240</v>
      </c>
    </row>
    <row r="587" spans="4:4">
      <c r="D587" s="38">
        <v>46241</v>
      </c>
    </row>
    <row r="588" spans="4:4">
      <c r="D588" s="38">
        <v>46242</v>
      </c>
    </row>
    <row r="589" spans="4:4">
      <c r="D589" s="38">
        <v>46243</v>
      </c>
    </row>
    <row r="590" spans="4:4">
      <c r="D590" s="38">
        <v>46244</v>
      </c>
    </row>
    <row r="591" spans="4:4">
      <c r="D591" s="38">
        <v>46245</v>
      </c>
    </row>
    <row r="592" spans="4:4">
      <c r="D592" s="38">
        <v>46246</v>
      </c>
    </row>
    <row r="593" spans="4:4">
      <c r="D593" s="38">
        <v>46247</v>
      </c>
    </row>
    <row r="594" spans="4:4">
      <c r="D594" s="38">
        <v>46248</v>
      </c>
    </row>
    <row r="595" spans="4:4">
      <c r="D595" s="38">
        <v>46249</v>
      </c>
    </row>
    <row r="596" spans="4:4">
      <c r="D596" s="38">
        <v>46250</v>
      </c>
    </row>
    <row r="597" spans="4:4">
      <c r="D597" s="38">
        <v>46251</v>
      </c>
    </row>
    <row r="598" spans="4:4">
      <c r="D598" s="38">
        <v>46252</v>
      </c>
    </row>
    <row r="599" spans="4:4">
      <c r="D599" s="38">
        <v>46253</v>
      </c>
    </row>
    <row r="600" spans="4:4">
      <c r="D600" s="38">
        <v>46254</v>
      </c>
    </row>
    <row r="601" spans="4:4">
      <c r="D601" s="38">
        <v>46255</v>
      </c>
    </row>
    <row r="602" spans="4:4">
      <c r="D602" s="38">
        <v>46256</v>
      </c>
    </row>
    <row r="603" spans="4:4">
      <c r="D603" s="38">
        <v>46257</v>
      </c>
    </row>
    <row r="604" spans="4:4">
      <c r="D604" s="38">
        <v>46258</v>
      </c>
    </row>
    <row r="605" spans="4:4">
      <c r="D605" s="38">
        <v>46259</v>
      </c>
    </row>
    <row r="606" spans="4:4">
      <c r="D606" s="38">
        <v>46260</v>
      </c>
    </row>
    <row r="607" spans="4:4">
      <c r="D607" s="38">
        <v>46261</v>
      </c>
    </row>
    <row r="608" spans="4:4">
      <c r="D608" s="38">
        <v>46262</v>
      </c>
    </row>
    <row r="609" spans="4:4">
      <c r="D609" s="38">
        <v>46263</v>
      </c>
    </row>
    <row r="610" spans="4:4">
      <c r="D610" s="38">
        <v>46264</v>
      </c>
    </row>
    <row r="611" spans="4:4">
      <c r="D611" s="38">
        <v>46265</v>
      </c>
    </row>
    <row r="612" spans="4:4">
      <c r="D612" s="38">
        <v>46266</v>
      </c>
    </row>
    <row r="613" spans="4:4">
      <c r="D613" s="38">
        <v>46267</v>
      </c>
    </row>
    <row r="614" spans="4:4">
      <c r="D614" s="38">
        <v>46268</v>
      </c>
    </row>
    <row r="615" spans="4:4">
      <c r="D615" s="38">
        <v>46269</v>
      </c>
    </row>
    <row r="616" spans="4:4">
      <c r="D616" s="38">
        <v>46270</v>
      </c>
    </row>
    <row r="617" spans="4:4">
      <c r="D617" s="38">
        <v>46271</v>
      </c>
    </row>
    <row r="618" spans="4:4">
      <c r="D618" s="38">
        <v>46272</v>
      </c>
    </row>
    <row r="619" spans="4:4">
      <c r="D619" s="38">
        <v>46273</v>
      </c>
    </row>
    <row r="620" spans="4:4">
      <c r="D620" s="38">
        <v>46274</v>
      </c>
    </row>
    <row r="621" spans="4:4">
      <c r="D621" s="38">
        <v>46275</v>
      </c>
    </row>
    <row r="622" spans="4:4">
      <c r="D622" s="38">
        <v>46276</v>
      </c>
    </row>
    <row r="623" spans="4:4">
      <c r="D623" s="38">
        <v>46277</v>
      </c>
    </row>
    <row r="624" spans="4:4">
      <c r="D624" s="38">
        <v>46278</v>
      </c>
    </row>
    <row r="625" spans="4:4">
      <c r="D625" s="38">
        <v>46279</v>
      </c>
    </row>
    <row r="626" spans="4:4">
      <c r="D626" s="38">
        <v>46280</v>
      </c>
    </row>
    <row r="627" spans="4:4">
      <c r="D627" s="38">
        <v>46281</v>
      </c>
    </row>
    <row r="628" spans="4:4">
      <c r="D628" s="38">
        <v>46282</v>
      </c>
    </row>
    <row r="629" spans="4:4">
      <c r="D629" s="38">
        <v>46283</v>
      </c>
    </row>
    <row r="630" spans="4:4">
      <c r="D630" s="38">
        <v>46284</v>
      </c>
    </row>
    <row r="631" spans="4:4">
      <c r="D631" s="38">
        <v>46285</v>
      </c>
    </row>
    <row r="632" spans="4:4">
      <c r="D632" s="38">
        <v>46286</v>
      </c>
    </row>
    <row r="633" spans="4:4">
      <c r="D633" s="38">
        <v>46287</v>
      </c>
    </row>
    <row r="634" spans="4:4">
      <c r="D634" s="38">
        <v>46288</v>
      </c>
    </row>
    <row r="635" spans="4:4">
      <c r="D635" s="38">
        <v>46289</v>
      </c>
    </row>
    <row r="636" spans="4:4">
      <c r="D636" s="38">
        <v>46290</v>
      </c>
    </row>
    <row r="637" spans="4:4">
      <c r="D637" s="38">
        <v>46291</v>
      </c>
    </row>
    <row r="638" spans="4:4">
      <c r="D638" s="38">
        <v>46292</v>
      </c>
    </row>
    <row r="639" spans="4:4">
      <c r="D639" s="38">
        <v>46293</v>
      </c>
    </row>
    <row r="640" spans="4:4">
      <c r="D640" s="38">
        <v>46294</v>
      </c>
    </row>
    <row r="641" spans="4:4">
      <c r="D641" s="38">
        <v>46295</v>
      </c>
    </row>
    <row r="642" spans="4:4">
      <c r="D642" s="38">
        <v>46296</v>
      </c>
    </row>
    <row r="643" spans="4:4">
      <c r="D643" s="38">
        <v>46297</v>
      </c>
    </row>
    <row r="644" spans="4:4">
      <c r="D644" s="38">
        <v>46298</v>
      </c>
    </row>
    <row r="645" spans="4:4">
      <c r="D645" s="38">
        <v>46299</v>
      </c>
    </row>
    <row r="646" spans="4:4">
      <c r="D646" s="38">
        <v>46300</v>
      </c>
    </row>
    <row r="647" spans="4:4">
      <c r="D647" s="38">
        <v>46301</v>
      </c>
    </row>
    <row r="648" spans="4:4">
      <c r="D648" s="38">
        <v>46302</v>
      </c>
    </row>
    <row r="649" spans="4:4">
      <c r="D649" s="38">
        <v>46303</v>
      </c>
    </row>
    <row r="650" spans="4:4">
      <c r="D650" s="38">
        <v>46304</v>
      </c>
    </row>
    <row r="651" spans="4:4">
      <c r="D651" s="38">
        <v>46305</v>
      </c>
    </row>
    <row r="652" spans="4:4">
      <c r="D652" s="38">
        <v>46306</v>
      </c>
    </row>
    <row r="653" spans="4:4">
      <c r="D653" s="38">
        <v>46307</v>
      </c>
    </row>
    <row r="654" spans="4:4">
      <c r="D654" s="38">
        <v>46308</v>
      </c>
    </row>
    <row r="655" spans="4:4">
      <c r="D655" s="38">
        <v>46309</v>
      </c>
    </row>
    <row r="656" spans="4:4">
      <c r="D656" s="38">
        <v>46310</v>
      </c>
    </row>
    <row r="657" spans="4:4">
      <c r="D657" s="38">
        <v>46311</v>
      </c>
    </row>
    <row r="658" spans="4:4">
      <c r="D658" s="38">
        <v>46312</v>
      </c>
    </row>
    <row r="659" spans="4:4">
      <c r="D659" s="38">
        <v>46313</v>
      </c>
    </row>
    <row r="660" spans="4:4">
      <c r="D660" s="38">
        <v>46314</v>
      </c>
    </row>
    <row r="661" spans="4:4">
      <c r="D661" s="38">
        <v>46315</v>
      </c>
    </row>
    <row r="662" spans="4:4">
      <c r="D662" s="38">
        <v>46316</v>
      </c>
    </row>
    <row r="663" spans="4:4">
      <c r="D663" s="38">
        <v>46317</v>
      </c>
    </row>
    <row r="664" spans="4:4">
      <c r="D664" s="38">
        <v>46318</v>
      </c>
    </row>
    <row r="665" spans="4:4">
      <c r="D665" s="38">
        <v>46319</v>
      </c>
    </row>
    <row r="666" spans="4:4">
      <c r="D666" s="38">
        <v>46320</v>
      </c>
    </row>
    <row r="667" spans="4:4">
      <c r="D667" s="38">
        <v>46321</v>
      </c>
    </row>
    <row r="668" spans="4:4">
      <c r="D668" s="38">
        <v>46322</v>
      </c>
    </row>
    <row r="669" spans="4:4">
      <c r="D669" s="38">
        <v>46323</v>
      </c>
    </row>
    <row r="670" spans="4:4">
      <c r="D670" s="38">
        <v>46324</v>
      </c>
    </row>
    <row r="671" spans="4:4">
      <c r="D671" s="38">
        <v>46325</v>
      </c>
    </row>
    <row r="672" spans="4:4">
      <c r="D672" s="38">
        <v>46326</v>
      </c>
    </row>
    <row r="673" spans="4:4">
      <c r="D673" s="38">
        <v>46327</v>
      </c>
    </row>
    <row r="674" spans="4:4">
      <c r="D674" s="38">
        <v>46328</v>
      </c>
    </row>
    <row r="675" spans="4:4">
      <c r="D675" s="38">
        <v>46329</v>
      </c>
    </row>
    <row r="676" spans="4:4">
      <c r="D676" s="38">
        <v>46330</v>
      </c>
    </row>
    <row r="677" spans="4:4">
      <c r="D677" s="38">
        <v>46331</v>
      </c>
    </row>
    <row r="678" spans="4:4">
      <c r="D678" s="38">
        <v>46332</v>
      </c>
    </row>
    <row r="679" spans="4:4">
      <c r="D679" s="38">
        <v>46333</v>
      </c>
    </row>
    <row r="680" spans="4:4">
      <c r="D680" s="38">
        <v>46334</v>
      </c>
    </row>
    <row r="681" spans="4:4">
      <c r="D681" s="38">
        <v>46335</v>
      </c>
    </row>
    <row r="682" spans="4:4">
      <c r="D682" s="38">
        <v>46336</v>
      </c>
    </row>
    <row r="683" spans="4:4">
      <c r="D683" s="38">
        <v>46337</v>
      </c>
    </row>
    <row r="684" spans="4:4">
      <c r="D684" s="38">
        <v>46338</v>
      </c>
    </row>
    <row r="685" spans="4:4">
      <c r="D685" s="38">
        <v>46339</v>
      </c>
    </row>
    <row r="686" spans="4:4">
      <c r="D686" s="38">
        <v>46340</v>
      </c>
    </row>
    <row r="687" spans="4:4">
      <c r="D687" s="38">
        <v>46341</v>
      </c>
    </row>
    <row r="688" spans="4:4">
      <c r="D688" s="38">
        <v>46342</v>
      </c>
    </row>
    <row r="689" spans="4:4">
      <c r="D689" s="38">
        <v>46343</v>
      </c>
    </row>
    <row r="690" spans="4:4">
      <c r="D690" s="38">
        <v>46344</v>
      </c>
    </row>
    <row r="691" spans="4:4">
      <c r="D691" s="38">
        <v>46345</v>
      </c>
    </row>
    <row r="692" spans="4:4">
      <c r="D692" s="38">
        <v>46346</v>
      </c>
    </row>
    <row r="693" spans="4:4">
      <c r="D693" s="38">
        <v>46347</v>
      </c>
    </row>
    <row r="694" spans="4:4">
      <c r="D694" s="38">
        <v>46348</v>
      </c>
    </row>
    <row r="695" spans="4:4">
      <c r="D695" s="38">
        <v>46349</v>
      </c>
    </row>
    <row r="696" spans="4:4">
      <c r="D696" s="38">
        <v>46350</v>
      </c>
    </row>
    <row r="697" spans="4:4">
      <c r="D697" s="38">
        <v>46351</v>
      </c>
    </row>
    <row r="698" spans="4:4">
      <c r="D698" s="38">
        <v>46352</v>
      </c>
    </row>
    <row r="699" spans="4:4">
      <c r="D699" s="38">
        <v>46353</v>
      </c>
    </row>
    <row r="700" spans="4:4">
      <c r="D700" s="38">
        <v>46354</v>
      </c>
    </row>
    <row r="701" spans="4:4">
      <c r="D701" s="38">
        <v>46355</v>
      </c>
    </row>
    <row r="702" spans="4:4">
      <c r="D702" s="38">
        <v>46356</v>
      </c>
    </row>
    <row r="703" spans="4:4">
      <c r="D703" s="38">
        <v>46357</v>
      </c>
    </row>
    <row r="704" spans="4:4">
      <c r="D704" s="38">
        <v>46358</v>
      </c>
    </row>
    <row r="705" spans="4:4">
      <c r="D705" s="38">
        <v>46359</v>
      </c>
    </row>
    <row r="706" spans="4:4">
      <c r="D706" s="38">
        <v>46360</v>
      </c>
    </row>
    <row r="707" spans="4:4">
      <c r="D707" s="38">
        <v>46361</v>
      </c>
    </row>
    <row r="708" spans="4:4">
      <c r="D708" s="38">
        <v>46362</v>
      </c>
    </row>
    <row r="709" spans="4:4">
      <c r="D709" s="38">
        <v>46363</v>
      </c>
    </row>
    <row r="710" spans="4:4">
      <c r="D710" s="38">
        <v>46364</v>
      </c>
    </row>
    <row r="711" spans="4:4">
      <c r="D711" s="38">
        <v>46365</v>
      </c>
    </row>
    <row r="712" spans="4:4">
      <c r="D712" s="38">
        <v>46366</v>
      </c>
    </row>
    <row r="713" spans="4:4">
      <c r="D713" s="38">
        <v>46367</v>
      </c>
    </row>
    <row r="714" spans="4:4">
      <c r="D714" s="38">
        <v>46368</v>
      </c>
    </row>
    <row r="715" spans="4:4">
      <c r="D715" s="38">
        <v>46369</v>
      </c>
    </row>
    <row r="716" spans="4:4">
      <c r="D716" s="38">
        <v>46370</v>
      </c>
    </row>
    <row r="717" spans="4:4">
      <c r="D717" s="38">
        <v>46371</v>
      </c>
    </row>
    <row r="718" spans="4:4">
      <c r="D718" s="38">
        <v>46372</v>
      </c>
    </row>
    <row r="719" spans="4:4">
      <c r="D719" s="38">
        <v>46373</v>
      </c>
    </row>
    <row r="720" spans="4:4">
      <c r="D720" s="38">
        <v>46374</v>
      </c>
    </row>
    <row r="721" spans="4:4">
      <c r="D721" s="38">
        <v>46375</v>
      </c>
    </row>
    <row r="722" spans="4:4">
      <c r="D722" s="38">
        <v>46376</v>
      </c>
    </row>
    <row r="723" spans="4:4">
      <c r="D723" s="38">
        <v>46377</v>
      </c>
    </row>
    <row r="724" spans="4:4">
      <c r="D724" s="38">
        <v>46378</v>
      </c>
    </row>
    <row r="725" spans="4:4">
      <c r="D725" s="38">
        <v>46379</v>
      </c>
    </row>
    <row r="726" spans="4:4">
      <c r="D726" s="38">
        <v>46380</v>
      </c>
    </row>
    <row r="727" spans="4:4">
      <c r="D727" s="38">
        <v>46381</v>
      </c>
    </row>
    <row r="728" spans="4:4">
      <c r="D728" s="38">
        <v>46382</v>
      </c>
    </row>
    <row r="729" spans="4:4">
      <c r="D729" s="38">
        <v>46383</v>
      </c>
    </row>
    <row r="730" spans="4:4">
      <c r="D730" s="38">
        <v>46384</v>
      </c>
    </row>
    <row r="731" spans="4:4">
      <c r="D731" s="38">
        <v>46385</v>
      </c>
    </row>
    <row r="732" spans="4:4">
      <c r="D732" s="38">
        <v>46386</v>
      </c>
    </row>
    <row r="733" spans="4:4">
      <c r="D733" s="38">
        <v>46387</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2</vt:i4>
      </vt:variant>
    </vt:vector>
  </HeadingPairs>
  <TitlesOfParts>
    <vt:vector size="11" baseType="lpstr">
      <vt:lpstr>豚シート</vt:lpstr>
      <vt:lpstr>鶏シート</vt:lpstr>
      <vt:lpstr>独自温度</vt:lpstr>
      <vt:lpstr>豚モデル</vt:lpstr>
      <vt:lpstr>鶏モデル</vt:lpstr>
      <vt:lpstr>豚気温</vt:lpstr>
      <vt:lpstr>鶏気温</vt:lpstr>
      <vt:lpstr>参照セル豚</vt:lpstr>
      <vt:lpstr>参照セル鶏</vt:lpstr>
      <vt:lpstr>鶏シート!Print_Area</vt:lpstr>
      <vt:lpstr>豚シート!Print_Area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2026-02-25T08:28:47Z</cp:lastPrinted>
  <dcterms:created xsi:type="dcterms:W3CDTF">2025-05-07T06:49:07Z</dcterms:created>
  <dcterms:modified xsi:type="dcterms:W3CDTF">2026-03-31T01:08:00Z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2025-05-07T06:56:33Z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77829a6b-e63c-4c4b-907c-681952cb5b59</vt:lpwstr>
  </property>
  <property fmtid="{D5CDD505-2E9C-101B-9397-08002B2CF9AE}" pid="8" name="MSIP_Label_defa4170-0d19-0005-0004-bc88714345d2_ContentBits">
    <vt:lpwstr>0</vt:lpwstr>
  </property>
</Properties>
</file>